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N0200018\Desktop\"/>
    </mc:Choice>
  </mc:AlternateContent>
  <bookViews>
    <workbookView xWindow="0" yWindow="0" windowWidth="20490" windowHeight="693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BE35" i="10"/>
  <c r="AM35" i="10"/>
  <c r="C35" i="10"/>
  <c r="AM34" i="10"/>
  <c r="U34" i="10"/>
  <c r="U35" i="10" s="1"/>
  <c r="U36" i="10" s="1"/>
  <c r="C34" i="10"/>
  <c r="BE34" i="10" l="1"/>
  <c r="BW34" i="10" s="1"/>
  <c r="BW35" i="10" s="1"/>
  <c r="BW36" i="10" s="1"/>
  <c r="BW37" i="10" s="1"/>
  <c r="BW38" i="10" s="1"/>
  <c r="BW39" i="10" s="1"/>
  <c r="BW40" i="10" s="1"/>
  <c r="BW41" i="10" s="1"/>
  <c r="BW42" i="10" s="1"/>
  <c r="BW43"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O34" i="10" l="1"/>
  <c r="CO35" i="10" s="1"/>
</calcChain>
</file>

<file path=xl/sharedStrings.xml><?xml version="1.0" encoding="utf-8"?>
<sst xmlns="http://schemas.openxmlformats.org/spreadsheetml/2006/main" count="1204" uniqueCount="618">
  <si>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</si>
  <si>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</si>
  <si>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</si>
  <si>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</si>
  <si>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</si>
  <si>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</si>
  <si>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</si>
  <si>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</si>
  <si>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</si>
  <si>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</si>
  <si>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</si>
  <si>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</si>
  <si>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</si>
  <si>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</si>
  <si>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</si>
  <si>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</si>
  <si>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</si>
  <si>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</si>
  <si>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</si>
  <si>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</si>
  <si>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</si>
  <si>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</si>
  <si>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</si>
  <si>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</si>
  <si>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</si>
  <si>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</si>
  <si>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</si>
  <si>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</si>
  <si>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</si>
  <si>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</si>
  <si>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</si>
  <si>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</si>
  <si>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</si>
  <si>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</si>
  <si>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</si>
  <si>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</si>
  <si>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</si>
  <si>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</si>
  <si>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</si>
  <si>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</si>
  <si>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</si>
  <si>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</si>
  <si>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</si>
  <si>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</si>
  <si>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</si>
  <si>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</si>
  <si>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</si>
  <si>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</si>
  <si>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</si>
  <si>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</si>
  <si>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</si>
  <si>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</si>
  <si>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</si>
  <si>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</si>
  <si>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</si>
  <si>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</si>
  <si>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</si>
  <si>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</si>
  <si>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</si>
  <si>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</si>
  <si>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</si>
  <si>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</si>
  <si>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</si>
  <si>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</si>
  <si>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</si>
  <si>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</si>
  <si>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</si>
  <si>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</si>
  <si>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</si>
  <si>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</si>
  <si>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</si>
  <si>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</si>
  <si>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</si>
  <si>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</si>
  <si>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</si>
  <si>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</si>
  <si>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</si>
  <si>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</si>
  <si>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</si>
  <si>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</si>
  <si>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</si>
  <si>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</si>
  <si>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</si>
  <si>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</si>
  <si>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Ⅰ－０</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</si>
  <si>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</si>
  <si>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</si>
  <si>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</si>
  <si>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</si>
  <si>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</si>
  <si>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</si>
  <si>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</si>
  <si>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</si>
  <si>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</si>
  <si>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</si>
  <si>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</si>
  <si>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</si>
  <si>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下條村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</si>
  <si>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</si>
  <si>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</si>
  <si>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</si>
  <si>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</si>
  <si>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</si>
  <si>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</si>
  <si>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</si>
  <si>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</si>
  <si>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</si>
  <si>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</si>
  <si>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</si>
  <si>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</si>
  <si>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</si>
  <si>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</si>
  <si>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</si>
  <si>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</si>
  <si>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</si>
  <si>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</si>
  <si>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</si>
  <si>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</si>
  <si>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</si>
  <si>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</si>
  <si>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</si>
  <si>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</si>
  <si>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-8.3</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</si>
  <si>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</si>
  <si>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</si>
  <si>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</si>
  <si>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</si>
  <si>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</si>
  <si>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</si>
  <si>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</si>
  <si>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</si>
  <si>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</si>
  <si>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</si>
  <si>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</si>
  <si>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</si>
  <si>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</si>
  <si>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</si>
  <si>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</si>
  <si>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</si>
  <si>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</si>
  <si>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</si>
  <si>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</si>
  <si>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</si>
  <si>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</si>
  <si>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</si>
  <si>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</si>
  <si>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</si>
  <si>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</si>
  <si>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</si>
  <si>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</si>
  <si>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</si>
  <si>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</si>
  <si>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</si>
  <si>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</si>
  <si>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</si>
  <si>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</si>
  <si>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</si>
  <si>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</si>
  <si>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</si>
  <si>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</si>
  <si>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</si>
  <si>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</si>
  <si>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</si>
  <si>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</si>
  <si>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</si>
  <si>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</si>
  <si>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</si>
  <si>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</si>
  <si>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</si>
  <si>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</si>
  <si>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</si>
  <si>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</si>
  <si>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</si>
  <si>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</si>
  <si>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</si>
  <si>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</si>
  <si>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</si>
  <si>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</si>
  <si>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</si>
  <si>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</si>
  <si>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</si>
  <si>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</si>
  <si>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</si>
  <si>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</si>
  <si>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</si>
  <si>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</si>
  <si>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</si>
  <si>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</si>
  <si>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</si>
  <si>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</si>
  <si>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</si>
  <si>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</si>
  <si>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</si>
  <si>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</si>
  <si>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</si>
  <si>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</si>
  <si>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</si>
  <si>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</si>
  <si>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</si>
  <si>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</si>
  <si>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</si>
  <si>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</si>
  <si>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</si>
  <si>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</si>
  <si>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</si>
  <si>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</si>
  <si>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</si>
  <si>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</si>
  <si>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</si>
  <si>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</si>
  <si>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長野県下條村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</si>
  <si>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</si>
  <si>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</si>
  <si>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</si>
  <si>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</si>
  <si>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</si>
  <si>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</si>
  <si>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</si>
  <si>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</si>
  <si>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</si>
  <si>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</si>
  <si>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</si>
  <si>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</si>
  <si>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</si>
  <si>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</si>
  <si>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</si>
  <si>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</si>
  <si>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</si>
  <si>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</si>
  <si>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</si>
  <si>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</si>
  <si>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</si>
  <si>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</si>
  <si>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</si>
  <si>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</si>
  <si>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</si>
  <si>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</si>
  <si>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</si>
  <si>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</si>
  <si>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</si>
  <si>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</si>
  <si>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</si>
  <si>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</si>
  <si>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</si>
  <si>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</si>
  <si>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</si>
  <si>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</si>
  <si>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</si>
  <si>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</si>
  <si>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</si>
  <si>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</si>
  <si>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</si>
  <si>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</si>
  <si>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</si>
  <si>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</si>
  <si>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</si>
  <si>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</si>
  <si>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</si>
  <si>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</si>
  <si>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</si>
  <si>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</si>
  <si>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</si>
  <si>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</si>
  <si>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</si>
  <si>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</si>
  <si>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</si>
  <si>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</si>
  <si>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</si>
  <si>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</si>
  <si>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</si>
  <si>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</si>
  <si>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</si>
  <si>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</si>
  <si>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</si>
  <si>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</si>
  <si>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</si>
  <si>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</si>
  <si>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</si>
  <si>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</si>
  <si>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</si>
  <si>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</si>
  <si>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</si>
  <si>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</si>
  <si>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</si>
  <si>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</si>
  <si>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</si>
  <si>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</si>
  <si>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</si>
  <si>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</si>
  <si>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</si>
  <si>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</si>
  <si>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</si>
  <si>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</si>
  <si>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</si>
  <si>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</si>
  <si>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</si>
  <si>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</si>
  <si>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</si>
  <si>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</si>
  <si>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</si>
  <si>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</si>
  <si>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</si>
  <si>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</si>
  <si>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</si>
  <si>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</si>
  <si>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</si>
  <si>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</si>
  <si>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</si>
  <si>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</si>
  <si>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</si>
  <si>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</si>
  <si>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</si>
  <si>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</si>
  <si>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</si>
  <si>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</si>
  <si>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</si>
  <si>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</si>
  <si>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</si>
  <si>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</si>
  <si>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</si>
  <si>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</si>
  <si>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</si>
  <si>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</si>
  <si>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</si>
  <si>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</si>
  <si>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</si>
  <si>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</si>
  <si>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</si>
  <si>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簡易水道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</si>
  <si>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</si>
  <si>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</si>
  <si>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</si>
  <si>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</si>
  <si>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</si>
  <si>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</si>
  <si>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</si>
  <si>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</si>
  <si>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</si>
  <si>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</si>
  <si>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</si>
  <si>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</si>
  <si>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</si>
  <si>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</si>
  <si>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</si>
  <si>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</si>
  <si>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</si>
  <si>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</si>
  <si>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</si>
  <si>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</si>
  <si>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</si>
  <si>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</si>
  <si>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</si>
  <si>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</si>
  <si>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</si>
  <si>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</si>
  <si>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</si>
  <si>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</si>
  <si>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</si>
  <si>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</si>
  <si>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</si>
  <si>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</si>
  <si>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</si>
  <si>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</si>
  <si>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</si>
  <si>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長野県下條村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</si>
  <si>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</si>
  <si>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</si>
  <si>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</si>
  <si>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</si>
  <si>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</si>
  <si>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</si>
  <si>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</si>
  <si>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</si>
  <si>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</si>
  <si>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</si>
  <si>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</si>
  <si>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</si>
  <si>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</si>
  <si>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</si>
  <si>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</si>
  <si>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</si>
  <si>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</si>
  <si>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</si>
  <si>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</si>
  <si>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</si>
  <si>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</si>
  <si>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</si>
  <si>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</si>
  <si>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</si>
  <si>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</si>
  <si>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</si>
  <si>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</si>
  <si>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</si>
  <si>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</si>
  <si>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</si>
  <si>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</si>
  <si>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</si>
  <si>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</si>
  <si>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下條村国民健康保険特別会計</t>
    <phoneticPr fontId="5"/>
  </si>
  <si>
    <t>下條村介護保険特別会計</t>
    <phoneticPr fontId="5"/>
  </si>
  <si>
    <t>下條村後期高齢者医療特別会計</t>
    <phoneticPr fontId="5"/>
  </si>
  <si>
    <t>下條村営水道特別会計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</si>
  <si>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</si>
  <si>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</si>
  <si>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</si>
  <si>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</si>
  <si>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</si>
  <si>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</si>
  <si>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</si>
  <si>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</si>
  <si>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</si>
  <si>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</si>
  <si>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</si>
  <si>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</si>
  <si>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</si>
  <si>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</si>
  <si>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</si>
  <si>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</si>
  <si>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</si>
  <si>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</si>
  <si>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</si>
  <si>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</si>
  <si>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</si>
  <si>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</si>
  <si>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</si>
  <si>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</si>
  <si>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</si>
  <si>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</si>
  <si>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</si>
  <si>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</si>
  <si>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</si>
  <si>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</si>
  <si>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</si>
  <si>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</si>
  <si>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</si>
  <si>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</si>
  <si>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</si>
  <si>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</si>
  <si>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</si>
  <si>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</si>
  <si>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</si>
  <si>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</si>
  <si>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</si>
  <si>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</si>
  <si>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</si>
  <si>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</si>
  <si>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</si>
  <si>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</si>
  <si>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</si>
  <si>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</si>
  <si>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</si>
  <si>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</si>
  <si>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</si>
  <si>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</si>
  <si>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</si>
  <si>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</si>
  <si>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</si>
  <si>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</si>
  <si>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</si>
  <si>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</si>
  <si>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</si>
  <si>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</si>
  <si>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</si>
  <si>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t>
    <phoneticPr fontId="5"/>
  </si>
  <si>
    <t>-</t>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</si>
  <si>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</si>
  <si>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</si>
  <si>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</si>
  <si>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</si>
  <si>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下條村営水道特別会計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</si>
  <si>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</si>
  <si>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</si>
  <si>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下條村介護保険特別会計</t>
    <phoneticPr fontId="5"/>
  </si>
  <si>
    <t>-</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</si>
  <si>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</si>
  <si>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下條村後期高齢者医療特別会計</t>
    <phoneticPr fontId="5"/>
  </si>
  <si>
    <t>-</t>
    <phoneticPr fontId="5"/>
  </si>
  <si>
    <t>(Ｆ)</t>
    <phoneticPr fontId="5"/>
  </si>
  <si>
    <t>下條村国民健康保険特別会計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</si>
  <si>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</si>
  <si>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</si>
  <si>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</si>
  <si>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</si>
  <si>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</si>
  <si>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</si>
  <si>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</si>
  <si>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</si>
  <si>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</si>
  <si>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</si>
  <si>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</si>
  <si>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</si>
  <si>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</si>
  <si>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</si>
  <si>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</si>
  <si>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</si>
  <si>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</si>
  <si>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</si>
  <si>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</si>
  <si>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</si>
  <si>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</si>
  <si>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</si>
  <si>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</si>
  <si>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</si>
  <si>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</si>
  <si>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</si>
  <si>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</si>
  <si>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</si>
  <si>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</si>
  <si>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</si>
  <si>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</si>
  <si>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</si>
  <si>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</si>
  <si>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</si>
  <si>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</si>
  <si>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</si>
  <si>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</si>
  <si>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</si>
  <si>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</si>
  <si>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</si>
  <si>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</si>
  <si>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</si>
  <si>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</si>
  <si>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</si>
  <si>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</si>
  <si>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</si>
  <si>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</si>
  <si>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</si>
  <si>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</si>
  <si>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</si>
  <si>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</si>
  <si>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</si>
  <si>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</si>
  <si>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</si>
  <si>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</si>
  <si>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</si>
  <si>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</si>
  <si>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</si>
  <si>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</si>
  <si>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</si>
  <si>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</si>
  <si>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</si>
  <si>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</si>
  <si>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</si>
  <si>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</si>
  <si>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</si>
  <si>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</si>
  <si>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</si>
  <si>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</si>
  <si>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</si>
  <si>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</si>
  <si>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</si>
  <si>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</si>
  <si>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</si>
  <si>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</si>
  <si>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</si>
  <si>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</si>
  <si>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</si>
  <si>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</si>
  <si>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</si>
  <si>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</si>
  <si>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</si>
  <si>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</si>
  <si>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</si>
  <si>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</si>
  <si>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一般会計</t>
  </si>
  <si>
    <t>下條村介護保険特別会計</t>
  </si>
  <si>
    <t>下條村営水道特別会計</t>
  </si>
  <si>
    <t>下條村国民健康保険特別会計</t>
  </si>
  <si>
    <t>下條村後期高齢者医療特別会計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</si>
  <si>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</si>
  <si>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</si>
  <si>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</si>
  <si>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</si>
  <si>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</si>
  <si>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</si>
  <si>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</si>
  <si>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</si>
  <si>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株式会社　そばの城</t>
  </si>
  <si>
    <t>株式会社　飯田カントリー倶楽部</t>
  </si>
  <si>
    <t>南信州広域連合（一般会計）</t>
    <rPh sb="0" eb="1">
      <t>ミナミ</t>
    </rPh>
    <rPh sb="1" eb="3">
      <t>シンシュウ</t>
    </rPh>
    <rPh sb="3" eb="5">
      <t>コウイキ</t>
    </rPh>
    <rPh sb="5" eb="7">
      <t>レンゴウ</t>
    </rPh>
    <phoneticPr fontId="2"/>
  </si>
  <si>
    <t>南信州広域連合（南信州広域振興基金特別会計）</t>
    <rPh sb="8" eb="9">
      <t>ミナミ</t>
    </rPh>
    <rPh sb="9" eb="11">
      <t>シンシュウ</t>
    </rPh>
    <rPh sb="11" eb="13">
      <t>コウイキ</t>
    </rPh>
    <rPh sb="13" eb="15">
      <t>シンコウ</t>
    </rPh>
    <rPh sb="15" eb="17">
      <t>キキン</t>
    </rPh>
    <rPh sb="17" eb="19">
      <t>トクベツ</t>
    </rPh>
    <rPh sb="19" eb="21">
      <t>カイケイ</t>
    </rPh>
    <phoneticPr fontId="2"/>
  </si>
  <si>
    <t>南信州広域連合（飯田広域消防特別会計）</t>
    <rPh sb="8" eb="10">
      <t>イイダ</t>
    </rPh>
    <rPh sb="10" eb="12">
      <t>コウイキ</t>
    </rPh>
    <rPh sb="12" eb="14">
      <t>ショウボウ</t>
    </rPh>
    <rPh sb="14" eb="16">
      <t>トクベツ</t>
    </rPh>
    <rPh sb="16" eb="18">
      <t>カイケイ</t>
    </rPh>
    <phoneticPr fontId="2"/>
  </si>
  <si>
    <t>南信州広域連合（稲葉クリーンセンター特別会計）</t>
    <rPh sb="8" eb="10">
      <t>イナバ</t>
    </rPh>
    <rPh sb="18" eb="20">
      <t>トクベツ</t>
    </rPh>
    <rPh sb="20" eb="22">
      <t>カイケイ</t>
    </rPh>
    <phoneticPr fontId="2"/>
  </si>
  <si>
    <t>長野県市町村自治振興組合（一般会計）</t>
    <rPh sb="0" eb="3">
      <t>ナガノケン</t>
    </rPh>
    <rPh sb="3" eb="6">
      <t>シチョウソン</t>
    </rPh>
    <rPh sb="6" eb="8">
      <t>ジチ</t>
    </rPh>
    <rPh sb="8" eb="10">
      <t>シンコウ</t>
    </rPh>
    <rPh sb="10" eb="12">
      <t>クミアイ</t>
    </rPh>
    <rPh sb="13" eb="15">
      <t>イッパン</t>
    </rPh>
    <rPh sb="15" eb="17">
      <t>カイケイ</t>
    </rPh>
    <phoneticPr fontId="5"/>
  </si>
  <si>
    <t>長野県地方税滞納整理機構（一般会計）</t>
    <rPh sb="0" eb="3">
      <t>ナガノケン</t>
    </rPh>
    <rPh sb="3" eb="5">
      <t>チホウ</t>
    </rPh>
    <rPh sb="5" eb="6">
      <t>ゼイ</t>
    </rPh>
    <rPh sb="6" eb="8">
      <t>タイノウ</t>
    </rPh>
    <rPh sb="8" eb="10">
      <t>セイリ</t>
    </rPh>
    <rPh sb="10" eb="12">
      <t>キコウ</t>
    </rPh>
    <rPh sb="13" eb="15">
      <t>イッパン</t>
    </rPh>
    <rPh sb="15" eb="17">
      <t>カイケイ</t>
    </rPh>
    <phoneticPr fontId="5"/>
  </si>
  <si>
    <t>長野県市町村総合事務組合（一般会計）</t>
    <rPh sb="0" eb="3">
      <t>ナガノケン</t>
    </rPh>
    <rPh sb="3" eb="6">
      <t>シチョウソン</t>
    </rPh>
    <rPh sb="6" eb="8">
      <t>ソウゴウ</t>
    </rPh>
    <rPh sb="8" eb="10">
      <t>ジム</t>
    </rPh>
    <rPh sb="10" eb="12">
      <t>クミアイ</t>
    </rPh>
    <rPh sb="13" eb="15">
      <t>イッパン</t>
    </rPh>
    <rPh sb="15" eb="17">
      <t>カイケイ</t>
    </rPh>
    <phoneticPr fontId="5"/>
  </si>
  <si>
    <t>長野県市町村総合事務組合（非常勤職員公務災害補償特別会計）</t>
    <rPh sb="0" eb="3">
      <t>ナガノケン</t>
    </rPh>
    <rPh sb="3" eb="6">
      <t>シチョウソン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rPh sb="24" eb="26">
      <t>トクベツ</t>
    </rPh>
    <rPh sb="26" eb="28">
      <t>カイケイ</t>
    </rPh>
    <phoneticPr fontId="5"/>
  </si>
  <si>
    <t>長野県後期高齢者医療広域連合（一般会計）</t>
    <rPh sb="0" eb="3">
      <t>ナガノケン</t>
    </rPh>
    <rPh sb="3" eb="5">
      <t>コウキ</t>
    </rPh>
    <rPh sb="5" eb="8">
      <t>コウレイシャ</t>
    </rPh>
    <rPh sb="8" eb="10">
      <t>イリョウ</t>
    </rPh>
    <rPh sb="10" eb="12">
      <t>コウイキ</t>
    </rPh>
    <rPh sb="12" eb="14">
      <t>レンゴウ</t>
    </rPh>
    <rPh sb="15" eb="17">
      <t>イッパン</t>
    </rPh>
    <rPh sb="17" eb="19">
      <t>カイケイ</t>
    </rPh>
    <phoneticPr fontId="5"/>
  </si>
  <si>
    <t>下伊那自治センター組合</t>
    <rPh sb="0" eb="3">
      <t>シモイナ</t>
    </rPh>
    <rPh sb="3" eb="5">
      <t>ジチ</t>
    </rPh>
    <rPh sb="9" eb="11">
      <t>クミアイ</t>
    </rPh>
    <phoneticPr fontId="2"/>
  </si>
  <si>
    <t>南信地域町村交通災害共済事務組合</t>
    <rPh sb="0" eb="1">
      <t>ミナミ</t>
    </rPh>
    <rPh sb="1" eb="2">
      <t>シン</t>
    </rPh>
    <rPh sb="2" eb="4">
      <t>チイキ</t>
    </rPh>
    <rPh sb="4" eb="6">
      <t>チョウソン</t>
    </rPh>
    <rPh sb="6" eb="8">
      <t>コウツウ</t>
    </rPh>
    <rPh sb="8" eb="10">
      <t>サイガイ</t>
    </rPh>
    <rPh sb="10" eb="12">
      <t>キョウサイ</t>
    </rPh>
    <rPh sb="12" eb="14">
      <t>ジム</t>
    </rPh>
    <rPh sb="14" eb="16">
      <t>クミアイ</t>
    </rPh>
    <phoneticPr fontId="2"/>
  </si>
  <si>
    <t>下伊那郡町村総合事務組合</t>
    <rPh sb="0" eb="4">
      <t>シモイナグン</t>
    </rPh>
    <rPh sb="4" eb="6">
      <t>チョウソン</t>
    </rPh>
    <rPh sb="6" eb="8">
      <t>ソウゴウ</t>
    </rPh>
    <rPh sb="8" eb="10">
      <t>ジム</t>
    </rPh>
    <rPh sb="10" eb="12">
      <t>クミアイ</t>
    </rPh>
    <phoneticPr fontId="2"/>
  </si>
  <si>
    <t>-</t>
    <phoneticPr fontId="2"/>
  </si>
  <si>
    <t>-</t>
    <phoneticPr fontId="39"/>
  </si>
  <si>
    <t>-</t>
    <phoneticPr fontId="41"/>
  </si>
  <si>
    <t>-</t>
    <phoneticPr fontId="2"/>
  </si>
  <si>
    <t>公共施設整備基金</t>
    <rPh sb="0" eb="2">
      <t>コウキョウ</t>
    </rPh>
    <rPh sb="2" eb="6">
      <t>シセツセイビ</t>
    </rPh>
    <rPh sb="6" eb="8">
      <t>キキン</t>
    </rPh>
    <phoneticPr fontId="5"/>
  </si>
  <si>
    <t>子育て応援基金</t>
    <rPh sb="0" eb="2">
      <t>コソダ</t>
    </rPh>
    <rPh sb="3" eb="7">
      <t>オウエンキキン</t>
    </rPh>
    <phoneticPr fontId="5"/>
  </si>
  <si>
    <t>温泉開発基金</t>
    <rPh sb="0" eb="4">
      <t>オンセンカイハツ</t>
    </rPh>
    <rPh sb="4" eb="6">
      <t>キキン</t>
    </rPh>
    <phoneticPr fontId="5"/>
  </si>
  <si>
    <t>地域福祉基金</t>
    <rPh sb="0" eb="4">
      <t>チイキフクシ</t>
    </rPh>
    <rPh sb="4" eb="6">
      <t>キキン</t>
    </rPh>
    <phoneticPr fontId="5"/>
  </si>
  <si>
    <t>ふるさと創生事業基金</t>
    <rPh sb="4" eb="6">
      <t>ソウセイ</t>
    </rPh>
    <rPh sb="6" eb="10">
      <t>ジギョウキキン</t>
    </rPh>
    <phoneticPr fontId="5"/>
  </si>
  <si>
    <t>-</t>
    <phoneticPr fontId="2"/>
  </si>
  <si>
    <t>長野県後期高齢者医療広域連合（後期高齢者医療事業会計）</t>
    <rPh sb="0" eb="3">
      <t>ナガノケン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rPh sb="24" eb="26">
      <t>カイケイ</t>
    </rPh>
    <phoneticPr fontId="8"/>
  </si>
  <si>
    <t>下伊那郡土木技術センター組合</t>
    <rPh sb="0" eb="4">
      <t>シモイナグン</t>
    </rPh>
    <rPh sb="4" eb="8">
      <t>ドボクギジュツ</t>
    </rPh>
    <rPh sb="12" eb="14">
      <t>クミアイ</t>
    </rPh>
    <phoneticPr fontId="1"/>
  </si>
  <si>
    <t>下伊那南部総合事務組合</t>
    <rPh sb="0" eb="3">
      <t>シモイナ</t>
    </rPh>
    <rPh sb="3" eb="5">
      <t>ナンブ</t>
    </rPh>
    <rPh sb="5" eb="7">
      <t>ソウゴウ</t>
    </rPh>
    <rPh sb="7" eb="9">
      <t>ジム</t>
    </rPh>
    <rPh sb="9" eb="11">
      <t>クミアイ</t>
    </rPh>
    <phoneticPr fontId="1"/>
  </si>
  <si>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</si>
  <si>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</si>
  <si>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</si>
  <si>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</si>
  <si>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</si>
  <si>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</si>
  <si>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</si>
  <si>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</si>
  <si>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</si>
  <si>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</si>
  <si>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</si>
  <si>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</si>
  <si>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将来負担額を充当可能財源等が上回っている。また、実質公債費比率は計画的に起債の繰上償還を行うことでマイナス数値となっている。この状況は大規模な災害など特異な財政需要がない限り続くと思われる。</t>
    <rPh sb="0" eb="2">
      <t>ショウライ</t>
    </rPh>
    <rPh sb="2" eb="4">
      <t>フタン</t>
    </rPh>
    <rPh sb="4" eb="5">
      <t>ガク</t>
    </rPh>
    <rPh sb="6" eb="8">
      <t>ジュウトウ</t>
    </rPh>
    <rPh sb="8" eb="10">
      <t>カノウ</t>
    </rPh>
    <rPh sb="10" eb="12">
      <t>ザイゲン</t>
    </rPh>
    <rPh sb="12" eb="13">
      <t>トウ</t>
    </rPh>
    <rPh sb="14" eb="16">
      <t>ウワマワ</t>
    </rPh>
    <rPh sb="24" eb="26">
      <t>ジッシツ</t>
    </rPh>
    <rPh sb="26" eb="29">
      <t>コウサイヒ</t>
    </rPh>
    <rPh sb="29" eb="31">
      <t>ヒリツ</t>
    </rPh>
    <rPh sb="32" eb="34">
      <t>ケイカク</t>
    </rPh>
    <rPh sb="34" eb="35">
      <t>テキ</t>
    </rPh>
    <rPh sb="36" eb="38">
      <t>キサイ</t>
    </rPh>
    <rPh sb="39" eb="41">
      <t>クリア</t>
    </rPh>
    <rPh sb="41" eb="43">
      <t>ショウカン</t>
    </rPh>
    <rPh sb="44" eb="45">
      <t>オコナ</t>
    </rPh>
    <rPh sb="53" eb="55">
      <t>スウチ</t>
    </rPh>
    <rPh sb="64" eb="66">
      <t>ジョウキョウ</t>
    </rPh>
    <rPh sb="67" eb="70">
      <t>ダイキボ</t>
    </rPh>
    <rPh sb="71" eb="73">
      <t>サイガイ</t>
    </rPh>
    <rPh sb="75" eb="77">
      <t>トクイ</t>
    </rPh>
    <rPh sb="78" eb="82">
      <t>ザイセイジュヨウ</t>
    </rPh>
    <rPh sb="85" eb="86">
      <t>カギ</t>
    </rPh>
    <rPh sb="87" eb="88">
      <t>ツヅ</t>
    </rPh>
    <rPh sb="90" eb="91">
      <t>オモ</t>
    </rPh>
    <phoneticPr fontId="5"/>
  </si>
  <si>
    <t>有形固定資産減価償却率が高い水準であるが、これに充てる特定目的基金等の積立も適正に行っていることから、定期的な維持管理や、計画的な施設の更新を行うことで予算の平準化を図れるよう、適正運営に努める。</t>
    <rPh sb="0" eb="2">
      <t>ユウケイ</t>
    </rPh>
    <rPh sb="2" eb="6">
      <t>コテイシサン</t>
    </rPh>
    <rPh sb="6" eb="11">
      <t>ゲンカショウキャクリツ</t>
    </rPh>
    <rPh sb="12" eb="13">
      <t>タカ</t>
    </rPh>
    <rPh sb="14" eb="16">
      <t>スイジュン</t>
    </rPh>
    <rPh sb="24" eb="25">
      <t>ア</t>
    </rPh>
    <rPh sb="27" eb="29">
      <t>トクテイ</t>
    </rPh>
    <rPh sb="29" eb="31">
      <t>モクテキ</t>
    </rPh>
    <rPh sb="31" eb="33">
      <t>キキン</t>
    </rPh>
    <rPh sb="33" eb="34">
      <t>トウ</t>
    </rPh>
    <rPh sb="35" eb="37">
      <t>ツミタテ</t>
    </rPh>
    <rPh sb="38" eb="40">
      <t>テキセイ</t>
    </rPh>
    <rPh sb="41" eb="42">
      <t>オコナ</t>
    </rPh>
    <rPh sb="51" eb="54">
      <t>テイキテキ</t>
    </rPh>
    <rPh sb="55" eb="59">
      <t>イジカンリ</t>
    </rPh>
    <rPh sb="61" eb="64">
      <t>ケイカクテキ</t>
    </rPh>
    <rPh sb="65" eb="67">
      <t>シセツ</t>
    </rPh>
    <rPh sb="68" eb="70">
      <t>コウシン</t>
    </rPh>
    <rPh sb="71" eb="72">
      <t>オコナ</t>
    </rPh>
    <rPh sb="76" eb="78">
      <t>ヨサン</t>
    </rPh>
    <rPh sb="79" eb="82">
      <t>ヘイジュンカ</t>
    </rPh>
    <rPh sb="83" eb="84">
      <t>ハカ</t>
    </rPh>
    <rPh sb="89" eb="91">
      <t>テキセイ</t>
    </rPh>
    <rPh sb="91" eb="93">
      <t>ウンエイ</t>
    </rPh>
    <rPh sb="94" eb="95">
      <t>ツト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</si>
</sst>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4"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4"/>
      <color indexed="8"/>
      <name val="ＭＳ Ｐゴシック"/>
      <family val="3"/>
    </font>
    <font>
      <sz val="6"/>
      <name val="ＭＳ Ｐゴシック"/>
      <family val="3"/>
    </font>
    <font>
      <sz val="14"/>
      <name val="ＭＳ Ｐゴシック"/>
      <family val="3"/>
      <charset val="128"/>
    </font>
    <font>
      <sz val="6"/>
      <name val="ＭＳ 明朝"/>
      <family val="2"/>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42" fillId="0" borderId="0">
      <alignment vertical="center"/>
    </xf>
  </cellStyleXfs>
  <cellXfs count="134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42"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43"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40" fillId="0" borderId="102" xfId="12" applyNumberFormat="1" applyFont="1" applyBorder="1" applyAlignment="1" applyProtection="1">
      <alignment horizontal="right" vertical="center" shrinkToFit="1"/>
      <protection locked="0"/>
    </xf>
    <xf numFmtId="177" fontId="34" fillId="0" borderId="103" xfId="12" applyNumberFormat="1" applyFont="1" applyBorder="1" applyAlignment="1" applyProtection="1">
      <alignment horizontal="right" vertical="center" shrinkToFit="1"/>
      <protection locked="0"/>
    </xf>
    <xf numFmtId="177" fontId="34" fillId="0" borderId="99" xfId="12" applyNumberFormat="1" applyFont="1" applyBorder="1" applyAlignment="1" applyProtection="1">
      <alignment horizontal="right" vertical="center" shrinkToFit="1"/>
      <protection locked="0"/>
    </xf>
    <xf numFmtId="177" fontId="34" fillId="0" borderId="107"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98"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7" xfId="12" applyNumberFormat="1" applyFont="1" applyBorder="1" applyAlignment="1" applyProtection="1">
      <alignment horizontal="right" vertical="center" shrinkToFit="1"/>
      <protection locked="0"/>
    </xf>
    <xf numFmtId="177" fontId="40" fillId="0" borderId="116" xfId="12" quotePrefix="1" applyNumberFormat="1" applyFont="1" applyBorder="1" applyAlignment="1" applyProtection="1">
      <alignment horizontal="right" vertical="center" shrinkToFit="1"/>
      <protection locked="0"/>
    </xf>
    <xf numFmtId="177" fontId="40"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8" fillId="0" borderId="116" xfId="14" applyNumberFormat="1" applyFont="1" applyBorder="1" applyAlignment="1" applyProtection="1">
      <alignment horizontal="right" vertical="center" shrinkToFit="1"/>
      <protection locked="0"/>
    </xf>
    <xf numFmtId="177" fontId="38" fillId="0" borderId="117" xfId="14" applyNumberFormat="1" applyFont="1" applyBorder="1" applyAlignment="1" applyProtection="1">
      <alignment horizontal="right" vertical="center" shrinkToFit="1"/>
      <protection locked="0"/>
    </xf>
    <xf numFmtId="177" fontId="38" fillId="0" borderId="113" xfId="14" applyNumberFormat="1" applyFont="1" applyBorder="1" applyAlignment="1" applyProtection="1">
      <alignment horizontal="right" vertical="center" shrinkToFit="1"/>
      <protection locked="0"/>
    </xf>
    <xf numFmtId="177" fontId="38" fillId="0" borderId="120" xfId="14" applyNumberFormat="1" applyFont="1" applyBorder="1" applyAlignment="1" applyProtection="1">
      <alignment horizontal="right" vertical="center" shrinkToFit="1"/>
      <protection locked="0"/>
    </xf>
    <xf numFmtId="177" fontId="40" fillId="0" borderId="117" xfId="12" applyNumberFormat="1" applyFont="1" applyBorder="1" applyAlignment="1" applyProtection="1">
      <alignment horizontal="right" vertical="center" shrinkToFit="1"/>
      <protection locked="0"/>
    </xf>
    <xf numFmtId="177" fontId="40" fillId="0" borderId="113" xfId="12" applyNumberFormat="1" applyFont="1" applyBorder="1" applyAlignment="1" applyProtection="1">
      <alignment horizontal="right" vertical="center" shrinkToFit="1"/>
      <protection locked="0"/>
    </xf>
    <xf numFmtId="177" fontId="40" fillId="0" borderId="120" xfId="12" applyNumberFormat="1" applyFont="1" applyBorder="1" applyAlignment="1" applyProtection="1">
      <alignment horizontal="righ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280458</c:v>
                </c:pt>
                <c:pt idx="1">
                  <c:v>291945</c:v>
                </c:pt>
                <c:pt idx="2">
                  <c:v>291173</c:v>
                </c:pt>
                <c:pt idx="3">
                  <c:v>271581</c:v>
                </c:pt>
                <c:pt idx="4">
                  <c:v>268375</c:v>
                </c:pt>
              </c:numCache>
            </c:numRef>
          </c:val>
          <c:smooth val="0"/>
          <c:extLst>
            <c:ext xmlns:c16="http://schemas.microsoft.com/office/drawing/2014/chart" uri="{C3380CC4-5D6E-409C-BE32-E72D297353CC}">
              <c16:uniqueId val="{00000000-E07A-4E89-816C-D7211D08A9B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61904</c:v>
                </c:pt>
                <c:pt idx="1">
                  <c:v>59175</c:v>
                </c:pt>
                <c:pt idx="2">
                  <c:v>127879</c:v>
                </c:pt>
                <c:pt idx="3">
                  <c:v>104664</c:v>
                </c:pt>
                <c:pt idx="4">
                  <c:v>142087</c:v>
                </c:pt>
              </c:numCache>
            </c:numRef>
          </c:val>
          <c:smooth val="0"/>
          <c:extLst>
            <c:ext xmlns:c16="http://schemas.microsoft.com/office/drawing/2014/chart" uri="{C3380CC4-5D6E-409C-BE32-E72D297353CC}">
              <c16:uniqueId val="{00000001-E07A-4E89-816C-D7211D08A9BF}"/>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17.04</c:v>
                </c:pt>
                <c:pt idx="1">
                  <c:v>14.93</c:v>
                </c:pt>
                <c:pt idx="2">
                  <c:v>14.44</c:v>
                </c:pt>
                <c:pt idx="3">
                  <c:v>15.26</c:v>
                </c:pt>
                <c:pt idx="4">
                  <c:v>22.27</c:v>
                </c:pt>
              </c:numCache>
            </c:numRef>
          </c:val>
          <c:extLst>
            <c:ext xmlns:c16="http://schemas.microsoft.com/office/drawing/2014/chart" uri="{C3380CC4-5D6E-409C-BE32-E72D297353CC}">
              <c16:uniqueId val="{00000000-40BF-4920-9F03-3D78FCDEBAD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191.38</c:v>
                </c:pt>
                <c:pt idx="1">
                  <c:v>196.56</c:v>
                </c:pt>
                <c:pt idx="2">
                  <c:v>200.28</c:v>
                </c:pt>
                <c:pt idx="3">
                  <c:v>200.04</c:v>
                </c:pt>
                <c:pt idx="4">
                  <c:v>198.91</c:v>
                </c:pt>
              </c:numCache>
            </c:numRef>
          </c:val>
          <c:extLst>
            <c:ext xmlns:c16="http://schemas.microsoft.com/office/drawing/2014/chart" uri="{C3380CC4-5D6E-409C-BE32-E72D297353CC}">
              <c16:uniqueId val="{00000001-40BF-4920-9F03-3D78FCDEBAD7}"/>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10.86</c:v>
                </c:pt>
                <c:pt idx="1">
                  <c:v>8.41</c:v>
                </c:pt>
                <c:pt idx="2">
                  <c:v>11.39</c:v>
                </c:pt>
                <c:pt idx="3">
                  <c:v>7.61</c:v>
                </c:pt>
                <c:pt idx="4">
                  <c:v>5.77</c:v>
                </c:pt>
              </c:numCache>
            </c:numRef>
          </c:val>
          <c:smooth val="0"/>
          <c:extLst>
            <c:ext xmlns:c16="http://schemas.microsoft.com/office/drawing/2014/chart" uri="{C3380CC4-5D6E-409C-BE32-E72D297353CC}">
              <c16:uniqueId val="{00000002-40BF-4920-9F03-3D78FCDEBAD7}"/>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F733-47E2-A444-84F21A7A6EA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F733-47E2-A444-84F21A7A6EAD}"/>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F733-47E2-A444-84F21A7A6EAD}"/>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F733-47E2-A444-84F21A7A6EAD}"/>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F733-47E2-A444-84F21A7A6EAD}"/>
            </c:ext>
          </c:extLst>
        </c:ser>
        <c:ser>
          <c:idx val="5"/>
          <c:order val="5"/>
          <c:tx>
            <c:strRef>
              <c:f>データシート!$A$32</c:f>
              <c:strCache>
                <c:ptCount val="1"/>
                <c:pt idx="0">
                  <c:v>下條村後期高齢者医療特別会計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5-F733-47E2-A444-84F21A7A6EAD}"/>
            </c:ext>
          </c:extLst>
        </c:ser>
        <c:ser>
          <c:idx val="6"/>
          <c:order val="6"/>
          <c:tx>
            <c:strRef>
              <c:f>データシート!$A$33</c:f>
              <c:strCache>
                <c:ptCount val="1"/>
                <c:pt idx="0">
                  <c:v>下條村国民健康保険特別会計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0.59</c:v>
                </c:pt>
                <c:pt idx="2">
                  <c:v>#N/A</c:v>
                </c:pt>
                <c:pt idx="3">
                  <c:v>0.81</c:v>
                </c:pt>
                <c:pt idx="4">
                  <c:v>#N/A</c:v>
                </c:pt>
                <c:pt idx="5">
                  <c:v>1.51</c:v>
                </c:pt>
                <c:pt idx="6">
                  <c:v>#N/A</c:v>
                </c:pt>
                <c:pt idx="7">
                  <c:v>7.0000000000000007E-2</c:v>
                </c:pt>
                <c:pt idx="8">
                  <c:v>#N/A</c:v>
                </c:pt>
                <c:pt idx="9">
                  <c:v>0.13</c:v>
                </c:pt>
              </c:numCache>
            </c:numRef>
          </c:val>
          <c:extLst>
            <c:ext xmlns:c16="http://schemas.microsoft.com/office/drawing/2014/chart" uri="{C3380CC4-5D6E-409C-BE32-E72D297353CC}">
              <c16:uniqueId val="{00000006-F733-47E2-A444-84F21A7A6EAD}"/>
            </c:ext>
          </c:extLst>
        </c:ser>
        <c:ser>
          <c:idx val="7"/>
          <c:order val="7"/>
          <c:tx>
            <c:strRef>
              <c:f>データシート!$A$34</c:f>
              <c:strCache>
                <c:ptCount val="1"/>
                <c:pt idx="0">
                  <c:v>下條村営水道特別会計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0.14000000000000001</c:v>
                </c:pt>
                <c:pt idx="2">
                  <c:v>#N/A</c:v>
                </c:pt>
                <c:pt idx="3">
                  <c:v>0.1</c:v>
                </c:pt>
                <c:pt idx="4">
                  <c:v>#N/A</c:v>
                </c:pt>
                <c:pt idx="5">
                  <c:v>0.13</c:v>
                </c:pt>
                <c:pt idx="6">
                  <c:v>#N/A</c:v>
                </c:pt>
                <c:pt idx="7">
                  <c:v>0.17</c:v>
                </c:pt>
                <c:pt idx="8">
                  <c:v>#N/A</c:v>
                </c:pt>
                <c:pt idx="9">
                  <c:v>0.4</c:v>
                </c:pt>
              </c:numCache>
            </c:numRef>
          </c:val>
          <c:extLst>
            <c:ext xmlns:c16="http://schemas.microsoft.com/office/drawing/2014/chart" uri="{C3380CC4-5D6E-409C-BE32-E72D297353CC}">
              <c16:uniqueId val="{00000007-F733-47E2-A444-84F21A7A6EAD}"/>
            </c:ext>
          </c:extLst>
        </c:ser>
        <c:ser>
          <c:idx val="8"/>
          <c:order val="8"/>
          <c:tx>
            <c:strRef>
              <c:f>データシート!$A$35</c:f>
              <c:strCache>
                <c:ptCount val="1"/>
                <c:pt idx="0">
                  <c:v>下條村介護保険特別会計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0.7</c:v>
                </c:pt>
                <c:pt idx="2">
                  <c:v>#N/A</c:v>
                </c:pt>
                <c:pt idx="3">
                  <c:v>0.86</c:v>
                </c:pt>
                <c:pt idx="4">
                  <c:v>#N/A</c:v>
                </c:pt>
                <c:pt idx="5">
                  <c:v>0.96</c:v>
                </c:pt>
                <c:pt idx="6">
                  <c:v>#N/A</c:v>
                </c:pt>
                <c:pt idx="7">
                  <c:v>0.27</c:v>
                </c:pt>
                <c:pt idx="8">
                  <c:v>#N/A</c:v>
                </c:pt>
                <c:pt idx="9">
                  <c:v>0.53</c:v>
                </c:pt>
              </c:numCache>
            </c:numRef>
          </c:val>
          <c:extLst>
            <c:ext xmlns:c16="http://schemas.microsoft.com/office/drawing/2014/chart" uri="{C3380CC4-5D6E-409C-BE32-E72D297353CC}">
              <c16:uniqueId val="{00000008-F733-47E2-A444-84F21A7A6EAD}"/>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17.03</c:v>
                </c:pt>
                <c:pt idx="2">
                  <c:v>#N/A</c:v>
                </c:pt>
                <c:pt idx="3">
                  <c:v>14.92</c:v>
                </c:pt>
                <c:pt idx="4">
                  <c:v>#N/A</c:v>
                </c:pt>
                <c:pt idx="5">
                  <c:v>14.43</c:v>
                </c:pt>
                <c:pt idx="6">
                  <c:v>#N/A</c:v>
                </c:pt>
                <c:pt idx="7">
                  <c:v>15.25</c:v>
                </c:pt>
                <c:pt idx="8">
                  <c:v>#N/A</c:v>
                </c:pt>
                <c:pt idx="9">
                  <c:v>22.26</c:v>
                </c:pt>
              </c:numCache>
            </c:numRef>
          </c:val>
          <c:extLst>
            <c:ext xmlns:c16="http://schemas.microsoft.com/office/drawing/2014/chart" uri="{C3380CC4-5D6E-409C-BE32-E72D297353CC}">
              <c16:uniqueId val="{00000009-F733-47E2-A444-84F21A7A6EAD}"/>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231</c:v>
                </c:pt>
                <c:pt idx="5">
                  <c:v>196</c:v>
                </c:pt>
                <c:pt idx="8">
                  <c:v>164</c:v>
                </c:pt>
                <c:pt idx="11">
                  <c:v>165</c:v>
                </c:pt>
                <c:pt idx="14">
                  <c:v>150</c:v>
                </c:pt>
              </c:numCache>
            </c:numRef>
          </c:val>
          <c:extLst>
            <c:ext xmlns:c16="http://schemas.microsoft.com/office/drawing/2014/chart" uri="{C3380CC4-5D6E-409C-BE32-E72D297353CC}">
              <c16:uniqueId val="{00000000-1CE5-487A-A9A6-54EA82856EE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1CE5-487A-A9A6-54EA82856EE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1CE5-487A-A9A6-54EA82856EE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14</c:v>
                </c:pt>
                <c:pt idx="3">
                  <c:v>5</c:v>
                </c:pt>
                <c:pt idx="6">
                  <c:v>5</c:v>
                </c:pt>
                <c:pt idx="9">
                  <c:v>2</c:v>
                </c:pt>
                <c:pt idx="12">
                  <c:v>2</c:v>
                </c:pt>
              </c:numCache>
            </c:numRef>
          </c:val>
          <c:extLst>
            <c:ext xmlns:c16="http://schemas.microsoft.com/office/drawing/2014/chart" uri="{C3380CC4-5D6E-409C-BE32-E72D297353CC}">
              <c16:uniqueId val="{00000003-1CE5-487A-A9A6-54EA82856EE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28</c:v>
                </c:pt>
                <c:pt idx="3">
                  <c:v>28</c:v>
                </c:pt>
                <c:pt idx="6">
                  <c:v>29</c:v>
                </c:pt>
                <c:pt idx="9">
                  <c:v>23</c:v>
                </c:pt>
                <c:pt idx="12">
                  <c:v>15</c:v>
                </c:pt>
              </c:numCache>
            </c:numRef>
          </c:val>
          <c:extLst>
            <c:ext xmlns:c16="http://schemas.microsoft.com/office/drawing/2014/chart" uri="{C3380CC4-5D6E-409C-BE32-E72D297353CC}">
              <c16:uniqueId val="{00000004-1CE5-487A-A9A6-54EA82856EE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CE5-487A-A9A6-54EA82856EE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CE5-487A-A9A6-54EA82856EE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91</c:v>
                </c:pt>
                <c:pt idx="3">
                  <c:v>93</c:v>
                </c:pt>
                <c:pt idx="6">
                  <c:v>93</c:v>
                </c:pt>
                <c:pt idx="9">
                  <c:v>90</c:v>
                </c:pt>
                <c:pt idx="12">
                  <c:v>69</c:v>
                </c:pt>
              </c:numCache>
            </c:numRef>
          </c:val>
          <c:extLst>
            <c:ext xmlns:c16="http://schemas.microsoft.com/office/drawing/2014/chart" uri="{C3380CC4-5D6E-409C-BE32-E72D297353CC}">
              <c16:uniqueId val="{00000007-1CE5-487A-A9A6-54EA82856EEB}"/>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-98</c:v>
                </c:pt>
                <c:pt idx="2">
                  <c:v>#N/A</c:v>
                </c:pt>
                <c:pt idx="3">
                  <c:v>#N/A</c:v>
                </c:pt>
                <c:pt idx="4">
                  <c:v>-70</c:v>
                </c:pt>
                <c:pt idx="5">
                  <c:v>#N/A</c:v>
                </c:pt>
                <c:pt idx="6">
                  <c:v>#N/A</c:v>
                </c:pt>
                <c:pt idx="7">
                  <c:v>-37</c:v>
                </c:pt>
                <c:pt idx="8">
                  <c:v>#N/A</c:v>
                </c:pt>
                <c:pt idx="9">
                  <c:v>#N/A</c:v>
                </c:pt>
                <c:pt idx="10">
                  <c:v>-50</c:v>
                </c:pt>
                <c:pt idx="11">
                  <c:v>#N/A</c:v>
                </c:pt>
                <c:pt idx="12">
                  <c:v>#N/A</c:v>
                </c:pt>
                <c:pt idx="13">
                  <c:v>-64</c:v>
                </c:pt>
                <c:pt idx="14">
                  <c:v>#N/A</c:v>
                </c:pt>
              </c:numCache>
            </c:numRef>
          </c:val>
          <c:smooth val="0"/>
          <c:extLst>
            <c:ext xmlns:c16="http://schemas.microsoft.com/office/drawing/2014/chart" uri="{C3380CC4-5D6E-409C-BE32-E72D297353CC}">
              <c16:uniqueId val="{00000008-1CE5-487A-A9A6-54EA82856EEB}"/>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1728</c:v>
                </c:pt>
                <c:pt idx="5">
                  <c:v>1710</c:v>
                </c:pt>
                <c:pt idx="8">
                  <c:v>1692</c:v>
                </c:pt>
                <c:pt idx="11">
                  <c:v>1746</c:v>
                </c:pt>
                <c:pt idx="14">
                  <c:v>1789</c:v>
                </c:pt>
              </c:numCache>
            </c:numRef>
          </c:val>
          <c:extLst>
            <c:ext xmlns:c16="http://schemas.microsoft.com/office/drawing/2014/chart" uri="{C3380CC4-5D6E-409C-BE32-E72D297353CC}">
              <c16:uniqueId val="{00000000-70EF-4A5C-B3AD-DF095AAABC2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70EF-4A5C-B3AD-DF095AAABC2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7004</c:v>
                </c:pt>
                <c:pt idx="5">
                  <c:v>7376</c:v>
                </c:pt>
                <c:pt idx="8">
                  <c:v>7397</c:v>
                </c:pt>
                <c:pt idx="11">
                  <c:v>7481</c:v>
                </c:pt>
                <c:pt idx="14">
                  <c:v>7497</c:v>
                </c:pt>
              </c:numCache>
            </c:numRef>
          </c:val>
          <c:extLst>
            <c:ext xmlns:c16="http://schemas.microsoft.com/office/drawing/2014/chart" uri="{C3380CC4-5D6E-409C-BE32-E72D297353CC}">
              <c16:uniqueId val="{00000002-70EF-4A5C-B3AD-DF095AAABC2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0EF-4A5C-B3AD-DF095AAABC2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0EF-4A5C-B3AD-DF095AAABC2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0EF-4A5C-B3AD-DF095AAABC2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515</c:v>
                </c:pt>
                <c:pt idx="3">
                  <c:v>451</c:v>
                </c:pt>
                <c:pt idx="6">
                  <c:v>449</c:v>
                </c:pt>
                <c:pt idx="9">
                  <c:v>449</c:v>
                </c:pt>
                <c:pt idx="12">
                  <c:v>451</c:v>
                </c:pt>
              </c:numCache>
            </c:numRef>
          </c:val>
          <c:extLst>
            <c:ext xmlns:c16="http://schemas.microsoft.com/office/drawing/2014/chart" uri="{C3380CC4-5D6E-409C-BE32-E72D297353CC}">
              <c16:uniqueId val="{00000006-70EF-4A5C-B3AD-DF095AAABC2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23</c:v>
                </c:pt>
                <c:pt idx="3">
                  <c:v>52</c:v>
                </c:pt>
                <c:pt idx="6">
                  <c:v>35</c:v>
                </c:pt>
                <c:pt idx="9">
                  <c:v>88</c:v>
                </c:pt>
                <c:pt idx="12">
                  <c:v>136</c:v>
                </c:pt>
              </c:numCache>
            </c:numRef>
          </c:val>
          <c:extLst>
            <c:ext xmlns:c16="http://schemas.microsoft.com/office/drawing/2014/chart" uri="{C3380CC4-5D6E-409C-BE32-E72D297353CC}">
              <c16:uniqueId val="{00000007-70EF-4A5C-B3AD-DF095AAABC2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71</c:v>
                </c:pt>
                <c:pt idx="3">
                  <c:v>52</c:v>
                </c:pt>
                <c:pt idx="6">
                  <c:v>39</c:v>
                </c:pt>
                <c:pt idx="9">
                  <c:v>23</c:v>
                </c:pt>
                <c:pt idx="12">
                  <c:v>5</c:v>
                </c:pt>
              </c:numCache>
            </c:numRef>
          </c:val>
          <c:extLst>
            <c:ext xmlns:c16="http://schemas.microsoft.com/office/drawing/2014/chart" uri="{C3380CC4-5D6E-409C-BE32-E72D297353CC}">
              <c16:uniqueId val="{00000008-70EF-4A5C-B3AD-DF095AAABC2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70EF-4A5C-B3AD-DF095AAABC2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1320</c:v>
                </c:pt>
                <c:pt idx="3">
                  <c:v>1210</c:v>
                </c:pt>
                <c:pt idx="6">
                  <c:v>961</c:v>
                </c:pt>
                <c:pt idx="9">
                  <c:v>917</c:v>
                </c:pt>
                <c:pt idx="12">
                  <c:v>1063</c:v>
                </c:pt>
              </c:numCache>
            </c:numRef>
          </c:val>
          <c:extLst>
            <c:ext xmlns:c16="http://schemas.microsoft.com/office/drawing/2014/chart" uri="{C3380CC4-5D6E-409C-BE32-E72D297353CC}">
              <c16:uniqueId val="{0000000A-70EF-4A5C-B3AD-DF095AAABC26}"/>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70EF-4A5C-B3AD-DF095AAABC26}"/>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3289</c:v>
                </c:pt>
                <c:pt idx="1">
                  <c:v>3292</c:v>
                </c:pt>
                <c:pt idx="2">
                  <c:v>3209</c:v>
                </c:pt>
              </c:numCache>
            </c:numRef>
          </c:val>
          <c:extLst>
            <c:ext xmlns:c16="http://schemas.microsoft.com/office/drawing/2014/chart" uri="{C3380CC4-5D6E-409C-BE32-E72D297353CC}">
              <c16:uniqueId val="{00000000-A801-4E2E-B322-67437FA1125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924</c:v>
                </c:pt>
                <c:pt idx="1">
                  <c:v>924</c:v>
                </c:pt>
                <c:pt idx="2">
                  <c:v>924</c:v>
                </c:pt>
              </c:numCache>
            </c:numRef>
          </c:val>
          <c:extLst>
            <c:ext xmlns:c16="http://schemas.microsoft.com/office/drawing/2014/chart" uri="{C3380CC4-5D6E-409C-BE32-E72D297353CC}">
              <c16:uniqueId val="{00000001-A801-4E2E-B322-67437FA1125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3035</c:v>
                </c:pt>
                <c:pt idx="1">
                  <c:v>3108</c:v>
                </c:pt>
                <c:pt idx="2">
                  <c:v>3224</c:v>
                </c:pt>
              </c:numCache>
            </c:numRef>
          </c:val>
          <c:extLst>
            <c:ext xmlns:c16="http://schemas.microsoft.com/office/drawing/2014/chart" uri="{C3380CC4-5D6E-409C-BE32-E72D297353CC}">
              <c16:uniqueId val="{00000002-A801-4E2E-B322-67437FA1125C}"/>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{45012DF3-092A-42D9-91D7-7452F3B7AA0D}</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A3F7-46B2-B8BD-8F2AB51F460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{431DADFD-85E0-493E-BC71-08CCD2D0D25D}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3F7-46B2-B8BD-8F2AB51F460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{56509EBB-AB18-421E-B540-9C0EE837F246}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3F7-46B2-B8BD-8F2AB51F460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{3026A322-A38A-484D-91D7-B5D907921841}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3F7-46B2-B8BD-8F2AB51F460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{32A39DB0-98B8-440E-BAD2-8003694DCD35}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3F7-46B2-B8BD-8F2AB51F4609}"/>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{E52AD714-71A4-43D1-9B81-55D09242FD1C}</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A3F7-46B2-B8BD-8F2AB51F4609}"/>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{15E817B8-F619-487F-AC63-C6B08E083B1A}</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A3F7-46B2-B8BD-8F2AB51F4609}"/>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{20AA4D26-1821-4D5B-9638-838056A4142E}</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A3F7-46B2-B8BD-8F2AB51F4609}"/>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{DC704493-259F-4827-81DA-C0D1AC0DAFBD}</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A3F7-46B2-B8BD-8F2AB51F460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58.4</c:v>
                </c:pt>
                <c:pt idx="8">
                  <c:v>56.9</c:v>
                </c:pt>
                <c:pt idx="16">
                  <c:v>58.7</c:v>
                </c:pt>
                <c:pt idx="24">
                  <c:v>60.6</c:v>
                </c:pt>
                <c:pt idx="32">
                  <c:v>61.8</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A3F7-46B2-B8BD-8F2AB51F4609}"/>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{5C523B17-0319-489A-8593-EAA1BBEF6E93}</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A3F7-46B2-B8BD-8F2AB51F4609}"/>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{E492BADA-A470-40AB-AC47-06B6E20DA19F}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3F7-46B2-B8BD-8F2AB51F460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{8E36D441-1780-43D3-990E-48C10EDD0FBD}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3F7-46B2-B8BD-8F2AB51F460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{25AA244C-03C7-4512-8779-375135E05FEA}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3F7-46B2-B8BD-8F2AB51F460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{D77E7356-0312-4AA0-A842-655F3D2A0D39}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3F7-46B2-B8BD-8F2AB51F4609}"/>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{11CE4155-2E06-4D86-BA57-E80ADF459349}</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A3F7-46B2-B8BD-8F2AB51F4609}"/>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{DEFD7109-88E0-4B38-8B52-8CCBF98E5FDD}</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A3F7-46B2-B8BD-8F2AB51F4609}"/>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{F4402F58-F3D2-475E-AFA5-33FFEACEBEB5}</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A3F7-46B2-B8BD-8F2AB51F4609}"/>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{07C2A9A6-DBB2-40D1-9156-81E575CFE233}</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A3F7-46B2-B8BD-8F2AB51F460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54.2</c:v>
                </c:pt>
                <c:pt idx="8">
                  <c:v>56.3</c:v>
                </c:pt>
                <c:pt idx="16">
                  <c:v>57.6</c:v>
                </c:pt>
                <c:pt idx="24">
                  <c:v>58.8</c:v>
                </c:pt>
                <c:pt idx="32">
                  <c:v>59.5</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A3F7-46B2-B8BD-8F2AB51F4609}"/>
            </c:ext>
          </c:extLst>
        </c:ser>
        <c:dLbls>
          <c:showLegendKey val="0"/>
          <c:showVal val="1"/>
          <c:showCatName val="0"/>
          <c:showSerName val="0"/>
          <c:showPercent val="0"/>
          <c:showBubbleSize val="0"/>
        </c:dLbls>
        <c:axId val="46179840"/>
        <c:axId val="46181760"/>
      </c:scatterChart>
      <c:valAx>
        <c:axId val="46179840"/>
        <c:scaling>
          <c:orientation val="minMax"/>
          <c:max val="60"/>
          <c:min val="53.8"/>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{3431F3AE-4B34-477E-AA09-382A69EEE2AD}</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14A3-4E45-B980-C577834AF7E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{50911815-A2D9-477F-BD12-6D089F4FBE03}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4A3-4E45-B980-C577834AF7E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{E9475F55-DEFA-4637-98D8-BB990BB5837E}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4A3-4E45-B980-C577834AF7E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{C7525FC5-E447-46FF-BE71-F73D081CC47D}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4A3-4E45-B980-C577834AF7E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{94BB055C-8C8E-4D95-82FD-1A6933DEBF04}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4A3-4E45-B980-C577834AF7E0}"/>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{3C990A28-C643-421A-83ED-84327C172CD1}</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14A3-4E45-B980-C577834AF7E0}"/>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{D89B64BB-F1C2-43FB-98B5-1E6F9282CD39}</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14A3-4E45-B980-C577834AF7E0}"/>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{EACB00BF-1A59-4AEE-B037-103188E831B5}</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14A3-4E45-B980-C577834AF7E0}"/>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{A0C2B98B-9CA5-4AD7-976C-B13BF5766C5E}</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14A3-4E45-B980-C577834AF7E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-6.6</c:v>
                </c:pt>
                <c:pt idx="8">
                  <c:v>-6.1</c:v>
                </c:pt>
                <c:pt idx="16">
                  <c:v>-4.5</c:v>
                </c:pt>
                <c:pt idx="24">
                  <c:v>-3.5</c:v>
                </c:pt>
                <c:pt idx="32">
                  <c:v>-3.4</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14A3-4E45-B980-C577834AF7E0}"/>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{92B53235-C213-4235-BDB0-154E766470F9}</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14A3-4E45-B980-C577834AF7E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{EDE37E8F-D35B-41DE-8ECE-482E45891DA8}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4A3-4E45-B980-C577834AF7E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{E1746765-0649-4285-A9F6-E11B1E70D944}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4A3-4E45-B980-C577834AF7E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{F185CF97-9223-4E7B-A44E-ECE6E0AF5AF1}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4A3-4E45-B980-C577834AF7E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{1391730A-630E-46B9-A9A5-D0F9EB4848B3}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4A3-4E45-B980-C577834AF7E0}"/>
                </c:ext>
              </c:extLst>
            </c:dLbl>
            <c:dLbl>
              <c:idx val="8"/>
              <c:layout/>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{9D5F2728-E850-4568-BFD6-5B60B1AA22AA}</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14A3-4E45-B980-C577834AF7E0}"/>
                </c:ext>
              </c:extLst>
            </c:dLbl>
            <c:dLbl>
              <c:idx val="16"/>
              <c:layout>
                <c:manualLayout>
                  <c:x val="-4.5160355153971307E-2"/>
                  <c:y val="-6.2416647087793951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{B7C94F2B-A57C-4A5C-BA09-96A2292CAE6B}</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14A3-4E45-B980-C577834AF7E0}"/>
                </c:ext>
              </c:extLst>
            </c:dLbl>
            <c:dLbl>
              <c:idx val="24"/>
              <c:layout>
                <c:manualLayout>
                  <c:x val="-1.8235628084249993E-2"/>
                  <c:y val="-6.2416647087793951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{76FE6B71-FD60-4485-98D7-7A2110B85CC5}</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14A3-4E45-B980-C577834AF7E0}"/>
                </c:ext>
              </c:extLst>
            </c:dLbl>
            <c:dLbl>
              <c:idx val="32"/>
              <c:layout/>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{08340DBD-2CA3-4E39-A4D6-CA391F9A3264}</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14A3-4E45-B980-C577834AF7E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7.8</c:v>
                </c:pt>
                <c:pt idx="8">
                  <c:v>7.4</c:v>
                </c:pt>
                <c:pt idx="16">
                  <c:v>7.1</c:v>
                </c:pt>
                <c:pt idx="24">
                  <c:v>7.1</c:v>
                </c:pt>
                <c:pt idx="32">
                  <c:v>7.3</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14A3-4E45-B980-C577834AF7E0}"/>
            </c:ext>
          </c:extLst>
        </c:ser>
        <c:dLbls>
          <c:showLegendKey val="0"/>
          <c:showVal val="1"/>
          <c:showCatName val="0"/>
          <c:showSerName val="0"/>
          <c:showPercent val="0"/>
          <c:showBubbleSize val="0"/>
        </c:dLbls>
        <c:axId val="84219776"/>
        <c:axId val="84234240"/>
      </c:scatterChart>
      <c:valAx>
        <c:axId val="84219776"/>
        <c:scaling>
          <c:orientation val="minMax"/>
          <c:max val="7.8999999999999995"/>
          <c:min val="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長野県下條村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300" b="0" i="0" baseline="0">
              <a:solidFill>
                <a:schemeClr val="dk1"/>
              </a:solidFill>
              <a:effectLst/>
              <a:latin typeface="+mn-lt"/>
              <a:ea typeface="+mn-ea"/>
              <a:cs typeface="+mn-cs"/>
            </a:rPr>
            <a:t>　新たな起債の抑制、繰上償還により平成</a:t>
          </a:r>
          <a:r>
            <a:rPr lang="en-US" altLang="ja-JP" sz="1300" b="0" i="0" baseline="0">
              <a:solidFill>
                <a:schemeClr val="dk1"/>
              </a:solidFill>
              <a:effectLst/>
              <a:latin typeface="+mn-lt"/>
              <a:ea typeface="+mn-ea"/>
              <a:cs typeface="+mn-cs"/>
            </a:rPr>
            <a:t>20</a:t>
          </a:r>
          <a:r>
            <a:rPr lang="ja-JP" altLang="ja-JP" sz="1300" b="0" i="0" baseline="0">
              <a:solidFill>
                <a:schemeClr val="dk1"/>
              </a:solidFill>
              <a:effectLst/>
              <a:latin typeface="+mn-lt"/>
              <a:ea typeface="+mn-ea"/>
              <a:cs typeface="+mn-cs"/>
            </a:rPr>
            <a:t>年度より算入公債費等が元利償還金等を上回っている。この逆転した状況は、平成２６年度まで下がり続け、その後徐々に上昇すると予想される。</a:t>
          </a:r>
          <a:endParaRPr lang="ja-JP" altLang="ja-JP" sz="13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300">
              <a:solidFill>
                <a:schemeClr val="dk1"/>
              </a:solidFill>
              <a:effectLst/>
              <a:latin typeface="+mn-lt"/>
              <a:ea typeface="+mn-ea"/>
              <a:cs typeface="+mn-cs"/>
            </a:rPr>
            <a:t>満期一括償還地方債なし</a:t>
          </a:r>
          <a:endParaRPr lang="ja-JP" altLang="ja-JP" sz="1300">
            <a:effectLst/>
          </a:endParaRP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長野県下條村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300" b="0" i="0" baseline="0">
              <a:solidFill>
                <a:schemeClr val="dk1"/>
              </a:solidFill>
              <a:effectLst/>
              <a:latin typeface="+mn-lt"/>
              <a:ea typeface="+mn-ea"/>
              <a:cs typeface="+mn-cs"/>
            </a:rPr>
            <a:t>　将来負担額を充当可能財源等が上回っている。この状況は大規模な災害など特異な財政需要が無い限り続くと思われる。</a:t>
          </a:r>
          <a:endParaRPr lang="ja-JP" altLang="ja-JP" sz="1300">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長野県下條村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300" b="0" i="0" baseline="0">
              <a:solidFill>
                <a:schemeClr val="dk1"/>
              </a:solidFill>
              <a:effectLst/>
              <a:latin typeface="+mn-lt"/>
              <a:ea typeface="+mn-ea"/>
              <a:cs typeface="+mn-cs"/>
            </a:rPr>
            <a:t>・利子財源の増収により</a:t>
          </a:r>
          <a:r>
            <a:rPr lang="ja-JP" altLang="en-US" sz="1300" b="0" i="0" baseline="0">
              <a:solidFill>
                <a:schemeClr val="dk1"/>
              </a:solidFill>
              <a:effectLst/>
              <a:latin typeface="+mn-lt"/>
              <a:ea typeface="+mn-ea"/>
              <a:cs typeface="+mn-cs"/>
            </a:rPr>
            <a:t>７</a:t>
          </a:r>
          <a:r>
            <a:rPr lang="ja-JP" altLang="ja-JP" sz="1300" b="0" i="0" baseline="0">
              <a:solidFill>
                <a:schemeClr val="dk1"/>
              </a:solidFill>
              <a:effectLst/>
              <a:latin typeface="+mn-lt"/>
              <a:ea typeface="+mn-ea"/>
              <a:cs typeface="+mn-cs"/>
            </a:rPr>
            <a:t>百万円積み立てた一方、一般会計の財源不足に伴い</a:t>
          </a:r>
          <a:r>
            <a:rPr lang="ja-JP" altLang="en-US" sz="1300" b="0" i="0" baseline="0">
              <a:solidFill>
                <a:schemeClr val="dk1"/>
              </a:solidFill>
              <a:effectLst/>
              <a:latin typeface="+mn-lt"/>
              <a:ea typeface="+mn-ea"/>
              <a:cs typeface="+mn-cs"/>
            </a:rPr>
            <a:t>９</a:t>
          </a:r>
          <a:r>
            <a:rPr lang="ja-JP" altLang="ja-JP" sz="1300" b="0" i="0" baseline="0">
              <a:solidFill>
                <a:schemeClr val="dk1"/>
              </a:solidFill>
              <a:effectLst/>
              <a:latin typeface="+mn-lt"/>
              <a:ea typeface="+mn-ea"/>
              <a:cs typeface="+mn-cs"/>
            </a:rPr>
            <a:t>千万円取り崩したこと、「公共施整備基金」</a:t>
          </a:r>
          <a:r>
            <a:rPr lang="ja-JP" altLang="en-US" sz="1300" b="0" i="0" baseline="0">
              <a:solidFill>
                <a:schemeClr val="dk1"/>
              </a:solidFill>
              <a:effectLst/>
              <a:latin typeface="+mn-lt"/>
              <a:ea typeface="+mn-ea"/>
              <a:cs typeface="+mn-cs"/>
            </a:rPr>
            <a:t>へ１億円</a:t>
          </a:r>
          <a:r>
            <a:rPr lang="ja-JP" altLang="ja-JP" sz="1300" b="0" i="0" baseline="0">
              <a:solidFill>
                <a:schemeClr val="dk1"/>
              </a:solidFill>
              <a:effectLst/>
              <a:latin typeface="+mn-lt"/>
              <a:ea typeface="+mn-ea"/>
              <a:cs typeface="+mn-cs"/>
            </a:rPr>
            <a:t>を</a:t>
          </a:r>
          <a:r>
            <a:rPr lang="ja-JP" altLang="en-US" sz="1300" b="0" i="0" baseline="0">
              <a:solidFill>
                <a:schemeClr val="dk1"/>
              </a:solidFill>
              <a:effectLst/>
              <a:latin typeface="+mn-lt"/>
              <a:ea typeface="+mn-ea"/>
              <a:cs typeface="+mn-cs"/>
            </a:rPr>
            <a:t>積立てた</a:t>
          </a:r>
          <a:r>
            <a:rPr lang="ja-JP" altLang="ja-JP" sz="1300" b="0" i="0" baseline="0">
              <a:solidFill>
                <a:schemeClr val="dk1"/>
              </a:solidFill>
              <a:effectLst/>
              <a:latin typeface="+mn-lt"/>
              <a:ea typeface="+mn-ea"/>
              <a:cs typeface="+mn-cs"/>
            </a:rPr>
            <a:t>こと等により、基金全体としては</a:t>
          </a:r>
          <a:r>
            <a:rPr lang="ja-JP" altLang="en-US" sz="1300" b="0" i="0" baseline="0">
              <a:solidFill>
                <a:schemeClr val="dk1"/>
              </a:solidFill>
              <a:effectLst/>
              <a:latin typeface="+mn-lt"/>
              <a:ea typeface="+mn-ea"/>
              <a:cs typeface="+mn-cs"/>
            </a:rPr>
            <a:t>３千</a:t>
          </a:r>
          <a:r>
            <a:rPr lang="ja-JP" altLang="ja-JP" sz="1300" b="0" i="0" baseline="0">
              <a:solidFill>
                <a:schemeClr val="dk1"/>
              </a:solidFill>
              <a:effectLst/>
              <a:latin typeface="+mn-lt"/>
              <a:ea typeface="+mn-ea"/>
              <a:cs typeface="+mn-cs"/>
            </a:rPr>
            <a:t>３百万円</a:t>
          </a:r>
          <a:r>
            <a:rPr lang="ja-JP" altLang="en-US" sz="1300" b="0" i="0" baseline="0">
              <a:solidFill>
                <a:schemeClr val="dk1"/>
              </a:solidFill>
              <a:effectLst/>
              <a:latin typeface="+mn-lt"/>
              <a:ea typeface="+mn-ea"/>
              <a:cs typeface="+mn-cs"/>
            </a:rPr>
            <a:t>増</a:t>
          </a:r>
          <a:r>
            <a:rPr lang="ja-JP" altLang="ja-JP" sz="1300" b="0" i="0" baseline="0">
              <a:solidFill>
                <a:schemeClr val="dk1"/>
              </a:solidFill>
              <a:effectLst/>
              <a:latin typeface="+mn-lt"/>
              <a:ea typeface="+mn-ea"/>
              <a:cs typeface="+mn-cs"/>
            </a:rPr>
            <a:t>となった。</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300" b="0" i="0" baseline="0">
              <a:solidFill>
                <a:schemeClr val="dk1"/>
              </a:solidFill>
              <a:effectLst/>
              <a:latin typeface="+mn-lt"/>
              <a:ea typeface="+mn-ea"/>
              <a:cs typeface="+mn-cs"/>
            </a:rPr>
            <a:t>　・基金の使途の明確化を図るために、財政調整基金を取り崩して個々の特定目的基金に積み立てていくことを予定している。</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300" b="0" i="0" baseline="0">
              <a:solidFill>
                <a:schemeClr val="dk1"/>
              </a:solidFill>
              <a:effectLst/>
              <a:latin typeface="+mn-lt"/>
              <a:ea typeface="+mn-ea"/>
              <a:cs typeface="+mn-cs"/>
            </a:rPr>
            <a:t>　・公共施設整備基金：安心安全なまちづくりや防災に関する施策を推進するため、公共施設の老朽化対策や農業用排水路整備の実施を図るため</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b="0" i="0" baseline="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・「公共施整備基金」へ</a:t>
          </a:r>
          <a:r>
            <a:rPr lang="en-US" altLang="ja-JP" sz="1300" b="0" i="0" baseline="0">
              <a:solidFill>
                <a:schemeClr val="dk1"/>
              </a:solidFill>
              <a:effectLst/>
              <a:latin typeface="+mn-lt"/>
              <a:ea typeface="+mn-ea"/>
              <a:cs typeface="+mn-cs"/>
            </a:rPr>
            <a:t>1</a:t>
          </a:r>
          <a:r>
            <a:rPr lang="ja-JP" altLang="ja-JP" sz="1300" b="0" i="0" baseline="0">
              <a:solidFill>
                <a:schemeClr val="dk1"/>
              </a:solidFill>
              <a:effectLst/>
              <a:latin typeface="+mn-lt"/>
              <a:ea typeface="+mn-ea"/>
              <a:cs typeface="+mn-cs"/>
            </a:rPr>
            <a:t>億円の積立、「ふるさと応援基金」が</a:t>
          </a:r>
          <a:r>
            <a:rPr lang="ja-JP" altLang="en-US" sz="1300" b="0" i="0" baseline="0">
              <a:solidFill>
                <a:schemeClr val="dk1"/>
              </a:solidFill>
              <a:effectLst/>
              <a:latin typeface="+mn-lt"/>
              <a:ea typeface="+mn-ea"/>
              <a:cs typeface="+mn-cs"/>
            </a:rPr>
            <a:t>２</a:t>
          </a:r>
          <a:r>
            <a:rPr lang="ja-JP" altLang="ja-JP" sz="1300" b="0" i="0" baseline="0">
              <a:solidFill>
                <a:schemeClr val="dk1"/>
              </a:solidFill>
              <a:effectLst/>
              <a:latin typeface="+mn-lt"/>
              <a:ea typeface="+mn-ea"/>
              <a:cs typeface="+mn-cs"/>
            </a:rPr>
            <a:t>百万円増加、</a:t>
          </a:r>
          <a:r>
            <a:rPr lang="ja-JP" altLang="en-US" sz="1300" b="0" i="0" baseline="0">
              <a:solidFill>
                <a:schemeClr val="dk1"/>
              </a:solidFill>
              <a:effectLst/>
              <a:latin typeface="+mn-lt"/>
              <a:ea typeface="+mn-ea"/>
              <a:cs typeface="+mn-cs"/>
            </a:rPr>
            <a:t>「森林環境整備基金」の新設等により、</a:t>
          </a:r>
          <a:r>
            <a:rPr lang="ja-JP" altLang="ja-JP" sz="1300" b="0" i="0" baseline="0">
              <a:solidFill>
                <a:schemeClr val="dk1"/>
              </a:solidFill>
              <a:effectLst/>
              <a:latin typeface="+mn-lt"/>
              <a:ea typeface="+mn-ea"/>
              <a:cs typeface="+mn-cs"/>
            </a:rPr>
            <a:t>特目全体としては</a:t>
          </a:r>
          <a:r>
            <a:rPr lang="ja-JP" altLang="en-US" sz="1300" b="0" i="0" baseline="0">
              <a:solidFill>
                <a:schemeClr val="dk1"/>
              </a:solidFill>
              <a:effectLst/>
              <a:latin typeface="+mn-lt"/>
              <a:ea typeface="+mn-ea"/>
              <a:cs typeface="+mn-cs"/>
            </a:rPr>
            <a:t>１億１</a:t>
          </a:r>
          <a:r>
            <a:rPr lang="ja-JP" altLang="ja-JP" sz="1300" b="0" i="0" baseline="0">
              <a:solidFill>
                <a:schemeClr val="dk1"/>
              </a:solidFill>
              <a:effectLst/>
              <a:latin typeface="+mn-lt"/>
              <a:ea typeface="+mn-ea"/>
              <a:cs typeface="+mn-cs"/>
            </a:rPr>
            <a:t>千</a:t>
          </a:r>
          <a:r>
            <a:rPr lang="ja-JP" altLang="en-US" sz="1300" b="0" i="0" baseline="0">
              <a:solidFill>
                <a:schemeClr val="dk1"/>
              </a:solidFill>
              <a:effectLst/>
              <a:latin typeface="+mn-lt"/>
              <a:ea typeface="+mn-ea"/>
              <a:cs typeface="+mn-cs"/>
            </a:rPr>
            <a:t>６百</a:t>
          </a:r>
          <a:r>
            <a:rPr lang="ja-JP" altLang="ja-JP" sz="1300" b="0" i="0" baseline="0">
              <a:solidFill>
                <a:schemeClr val="dk1"/>
              </a:solidFill>
              <a:effectLst/>
              <a:latin typeface="+mn-lt"/>
              <a:ea typeface="+mn-ea"/>
              <a:cs typeface="+mn-cs"/>
            </a:rPr>
            <a:t>万円の増となった。</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lang="ja-JP" altLang="ja-JP" sz="1300" b="0" i="0" baseline="0">
              <a:solidFill>
                <a:schemeClr val="dk1"/>
              </a:solidFill>
              <a:effectLst/>
              <a:latin typeface="+mn-lt"/>
              <a:ea typeface="+mn-ea"/>
              <a:cs typeface="+mn-cs"/>
            </a:rPr>
            <a:t>・公共施設整備基金：公共施設の老朽化対策（役場庁舎の建替（総事業費</a:t>
          </a:r>
          <a:r>
            <a:rPr lang="en-US" altLang="ja-JP" sz="1300" b="0" i="0" baseline="0">
              <a:solidFill>
                <a:schemeClr val="dk1"/>
              </a:solidFill>
              <a:effectLst/>
              <a:latin typeface="+mn-lt"/>
              <a:ea typeface="+mn-ea"/>
              <a:cs typeface="+mn-cs"/>
            </a:rPr>
            <a:t>12</a:t>
          </a:r>
          <a:r>
            <a:rPr lang="ja-JP" altLang="ja-JP" sz="1300" b="0" i="0" baseline="0">
              <a:solidFill>
                <a:schemeClr val="dk1"/>
              </a:solidFill>
              <a:effectLst/>
              <a:latin typeface="+mn-lt"/>
              <a:ea typeface="+mn-ea"/>
              <a:cs typeface="+mn-cs"/>
            </a:rPr>
            <a:t>億円）、上水道施設の更新（総事業費</a:t>
          </a:r>
          <a:r>
            <a:rPr lang="en-US" altLang="ja-JP" sz="1300" b="0" i="0" baseline="0">
              <a:solidFill>
                <a:schemeClr val="dk1"/>
              </a:solidFill>
              <a:effectLst/>
              <a:latin typeface="+mn-lt"/>
              <a:ea typeface="+mn-ea"/>
              <a:cs typeface="+mn-cs"/>
            </a:rPr>
            <a:t>40</a:t>
          </a:r>
          <a:r>
            <a:rPr lang="ja-JP" altLang="ja-JP" sz="1300" b="0" i="0" baseline="0">
              <a:solidFill>
                <a:schemeClr val="dk1"/>
              </a:solidFill>
              <a:effectLst/>
              <a:latin typeface="+mn-lt"/>
              <a:ea typeface="+mn-ea"/>
              <a:cs typeface="+mn-cs"/>
            </a:rPr>
            <a:t>億円）、老人福祉センターの建替（総事業費</a:t>
          </a:r>
          <a:r>
            <a:rPr lang="en-US" altLang="ja-JP" sz="1300" b="0" i="0" baseline="0">
              <a:solidFill>
                <a:schemeClr val="dk1"/>
              </a:solidFill>
              <a:effectLst/>
              <a:latin typeface="+mn-lt"/>
              <a:ea typeface="+mn-ea"/>
              <a:cs typeface="+mn-cs"/>
            </a:rPr>
            <a:t>8</a:t>
          </a:r>
          <a:r>
            <a:rPr lang="ja-JP" altLang="ja-JP" sz="1300" b="0" i="0" baseline="0">
              <a:solidFill>
                <a:schemeClr val="dk1"/>
              </a:solidFill>
              <a:effectLst/>
              <a:latin typeface="+mn-lt"/>
              <a:ea typeface="+mn-ea"/>
              <a:cs typeface="+mn-cs"/>
            </a:rPr>
            <a:t>億円）</a:t>
          </a:r>
          <a:r>
            <a:rPr lang="en-US" altLang="ja-JP" sz="1300" b="0" i="0" baseline="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農業用排水路整備事業（総事業費</a:t>
          </a:r>
          <a:r>
            <a:rPr lang="en-US" altLang="ja-JP" sz="1300" b="0" i="0" baseline="0">
              <a:solidFill>
                <a:schemeClr val="dk1"/>
              </a:solidFill>
              <a:effectLst/>
              <a:latin typeface="+mn-lt"/>
              <a:ea typeface="+mn-ea"/>
              <a:cs typeface="+mn-cs"/>
            </a:rPr>
            <a:t>8.8</a:t>
          </a:r>
          <a:r>
            <a:rPr lang="ja-JP" altLang="ja-JP" sz="1300" b="0" i="0" baseline="0">
              <a:solidFill>
                <a:schemeClr val="dk1"/>
              </a:solidFill>
              <a:effectLst/>
              <a:latin typeface="+mn-lt"/>
              <a:ea typeface="+mn-ea"/>
              <a:cs typeface="+mn-cs"/>
            </a:rPr>
            <a:t>億円）等）の実施を予定しているため</a:t>
          </a:r>
          <a:endParaRPr lang="ja-JP" altLang="ja-JP" sz="1300">
            <a:effectLst/>
          </a:endParaRPr>
        </a:p>
        <a:p>
          <a:r>
            <a:rPr kumimoji="1" lang="ja-JP" altLang="ja-JP" sz="1300" baseline="0">
              <a:solidFill>
                <a:schemeClr val="dk1"/>
              </a:solidFill>
              <a:effectLst/>
              <a:latin typeface="+mn-lt"/>
              <a:ea typeface="+mn-ea"/>
              <a:cs typeface="+mn-cs"/>
            </a:rPr>
            <a:t> ・子育て応援基金：本村で取組んでいる、少子化対策事業</a:t>
          </a:r>
          <a:r>
            <a:rPr kumimoji="1" lang="en-US" altLang="ja-JP" sz="1300" baseline="0">
              <a:solidFill>
                <a:schemeClr val="dk1"/>
              </a:solidFill>
              <a:effectLst/>
              <a:latin typeface="+mn-lt"/>
              <a:ea typeface="+mn-ea"/>
              <a:cs typeface="+mn-cs"/>
            </a:rPr>
            <a:t>【1</a:t>
          </a:r>
          <a:r>
            <a:rPr kumimoji="1" lang="ja-JP" altLang="ja-JP" sz="1300" baseline="0">
              <a:solidFill>
                <a:schemeClr val="dk1"/>
              </a:solidFill>
              <a:effectLst/>
              <a:latin typeface="+mn-lt"/>
              <a:ea typeface="+mn-ea"/>
              <a:cs typeface="+mn-cs"/>
            </a:rPr>
            <a:t>億</a:t>
          </a:r>
          <a:r>
            <a:rPr kumimoji="1" lang="en-US" altLang="ja-JP" sz="1300" baseline="0">
              <a:solidFill>
                <a:schemeClr val="dk1"/>
              </a:solidFill>
              <a:effectLst/>
              <a:latin typeface="+mn-lt"/>
              <a:ea typeface="+mn-ea"/>
              <a:cs typeface="+mn-cs"/>
            </a:rPr>
            <a:t>5</a:t>
          </a:r>
          <a:r>
            <a:rPr kumimoji="1" lang="ja-JP" altLang="ja-JP" sz="1300" baseline="0">
              <a:solidFill>
                <a:schemeClr val="dk1"/>
              </a:solidFill>
              <a:effectLst/>
              <a:latin typeface="+mn-lt"/>
              <a:ea typeface="+mn-ea"/>
              <a:cs typeface="+mn-cs"/>
            </a:rPr>
            <a:t>千万</a:t>
          </a:r>
          <a:r>
            <a:rPr kumimoji="1" lang="en-US" altLang="ja-JP" sz="1300" baseline="0">
              <a:solidFill>
                <a:schemeClr val="dk1"/>
              </a:solidFill>
              <a:effectLst/>
              <a:latin typeface="+mn-lt"/>
              <a:ea typeface="+mn-ea"/>
              <a:cs typeface="+mn-cs"/>
            </a:rPr>
            <a:t>/</a:t>
          </a:r>
          <a:r>
            <a:rPr kumimoji="1" lang="ja-JP" altLang="ja-JP" sz="1300" baseline="0">
              <a:solidFill>
                <a:schemeClr val="dk1"/>
              </a:solidFill>
              <a:effectLst/>
              <a:latin typeface="+mn-lt"/>
              <a:ea typeface="+mn-ea"/>
              <a:cs typeface="+mn-cs"/>
            </a:rPr>
            <a:t>年</a:t>
          </a:r>
          <a:r>
            <a:rPr kumimoji="1" lang="en-US" altLang="ja-JP" sz="1300" baseline="0">
              <a:solidFill>
                <a:schemeClr val="dk1"/>
              </a:solidFill>
              <a:effectLst/>
              <a:latin typeface="+mn-lt"/>
              <a:ea typeface="+mn-ea"/>
              <a:cs typeface="+mn-cs"/>
            </a:rPr>
            <a:t>】</a:t>
          </a:r>
          <a:r>
            <a:rPr kumimoji="1" lang="ja-JP" altLang="ja-JP" sz="1300" baseline="0">
              <a:solidFill>
                <a:schemeClr val="dk1"/>
              </a:solidFill>
              <a:effectLst/>
              <a:latin typeface="+mn-lt"/>
              <a:ea typeface="+mn-ea"/>
              <a:cs typeface="+mn-cs"/>
            </a:rPr>
            <a:t>（児童手当支給事業、給食費補助金、小学校学習相談・支援推進事業、中学校学習支援、不登校生と個別相談支援事業、母子保健支援事業、出産祝い金、小中学校入学祝支給制度、放課後児童健全育成事業など）の運用基金として積立を行っている</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300" b="0" i="0" baseline="0">
              <a:solidFill>
                <a:schemeClr val="dk1"/>
              </a:solidFill>
              <a:effectLst/>
              <a:latin typeface="+mn-lt"/>
              <a:ea typeface="+mn-ea"/>
              <a:cs typeface="+mn-cs"/>
            </a:rPr>
            <a:t>　・利子財源として７百万は増加したが、一般会計の財源不足により財政調整基金</a:t>
          </a:r>
          <a:r>
            <a:rPr lang="ja-JP" altLang="en-US" sz="1300" b="0" i="0" baseline="0">
              <a:solidFill>
                <a:schemeClr val="dk1"/>
              </a:solidFill>
              <a:effectLst/>
              <a:latin typeface="+mn-lt"/>
              <a:ea typeface="+mn-ea"/>
              <a:cs typeface="+mn-cs"/>
            </a:rPr>
            <a:t>９</a:t>
          </a:r>
          <a:r>
            <a:rPr lang="ja-JP" altLang="ja-JP" sz="1300" b="0" i="0" baseline="0">
              <a:solidFill>
                <a:schemeClr val="dk1"/>
              </a:solidFill>
              <a:effectLst/>
              <a:latin typeface="+mn-lt"/>
              <a:ea typeface="+mn-ea"/>
              <a:cs typeface="+mn-cs"/>
            </a:rPr>
            <a:t>０百万取り崩したことにより</a:t>
          </a:r>
          <a:r>
            <a:rPr lang="ja-JP" altLang="en-US" sz="1300" b="0" i="0" baseline="0">
              <a:solidFill>
                <a:schemeClr val="dk1"/>
              </a:solidFill>
              <a:effectLst/>
              <a:latin typeface="+mn-lt"/>
              <a:ea typeface="+mn-ea"/>
              <a:cs typeface="+mn-cs"/>
            </a:rPr>
            <a:t>８</a:t>
          </a:r>
          <a:r>
            <a:rPr lang="ja-JP" altLang="ja-JP" sz="1300" b="0" i="0" baseline="0">
              <a:solidFill>
                <a:schemeClr val="dk1"/>
              </a:solidFill>
              <a:effectLst/>
              <a:latin typeface="+mn-lt"/>
              <a:ea typeface="+mn-ea"/>
              <a:cs typeface="+mn-cs"/>
            </a:rPr>
            <a:t>千３百万円の減となった。</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300" b="0" i="0" baseline="0">
              <a:solidFill>
                <a:schemeClr val="dk1"/>
              </a:solidFill>
              <a:effectLst/>
              <a:latin typeface="+mn-lt"/>
              <a:ea typeface="+mn-ea"/>
              <a:cs typeface="+mn-cs"/>
            </a:rPr>
            <a:t>　・基金の使途の明確化を図るために、財政調整基金を取り崩して個々の特定目的基金に積み立てていくことを予定している。</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300" b="0" i="0" baseline="0">
              <a:solidFill>
                <a:schemeClr val="dk1"/>
              </a:solidFill>
              <a:effectLst/>
              <a:latin typeface="+mn-lt"/>
              <a:ea typeface="+mn-ea"/>
              <a:cs typeface="+mn-cs"/>
            </a:rPr>
            <a:t>　・今後の事業に対する償還を踏まえ、現状程度の基金を確保する。</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D966EB17-AAE7-4608-A342-B58B444EBD9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E6F14558-400D-4D5F-9415-B1805E77A0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BFCA3640-9CDF-4D8C-ACE7-64E6298AC5CE}"/>
            </a:ext>
          </a:extLst>
        </xdr:cNvPr>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303677E0-D011-4A30-9137-6DA65CB0760D}"/>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00EAB379-D714-45FC-8B54-952FEAA4A632}"/>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1A04709F-57B3-46D1-BD12-0E104B0E370A}"/>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5F89031B-3A23-451E-BE02-B80C5CE198F1}"/>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4C3C073E-3DAD-4D62-ADEA-BB51382CE77B}"/>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AFAFEEFE-6E12-49F9-8D05-D24DCEECE67C}"/>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5D4A709D-1756-46D7-96BE-6E6B167048C9}"/>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ABA708FE-FDF3-4C6F-B2CA-00CFC99A23C9}"/>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9B79E68E-BC36-4BCD-8EAC-947DBE221F39}"/>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id="{4421C37C-0493-47DE-B29F-41341A4A91CD}"/>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id="{83D0BCBD-7A9B-4337-A2A2-34612B451E67}"/>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id="{CD4AE62A-3EB8-4C2D-AEA6-498BC4835EAF}"/>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id="{21EC6566-FD8A-42CA-9FBE-BF24F600149D}"/>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長野県下條村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id="{28950046-9AE1-4288-894A-821ED1B75923}"/>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id="{1D0CD82E-95FB-46D2-AB61-2FD1AD0DE4FC}"/>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id="{527089D8-A703-4C87-8AB0-6AA6A6999FA2}"/>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87B26912-EA67-4C18-B0A2-93DFE65CAB62}"/>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BD9E8C9C-78EE-4F13-BEA9-699255FC1AFD}"/>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D0FD4966-B1FB-4FED-A9D1-36BA737154D5}"/>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3,730
3,693
38.12
2,895,137
2,535,781
359,246
1,613,146
1,063,192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CD09F133-0331-4E9A-A274-560E87BE4FDD}"/>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308D7490-1DC3-4835-88C0-46DA209EBA12}"/>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910CB333-4FD8-41ED-B620-B560F0998DCD}"/>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F21EBCB8-6426-4B4E-8C90-D67303E1D987}"/>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D63AEA5F-405B-4A4D-BA6C-5435D4F1D13A}"/>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1EB044FD-2305-4B3F-B9DE-581C808B4B56}"/>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2D686061-8D95-4DF9-ADC3-885F766B4442}"/>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3EB8A754-7052-40CE-AC92-79D4414B3EE2}"/>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5C81F988-F392-41AC-B86B-1990E82B9497}"/>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0A86C456-945B-4606-9DE0-D8801A38B43B}"/>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id="{09DD5268-DCF2-4871-910E-52E6AC2C70C9}"/>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id="{272EE7E5-5614-46F0-B667-F65BE80702AF}"/>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6FBADD1F-3AFD-4C9D-B8EC-1441CCEFBC87}"/>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B7B26F8B-B41C-46D7-A3CA-2481ADEADD2D}"/>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112AD2D7-76A6-40F7-847C-FC804A54192C}"/>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B45F86EF-6084-4B96-88CD-5F1234748FFB}"/>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D2F1CD64-EA69-455E-B2C4-A4B2A63EF012}"/>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id="{CE6B6964-06ED-47DF-B294-0FD9C09C838D}"/>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id="{82A42E0E-DC94-4D22-B9DA-361148A85EE5}"/>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43" name="テキスト ボックス 42">
          <a:extLst>
            <a:ext uri="{FF2B5EF4-FFF2-40B4-BE49-F238E27FC236}">
              <a16:creationId xmlns:a16="http://schemas.microsoft.com/office/drawing/2014/main" id="{2BE64A6F-2C2E-4A04-A0FC-AC594CAE7818}"/>
            </a:ext>
          </a:extLst>
        </xdr:cNvPr>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id="{F6D9D09D-D037-4E81-9F19-8CDEBA02828B}"/>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id="{A3E1F52F-E95B-4AB4-BA3D-02251B19E642}"/>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A320E4B0-C37E-473E-A57A-A85025396A17}"/>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id="{2AA51064-53CF-4D9F-9F0D-B126CD80E38C}"/>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id="{7953635C-E8C2-47C6-830B-A49BA1AB8C23}"/>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[ 61.8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4178EA0B-E00D-4DFD-A35A-7C5C4198BCDF}"/>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53A94F12-F6FF-41C8-A86B-79E0A44B69E2}"/>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FE84ACC6-54E3-41C4-BB83-8239CED7FA02}"/>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73FDDBB0-3A07-460B-879A-75C23B8BCED6}"/>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0DB63AE6-35CA-4D8B-B975-30DFA3597EF8}"/>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5827673A-7AA9-442D-AE86-71FC58ADDE24}"/>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B99D47AA-FBC6-4328-B2BE-BC16530299CF}"/>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D9BB63EE-A664-4493-818B-6F0134CB3BE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2AE7F4CA-4AFF-4BFF-8330-70FBEA20D876}"/>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D2ADE9D9-34FF-4A2E-B010-B259FEAC69FD}"/>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事業用資産、インフラ資産の何れも類似団体平均を上回っている。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事業用資産ついては、将来の改修更新費用の資産から全ての施設の維持は困難と考えられるため、適正な統廃合により費用の削減を図る。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また、インフラ資産については、これまでに積み上げた基金を有効に活用する中で、更新時期の分散化を図り、適正な維持管理・更新に努める。</a:t>
          </a:r>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AF6AD1FC-F33D-4C7D-AC3A-513EE766BE9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B1F21D83-28E7-43DB-B9CE-8403EA0B8535}"/>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1" name="テキスト ボックス 60">
          <a:extLst>
            <a:ext uri="{FF2B5EF4-FFF2-40B4-BE49-F238E27FC236}">
              <a16:creationId xmlns:a16="http://schemas.microsoft.com/office/drawing/2014/main" id="{258C5E79-45EF-4F73-B0F2-C6BA16A04F54}"/>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2" name="直線コネクタ 61">
          <a:extLst>
            <a:ext uri="{FF2B5EF4-FFF2-40B4-BE49-F238E27FC236}">
              <a16:creationId xmlns:a16="http://schemas.microsoft.com/office/drawing/2014/main" id="{171D27ED-E6D7-47F6-92C7-E5E1371AEA26}"/>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3" name="テキスト ボックス 62">
          <a:extLst>
            <a:ext uri="{FF2B5EF4-FFF2-40B4-BE49-F238E27FC236}">
              <a16:creationId xmlns:a16="http://schemas.microsoft.com/office/drawing/2014/main" id="{D4A4D152-42F2-470E-ADE2-9721D7EF1B5E}"/>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4" name="直線コネクタ 63">
          <a:extLst>
            <a:ext uri="{FF2B5EF4-FFF2-40B4-BE49-F238E27FC236}">
              <a16:creationId xmlns:a16="http://schemas.microsoft.com/office/drawing/2014/main" id="{9D5DE642-2169-4D4C-A898-E275F11E06A7}"/>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5" name="テキスト ボックス 64">
          <a:extLst>
            <a:ext uri="{FF2B5EF4-FFF2-40B4-BE49-F238E27FC236}">
              <a16:creationId xmlns:a16="http://schemas.microsoft.com/office/drawing/2014/main" id="{8836F4C0-46B2-4746-9B84-ABE296F8FF11}"/>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6" name="直線コネクタ 65">
          <a:extLst>
            <a:ext uri="{FF2B5EF4-FFF2-40B4-BE49-F238E27FC236}">
              <a16:creationId xmlns:a16="http://schemas.microsoft.com/office/drawing/2014/main" id="{8C0D6ECE-20B1-4FFF-86DD-171AC4390813}"/>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7" name="テキスト ボックス 66">
          <a:extLst>
            <a:ext uri="{FF2B5EF4-FFF2-40B4-BE49-F238E27FC236}">
              <a16:creationId xmlns:a16="http://schemas.microsoft.com/office/drawing/2014/main" id="{397527E7-06F6-41EE-9D83-D4F037957E14}"/>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8" name="直線コネクタ 67">
          <a:extLst>
            <a:ext uri="{FF2B5EF4-FFF2-40B4-BE49-F238E27FC236}">
              <a16:creationId xmlns:a16="http://schemas.microsoft.com/office/drawing/2014/main" id="{500B1B68-13BD-4B0A-AC97-FB84F8142BEA}"/>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9" name="テキスト ボックス 68">
          <a:extLst>
            <a:ext uri="{FF2B5EF4-FFF2-40B4-BE49-F238E27FC236}">
              <a16:creationId xmlns:a16="http://schemas.microsoft.com/office/drawing/2014/main" id="{D51F08CC-4F51-4152-8744-BA9C2E9C5085}"/>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70" name="直線コネクタ 69">
          <a:extLst>
            <a:ext uri="{FF2B5EF4-FFF2-40B4-BE49-F238E27FC236}">
              <a16:creationId xmlns:a16="http://schemas.microsoft.com/office/drawing/2014/main" id="{8BE37831-AE17-420A-AB4C-64C815B8E17F}"/>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71" name="テキスト ボックス 70">
          <a:extLst>
            <a:ext uri="{FF2B5EF4-FFF2-40B4-BE49-F238E27FC236}">
              <a16:creationId xmlns:a16="http://schemas.microsoft.com/office/drawing/2014/main" id="{816D656F-B660-4419-BD89-2AEA42A812BF}"/>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2" name="直線コネクタ 71">
          <a:extLst>
            <a:ext uri="{FF2B5EF4-FFF2-40B4-BE49-F238E27FC236}">
              <a16:creationId xmlns:a16="http://schemas.microsoft.com/office/drawing/2014/main" id="{8DFC35E5-0D1F-4506-AEA6-F90C1E9CE11D}"/>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3" name="テキスト ボックス 72">
          <a:extLst>
            <a:ext uri="{FF2B5EF4-FFF2-40B4-BE49-F238E27FC236}">
              <a16:creationId xmlns:a16="http://schemas.microsoft.com/office/drawing/2014/main" id="{3CC103F6-1941-41F5-9FF6-14D140EB045B}"/>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4" name="直線コネクタ 73">
          <a:extLst>
            <a:ext uri="{FF2B5EF4-FFF2-40B4-BE49-F238E27FC236}">
              <a16:creationId xmlns:a16="http://schemas.microsoft.com/office/drawing/2014/main" id="{864FFE62-88D8-4C81-9F3E-3FD41085A20F}"/>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5" name="テキスト ボックス 74">
          <a:extLst>
            <a:ext uri="{FF2B5EF4-FFF2-40B4-BE49-F238E27FC236}">
              <a16:creationId xmlns:a16="http://schemas.microsoft.com/office/drawing/2014/main" id="{87B6F3C2-B97B-4B4B-85B1-1285540D3209}"/>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6" name="有形固定資産減価償却率グラフ枠">
          <a:extLst>
            <a:ext uri="{FF2B5EF4-FFF2-40B4-BE49-F238E27FC236}">
              <a16:creationId xmlns:a16="http://schemas.microsoft.com/office/drawing/2014/main" id="{EE2E75BC-B99B-4C14-BB19-E4B8333FD3C9}"/>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56878</xdr:rowOff>
    </xdr:from>
    <xdr:to>
      <xdr:col>23</xdr:col>
      <xdr:colOff>85090</xdr:colOff>
      <xdr:row>34</xdr:row>
      <xdr:rowOff>67038</xdr:rowOff>
    </xdr:to>
    <xdr:cxnSp macro="">
      <xdr:nvCxnSpPr>
        <xdr:cNvPr id="77" name="直線コネクタ 76">
          <a:extLst>
            <a:ext uri="{FF2B5EF4-FFF2-40B4-BE49-F238E27FC236}">
              <a16:creationId xmlns:a16="http://schemas.microsoft.com/office/drawing/2014/main" id="{16590978-2403-4503-BAD6-ACED423B407F}"/>
            </a:ext>
          </a:extLst>
        </xdr:cNvPr>
        <xdr:cNvCxnSpPr/>
      </xdr:nvCxnSpPr>
      <xdr:spPr>
        <a:xfrm flipV="1">
          <a:off x="4760595" y="5286103"/>
          <a:ext cx="1270" cy="1381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70865</xdr:rowOff>
    </xdr:from>
    <xdr:ext cx="405111" cy="259045"/>
    <xdr:sp macro="" textlink="">
      <xdr:nvSpPr>
        <xdr:cNvPr id="78" name="有形固定資産減価償却率最小値テキスト">
          <a:extLst>
            <a:ext uri="{FF2B5EF4-FFF2-40B4-BE49-F238E27FC236}">
              <a16:creationId xmlns:a16="http://schemas.microsoft.com/office/drawing/2014/main" id="{14652FBD-7813-4AB9-8D7A-09C80B517136}"/>
            </a:ext>
          </a:extLst>
        </xdr:cNvPr>
        <xdr:cNvSpPr txBox="1"/>
      </xdr:nvSpPr>
      <xdr:spPr>
        <a:xfrm>
          <a:off x="4813300" y="6671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67038</xdr:rowOff>
    </xdr:from>
    <xdr:to>
      <xdr:col>23</xdr:col>
      <xdr:colOff>174625</xdr:colOff>
      <xdr:row>34</xdr:row>
      <xdr:rowOff>67038</xdr:rowOff>
    </xdr:to>
    <xdr:cxnSp macro="">
      <xdr:nvCxnSpPr>
        <xdr:cNvPr id="79" name="直線コネクタ 78">
          <a:extLst>
            <a:ext uri="{FF2B5EF4-FFF2-40B4-BE49-F238E27FC236}">
              <a16:creationId xmlns:a16="http://schemas.microsoft.com/office/drawing/2014/main" id="{273B376F-A6BE-406C-B1B1-B093975B9A37}"/>
            </a:ext>
          </a:extLst>
        </xdr:cNvPr>
        <xdr:cNvCxnSpPr/>
      </xdr:nvCxnSpPr>
      <xdr:spPr>
        <a:xfrm>
          <a:off x="4673600" y="6667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3555</xdr:rowOff>
    </xdr:from>
    <xdr:ext cx="405111" cy="259045"/>
    <xdr:sp macro="" textlink="">
      <xdr:nvSpPr>
        <xdr:cNvPr id="80" name="有形固定資産減価償却率最大値テキスト">
          <a:extLst>
            <a:ext uri="{FF2B5EF4-FFF2-40B4-BE49-F238E27FC236}">
              <a16:creationId xmlns:a16="http://schemas.microsoft.com/office/drawing/2014/main" id="{A5AAEDA5-F295-4A2A-9478-4E1F270C65CA}"/>
            </a:ext>
          </a:extLst>
        </xdr:cNvPr>
        <xdr:cNvSpPr txBox="1"/>
      </xdr:nvSpPr>
      <xdr:spPr>
        <a:xfrm>
          <a:off x="4813300" y="5061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56878</xdr:rowOff>
    </xdr:from>
    <xdr:to>
      <xdr:col>23</xdr:col>
      <xdr:colOff>174625</xdr:colOff>
      <xdr:row>26</xdr:row>
      <xdr:rowOff>56878</xdr:rowOff>
    </xdr:to>
    <xdr:cxnSp macro="">
      <xdr:nvCxnSpPr>
        <xdr:cNvPr id="81" name="直線コネクタ 80">
          <a:extLst>
            <a:ext uri="{FF2B5EF4-FFF2-40B4-BE49-F238E27FC236}">
              <a16:creationId xmlns:a16="http://schemas.microsoft.com/office/drawing/2014/main" id="{602D3D11-0DBA-45F8-AB1A-DECCF100FE1A}"/>
            </a:ext>
          </a:extLst>
        </xdr:cNvPr>
        <xdr:cNvCxnSpPr/>
      </xdr:nvCxnSpPr>
      <xdr:spPr>
        <a:xfrm>
          <a:off x="4673600" y="5286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56895</xdr:rowOff>
    </xdr:from>
    <xdr:ext cx="405111" cy="259045"/>
    <xdr:sp macro="" textlink="">
      <xdr:nvSpPr>
        <xdr:cNvPr id="82" name="有形固定資産減価償却率平均値テキスト">
          <a:extLst>
            <a:ext uri="{FF2B5EF4-FFF2-40B4-BE49-F238E27FC236}">
              <a16:creationId xmlns:a16="http://schemas.microsoft.com/office/drawing/2014/main" id="{14CF3FB2-DF68-4C6B-9C85-54166F0B906F}"/>
            </a:ext>
          </a:extLst>
        </xdr:cNvPr>
        <xdr:cNvSpPr txBox="1"/>
      </xdr:nvSpPr>
      <xdr:spPr>
        <a:xfrm>
          <a:off x="4813300" y="59719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34018</xdr:rowOff>
    </xdr:from>
    <xdr:to>
      <xdr:col>23</xdr:col>
      <xdr:colOff>136525</xdr:colOff>
      <xdr:row>31</xdr:row>
      <xdr:rowOff>135618</xdr:rowOff>
    </xdr:to>
    <xdr:sp macro="" textlink="">
      <xdr:nvSpPr>
        <xdr:cNvPr id="83" name="フローチャート: 判断 82">
          <a:extLst>
            <a:ext uri="{FF2B5EF4-FFF2-40B4-BE49-F238E27FC236}">
              <a16:creationId xmlns:a16="http://schemas.microsoft.com/office/drawing/2014/main" id="{26C5F0B7-B4BB-4A1A-813A-324FD0C1F9E1}"/>
            </a:ext>
          </a:extLst>
        </xdr:cNvPr>
        <xdr:cNvSpPr/>
      </xdr:nvSpPr>
      <xdr:spPr>
        <a:xfrm>
          <a:off x="4711700" y="6120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12428</xdr:rowOff>
    </xdr:from>
    <xdr:to>
      <xdr:col>19</xdr:col>
      <xdr:colOff>187325</xdr:colOff>
      <xdr:row>31</xdr:row>
      <xdr:rowOff>114028</xdr:rowOff>
    </xdr:to>
    <xdr:sp macro="" textlink="">
      <xdr:nvSpPr>
        <xdr:cNvPr id="84" name="フローチャート: 判断 83">
          <a:extLst>
            <a:ext uri="{FF2B5EF4-FFF2-40B4-BE49-F238E27FC236}">
              <a16:creationId xmlns:a16="http://schemas.microsoft.com/office/drawing/2014/main" id="{038E5A7B-D1B9-4F09-A313-29EEBD57CFAB}"/>
            </a:ext>
          </a:extLst>
        </xdr:cNvPr>
        <xdr:cNvSpPr/>
      </xdr:nvSpPr>
      <xdr:spPr>
        <a:xfrm>
          <a:off x="4000500" y="6098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146867</xdr:rowOff>
    </xdr:from>
    <xdr:to>
      <xdr:col>15</xdr:col>
      <xdr:colOff>187325</xdr:colOff>
      <xdr:row>31</xdr:row>
      <xdr:rowOff>77017</xdr:rowOff>
    </xdr:to>
    <xdr:sp macro="" textlink="">
      <xdr:nvSpPr>
        <xdr:cNvPr id="85" name="フローチャート: 判断 84">
          <a:extLst>
            <a:ext uri="{FF2B5EF4-FFF2-40B4-BE49-F238E27FC236}">
              <a16:creationId xmlns:a16="http://schemas.microsoft.com/office/drawing/2014/main" id="{EB55773C-0632-403B-ACD4-7823FDA96FE4}"/>
            </a:ext>
          </a:extLst>
        </xdr:cNvPr>
        <xdr:cNvSpPr/>
      </xdr:nvSpPr>
      <xdr:spPr>
        <a:xfrm>
          <a:off x="3238500" y="606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106771</xdr:rowOff>
    </xdr:from>
    <xdr:to>
      <xdr:col>11</xdr:col>
      <xdr:colOff>187325</xdr:colOff>
      <xdr:row>31</xdr:row>
      <xdr:rowOff>36921</xdr:rowOff>
    </xdr:to>
    <xdr:sp macro="" textlink="">
      <xdr:nvSpPr>
        <xdr:cNvPr id="86" name="フローチャート: 判断 85">
          <a:extLst>
            <a:ext uri="{FF2B5EF4-FFF2-40B4-BE49-F238E27FC236}">
              <a16:creationId xmlns:a16="http://schemas.microsoft.com/office/drawing/2014/main" id="{39252F04-C796-4836-95C0-1F51209194C8}"/>
            </a:ext>
          </a:extLst>
        </xdr:cNvPr>
        <xdr:cNvSpPr/>
      </xdr:nvSpPr>
      <xdr:spPr>
        <a:xfrm>
          <a:off x="2476500" y="602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42001</xdr:rowOff>
    </xdr:from>
    <xdr:to>
      <xdr:col>7</xdr:col>
      <xdr:colOff>187325</xdr:colOff>
      <xdr:row>30</xdr:row>
      <xdr:rowOff>143601</xdr:rowOff>
    </xdr:to>
    <xdr:sp macro="" textlink="">
      <xdr:nvSpPr>
        <xdr:cNvPr id="87" name="フローチャート: 判断 86">
          <a:extLst>
            <a:ext uri="{FF2B5EF4-FFF2-40B4-BE49-F238E27FC236}">
              <a16:creationId xmlns:a16="http://schemas.microsoft.com/office/drawing/2014/main" id="{DC86133E-1E42-4348-865A-5A73556BC126}"/>
            </a:ext>
          </a:extLst>
        </xdr:cNvPr>
        <xdr:cNvSpPr/>
      </xdr:nvSpPr>
      <xdr:spPr>
        <a:xfrm>
          <a:off x="1714500" y="5957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EA145F61-06A7-484A-9511-818D56574EA7}"/>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FF4EDFFE-79C5-4B0B-9F3B-BA626D548203}"/>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90" name="テキスト ボックス 89">
          <a:extLst>
            <a:ext uri="{FF2B5EF4-FFF2-40B4-BE49-F238E27FC236}">
              <a16:creationId xmlns:a16="http://schemas.microsoft.com/office/drawing/2014/main" id="{755C47C3-6E72-497E-A2FA-58EC64E82D0C}"/>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1" name="テキスト ボックス 90">
          <a:extLst>
            <a:ext uri="{FF2B5EF4-FFF2-40B4-BE49-F238E27FC236}">
              <a16:creationId xmlns:a16="http://schemas.microsoft.com/office/drawing/2014/main" id="{DC9F27FE-C5E2-4667-8140-CC037767E39A}"/>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2" name="テキスト ボックス 91">
          <a:extLst>
            <a:ext uri="{FF2B5EF4-FFF2-40B4-BE49-F238E27FC236}">
              <a16:creationId xmlns:a16="http://schemas.microsoft.com/office/drawing/2014/main" id="{DDC308B5-C57E-424C-9687-46F3A0420DE4}"/>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104956</xdr:rowOff>
    </xdr:from>
    <xdr:to>
      <xdr:col>23</xdr:col>
      <xdr:colOff>136525</xdr:colOff>
      <xdr:row>32</xdr:row>
      <xdr:rowOff>35106</xdr:rowOff>
    </xdr:to>
    <xdr:sp macro="" textlink="">
      <xdr:nvSpPr>
        <xdr:cNvPr id="93" name="楕円 92">
          <a:extLst>
            <a:ext uri="{FF2B5EF4-FFF2-40B4-BE49-F238E27FC236}">
              <a16:creationId xmlns:a16="http://schemas.microsoft.com/office/drawing/2014/main" id="{6890FE91-7232-48B9-83CA-77325C4F4374}"/>
            </a:ext>
          </a:extLst>
        </xdr:cNvPr>
        <xdr:cNvSpPr/>
      </xdr:nvSpPr>
      <xdr:spPr>
        <a:xfrm>
          <a:off x="4711700" y="6191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83383</xdr:rowOff>
    </xdr:from>
    <xdr:ext cx="405111" cy="259045"/>
    <xdr:sp macro="" textlink="">
      <xdr:nvSpPr>
        <xdr:cNvPr id="94" name="有形固定資産減価償却率該当値テキスト">
          <a:extLst>
            <a:ext uri="{FF2B5EF4-FFF2-40B4-BE49-F238E27FC236}">
              <a16:creationId xmlns:a16="http://schemas.microsoft.com/office/drawing/2014/main" id="{4715C0B2-A6E4-4BAC-8FE5-A4D23E88444B}"/>
            </a:ext>
          </a:extLst>
        </xdr:cNvPr>
        <xdr:cNvSpPr txBox="1"/>
      </xdr:nvSpPr>
      <xdr:spPr>
        <a:xfrm>
          <a:off x="4813300" y="61698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67945</xdr:rowOff>
    </xdr:from>
    <xdr:to>
      <xdr:col>19</xdr:col>
      <xdr:colOff>187325</xdr:colOff>
      <xdr:row>31</xdr:row>
      <xdr:rowOff>169545</xdr:rowOff>
    </xdr:to>
    <xdr:sp macro="" textlink="">
      <xdr:nvSpPr>
        <xdr:cNvPr id="95" name="楕円 94">
          <a:extLst>
            <a:ext uri="{FF2B5EF4-FFF2-40B4-BE49-F238E27FC236}">
              <a16:creationId xmlns:a16="http://schemas.microsoft.com/office/drawing/2014/main" id="{B6A0E786-C453-43AB-8A1B-C3EC538AA26E}"/>
            </a:ext>
          </a:extLst>
        </xdr:cNvPr>
        <xdr:cNvSpPr/>
      </xdr:nvSpPr>
      <xdr:spPr>
        <a:xfrm>
          <a:off x="4000500" y="6154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118745</xdr:rowOff>
    </xdr:from>
    <xdr:to>
      <xdr:col>23</xdr:col>
      <xdr:colOff>85725</xdr:colOff>
      <xdr:row>31</xdr:row>
      <xdr:rowOff>155756</xdr:rowOff>
    </xdr:to>
    <xdr:cxnSp macro="">
      <xdr:nvCxnSpPr>
        <xdr:cNvPr id="96" name="直線コネクタ 95">
          <a:extLst>
            <a:ext uri="{FF2B5EF4-FFF2-40B4-BE49-F238E27FC236}">
              <a16:creationId xmlns:a16="http://schemas.microsoft.com/office/drawing/2014/main" id="{7523A868-17A1-41D0-8F39-4718C03D56E9}"/>
            </a:ext>
          </a:extLst>
        </xdr:cNvPr>
        <xdr:cNvCxnSpPr/>
      </xdr:nvCxnSpPr>
      <xdr:spPr>
        <a:xfrm>
          <a:off x="4051300" y="6205220"/>
          <a:ext cx="711200" cy="37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9344</xdr:rowOff>
    </xdr:from>
    <xdr:to>
      <xdr:col>15</xdr:col>
      <xdr:colOff>187325</xdr:colOff>
      <xdr:row>31</xdr:row>
      <xdr:rowOff>110944</xdr:rowOff>
    </xdr:to>
    <xdr:sp macro="" textlink="">
      <xdr:nvSpPr>
        <xdr:cNvPr id="97" name="楕円 96">
          <a:extLst>
            <a:ext uri="{FF2B5EF4-FFF2-40B4-BE49-F238E27FC236}">
              <a16:creationId xmlns:a16="http://schemas.microsoft.com/office/drawing/2014/main" id="{37C8D1D8-4BC7-47C3-9F9F-392EC4EFB901}"/>
            </a:ext>
          </a:extLst>
        </xdr:cNvPr>
        <xdr:cNvSpPr/>
      </xdr:nvSpPr>
      <xdr:spPr>
        <a:xfrm>
          <a:off x="3238500" y="6095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60144</xdr:rowOff>
    </xdr:from>
    <xdr:to>
      <xdr:col>19</xdr:col>
      <xdr:colOff>136525</xdr:colOff>
      <xdr:row>31</xdr:row>
      <xdr:rowOff>118745</xdr:rowOff>
    </xdr:to>
    <xdr:cxnSp macro="">
      <xdr:nvCxnSpPr>
        <xdr:cNvPr id="98" name="直線コネクタ 97">
          <a:extLst>
            <a:ext uri="{FF2B5EF4-FFF2-40B4-BE49-F238E27FC236}">
              <a16:creationId xmlns:a16="http://schemas.microsoft.com/office/drawing/2014/main" id="{4CC6CF79-E440-46D2-AEE4-C2D4E95AA8E2}"/>
            </a:ext>
          </a:extLst>
        </xdr:cNvPr>
        <xdr:cNvCxnSpPr/>
      </xdr:nvCxnSpPr>
      <xdr:spPr>
        <a:xfrm>
          <a:off x="3289300" y="6146619"/>
          <a:ext cx="762000" cy="58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125276</xdr:rowOff>
    </xdr:from>
    <xdr:to>
      <xdr:col>11</xdr:col>
      <xdr:colOff>187325</xdr:colOff>
      <xdr:row>31</xdr:row>
      <xdr:rowOff>55426</xdr:rowOff>
    </xdr:to>
    <xdr:sp macro="" textlink="">
      <xdr:nvSpPr>
        <xdr:cNvPr id="99" name="楕円 98">
          <a:extLst>
            <a:ext uri="{FF2B5EF4-FFF2-40B4-BE49-F238E27FC236}">
              <a16:creationId xmlns:a16="http://schemas.microsoft.com/office/drawing/2014/main" id="{F45505D6-E395-485D-9D83-3A87C69C1650}"/>
            </a:ext>
          </a:extLst>
        </xdr:cNvPr>
        <xdr:cNvSpPr/>
      </xdr:nvSpPr>
      <xdr:spPr>
        <a:xfrm>
          <a:off x="2476500" y="6040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4626</xdr:rowOff>
    </xdr:from>
    <xdr:to>
      <xdr:col>15</xdr:col>
      <xdr:colOff>136525</xdr:colOff>
      <xdr:row>31</xdr:row>
      <xdr:rowOff>60144</xdr:rowOff>
    </xdr:to>
    <xdr:cxnSp macro="">
      <xdr:nvCxnSpPr>
        <xdr:cNvPr id="100" name="直線コネクタ 99">
          <a:extLst>
            <a:ext uri="{FF2B5EF4-FFF2-40B4-BE49-F238E27FC236}">
              <a16:creationId xmlns:a16="http://schemas.microsoft.com/office/drawing/2014/main" id="{95831106-CE9C-43D5-8A7A-F1877E554271}"/>
            </a:ext>
          </a:extLst>
        </xdr:cNvPr>
        <xdr:cNvCxnSpPr/>
      </xdr:nvCxnSpPr>
      <xdr:spPr>
        <a:xfrm>
          <a:off x="2527300" y="6091101"/>
          <a:ext cx="76200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31</xdr:row>
      <xdr:rowOff>91</xdr:rowOff>
    </xdr:from>
    <xdr:to>
      <xdr:col>7</xdr:col>
      <xdr:colOff>187325</xdr:colOff>
      <xdr:row>31</xdr:row>
      <xdr:rowOff>101691</xdr:rowOff>
    </xdr:to>
    <xdr:sp macro="" textlink="">
      <xdr:nvSpPr>
        <xdr:cNvPr id="101" name="楕円 100">
          <a:extLst>
            <a:ext uri="{FF2B5EF4-FFF2-40B4-BE49-F238E27FC236}">
              <a16:creationId xmlns:a16="http://schemas.microsoft.com/office/drawing/2014/main" id="{EE01D747-0C55-407C-8F7F-B2D30AFE1642}"/>
            </a:ext>
          </a:extLst>
        </xdr:cNvPr>
        <xdr:cNvSpPr/>
      </xdr:nvSpPr>
      <xdr:spPr>
        <a:xfrm>
          <a:off x="1714500" y="6086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4626</xdr:rowOff>
    </xdr:from>
    <xdr:to>
      <xdr:col>11</xdr:col>
      <xdr:colOff>136525</xdr:colOff>
      <xdr:row>31</xdr:row>
      <xdr:rowOff>50891</xdr:rowOff>
    </xdr:to>
    <xdr:cxnSp macro="">
      <xdr:nvCxnSpPr>
        <xdr:cNvPr id="102" name="直線コネクタ 101">
          <a:extLst>
            <a:ext uri="{FF2B5EF4-FFF2-40B4-BE49-F238E27FC236}">
              <a16:creationId xmlns:a16="http://schemas.microsoft.com/office/drawing/2014/main" id="{00B82AC2-683A-471D-8747-0742BD4C7172}"/>
            </a:ext>
          </a:extLst>
        </xdr:cNvPr>
        <xdr:cNvCxnSpPr/>
      </xdr:nvCxnSpPr>
      <xdr:spPr>
        <a:xfrm flipV="1">
          <a:off x="1765300" y="6091101"/>
          <a:ext cx="762000" cy="46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130555</xdr:rowOff>
    </xdr:from>
    <xdr:ext cx="405111" cy="259045"/>
    <xdr:sp macro="" textlink="">
      <xdr:nvSpPr>
        <xdr:cNvPr id="103" name="n_1aveValue有形固定資産減価償却率">
          <a:extLst>
            <a:ext uri="{FF2B5EF4-FFF2-40B4-BE49-F238E27FC236}">
              <a16:creationId xmlns:a16="http://schemas.microsoft.com/office/drawing/2014/main" id="{47AF6751-56A8-4084-B360-54028347C9E9}"/>
            </a:ext>
          </a:extLst>
        </xdr:cNvPr>
        <xdr:cNvSpPr txBox="1"/>
      </xdr:nvSpPr>
      <xdr:spPr>
        <a:xfrm>
          <a:off x="3836044" y="5874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93544</xdr:rowOff>
    </xdr:from>
    <xdr:ext cx="405111" cy="259045"/>
    <xdr:sp macro="" textlink="">
      <xdr:nvSpPr>
        <xdr:cNvPr id="104" name="n_2aveValue有形固定資産減価償却率">
          <a:extLst>
            <a:ext uri="{FF2B5EF4-FFF2-40B4-BE49-F238E27FC236}">
              <a16:creationId xmlns:a16="http://schemas.microsoft.com/office/drawing/2014/main" id="{A818B4D2-0724-4B16-8EF6-A23323D31C1E}"/>
            </a:ext>
          </a:extLst>
        </xdr:cNvPr>
        <xdr:cNvSpPr txBox="1"/>
      </xdr:nvSpPr>
      <xdr:spPr>
        <a:xfrm>
          <a:off x="3086744" y="5837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53448</xdr:rowOff>
    </xdr:from>
    <xdr:ext cx="405111" cy="259045"/>
    <xdr:sp macro="" textlink="">
      <xdr:nvSpPr>
        <xdr:cNvPr id="105" name="n_3aveValue有形固定資産減価償却率">
          <a:extLst>
            <a:ext uri="{FF2B5EF4-FFF2-40B4-BE49-F238E27FC236}">
              <a16:creationId xmlns:a16="http://schemas.microsoft.com/office/drawing/2014/main" id="{9BEEC02C-FFAB-468B-B1E9-9F784CA9D121}"/>
            </a:ext>
          </a:extLst>
        </xdr:cNvPr>
        <xdr:cNvSpPr txBox="1"/>
      </xdr:nvSpPr>
      <xdr:spPr>
        <a:xfrm>
          <a:off x="2324744" y="57970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160128</xdr:rowOff>
    </xdr:from>
    <xdr:ext cx="405111" cy="259045"/>
    <xdr:sp macro="" textlink="">
      <xdr:nvSpPr>
        <xdr:cNvPr id="106" name="n_4aveValue有形固定資産減価償却率">
          <a:extLst>
            <a:ext uri="{FF2B5EF4-FFF2-40B4-BE49-F238E27FC236}">
              <a16:creationId xmlns:a16="http://schemas.microsoft.com/office/drawing/2014/main" id="{245C64EC-F436-41E2-A291-6119CC9FB944}"/>
            </a:ext>
          </a:extLst>
        </xdr:cNvPr>
        <xdr:cNvSpPr txBox="1"/>
      </xdr:nvSpPr>
      <xdr:spPr>
        <a:xfrm>
          <a:off x="1562744" y="5732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160672</xdr:rowOff>
    </xdr:from>
    <xdr:ext cx="405111" cy="259045"/>
    <xdr:sp macro="" textlink="">
      <xdr:nvSpPr>
        <xdr:cNvPr id="107" name="n_1mainValue有形固定資産減価償却率">
          <a:extLst>
            <a:ext uri="{FF2B5EF4-FFF2-40B4-BE49-F238E27FC236}">
              <a16:creationId xmlns:a16="http://schemas.microsoft.com/office/drawing/2014/main" id="{EB830E5D-7EA5-43AC-8F8E-8CE3996FD9FD}"/>
            </a:ext>
          </a:extLst>
        </xdr:cNvPr>
        <xdr:cNvSpPr txBox="1"/>
      </xdr:nvSpPr>
      <xdr:spPr>
        <a:xfrm>
          <a:off x="3836044" y="624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102071</xdr:rowOff>
    </xdr:from>
    <xdr:ext cx="405111" cy="259045"/>
    <xdr:sp macro="" textlink="">
      <xdr:nvSpPr>
        <xdr:cNvPr id="108" name="n_2mainValue有形固定資産減価償却率">
          <a:extLst>
            <a:ext uri="{FF2B5EF4-FFF2-40B4-BE49-F238E27FC236}">
              <a16:creationId xmlns:a16="http://schemas.microsoft.com/office/drawing/2014/main" id="{4D6B18C2-673E-43F1-B624-3C897D7DFEB5}"/>
            </a:ext>
          </a:extLst>
        </xdr:cNvPr>
        <xdr:cNvSpPr txBox="1"/>
      </xdr:nvSpPr>
      <xdr:spPr>
        <a:xfrm>
          <a:off x="3086744" y="6188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46553</xdr:rowOff>
    </xdr:from>
    <xdr:ext cx="405111" cy="259045"/>
    <xdr:sp macro="" textlink="">
      <xdr:nvSpPr>
        <xdr:cNvPr id="109" name="n_3mainValue有形固定資産減価償却率">
          <a:extLst>
            <a:ext uri="{FF2B5EF4-FFF2-40B4-BE49-F238E27FC236}">
              <a16:creationId xmlns:a16="http://schemas.microsoft.com/office/drawing/2014/main" id="{7C412385-BF5B-485E-BD37-377263D0D489}"/>
            </a:ext>
          </a:extLst>
        </xdr:cNvPr>
        <xdr:cNvSpPr txBox="1"/>
      </xdr:nvSpPr>
      <xdr:spPr>
        <a:xfrm>
          <a:off x="2324744" y="6133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92818</xdr:rowOff>
    </xdr:from>
    <xdr:ext cx="405111" cy="259045"/>
    <xdr:sp macro="" textlink="">
      <xdr:nvSpPr>
        <xdr:cNvPr id="110" name="n_4mainValue有形固定資産減価償却率">
          <a:extLst>
            <a:ext uri="{FF2B5EF4-FFF2-40B4-BE49-F238E27FC236}">
              <a16:creationId xmlns:a16="http://schemas.microsoft.com/office/drawing/2014/main" id="{A54475E5-6600-48D6-8CA1-AF042BE78D76}"/>
            </a:ext>
          </a:extLst>
        </xdr:cNvPr>
        <xdr:cNvSpPr txBox="1"/>
      </xdr:nvSpPr>
      <xdr:spPr>
        <a:xfrm>
          <a:off x="1562744" y="61792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11" name="正方形/長方形 110">
          <a:extLst>
            <a:ext uri="{FF2B5EF4-FFF2-40B4-BE49-F238E27FC236}">
              <a16:creationId xmlns:a16="http://schemas.microsoft.com/office/drawing/2014/main" id="{6EB74C51-9EDF-4F92-AB24-A44422C92934}"/>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2" name="正方形/長方形 111">
          <a:extLst>
            <a:ext uri="{FF2B5EF4-FFF2-40B4-BE49-F238E27FC236}">
              <a16:creationId xmlns:a16="http://schemas.microsoft.com/office/drawing/2014/main" id="{8767F003-DC54-41B6-B526-0309665DA7AD}"/>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71</xdr:col>
      <xdr:colOff>123041</xdr:colOff>
      <xdr:row>22</xdr:row>
      <xdr:rowOff>64546</xdr:rowOff>
    </xdr:from>
    <xdr:to>
      <xdr:col>75</xdr:col>
      <xdr:colOff>48409</xdr:colOff>
      <xdr:row>24</xdr:row>
      <xdr:rowOff>30705</xdr:rowOff>
    </xdr:to>
    <xdr:sp macro="" textlink="">
      <xdr:nvSpPr>
        <xdr:cNvPr id="113" name="正方形/長方形 112">
          <a:extLst>
            <a:ext uri="{FF2B5EF4-FFF2-40B4-BE49-F238E27FC236}">
              <a16:creationId xmlns:a16="http://schemas.microsoft.com/office/drawing/2014/main" id="{1B13C45E-E534-447C-B215-F88A9EAD8F26}"/>
            </a:ext>
          </a:extLst>
        </xdr:cNvPr>
        <xdr:cNvSpPr/>
      </xdr:nvSpPr>
      <xdr:spPr>
        <a:xfrm>
          <a:off x="13943816" y="4607971"/>
          <a:ext cx="687368"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[ 0.0%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4" name="正方形/長方形 113">
          <a:extLst>
            <a:ext uri="{FF2B5EF4-FFF2-40B4-BE49-F238E27FC236}">
              <a16:creationId xmlns:a16="http://schemas.microsoft.com/office/drawing/2014/main" id="{61C53632-B973-4EFF-9F55-8535E0183AFB}"/>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5" name="正方形/長方形 114">
          <a:extLst>
            <a:ext uri="{FF2B5EF4-FFF2-40B4-BE49-F238E27FC236}">
              <a16:creationId xmlns:a16="http://schemas.microsoft.com/office/drawing/2014/main" id="{152915C2-B13D-4825-B6E6-B7CC3CD6E198}"/>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6" name="正方形/長方形 115">
          <a:extLst>
            <a:ext uri="{FF2B5EF4-FFF2-40B4-BE49-F238E27FC236}">
              <a16:creationId xmlns:a16="http://schemas.microsoft.com/office/drawing/2014/main" id="{4F8BE206-5AE1-468C-812D-D6E759D68757}"/>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7" name="正方形/長方形 116">
          <a:extLst>
            <a:ext uri="{FF2B5EF4-FFF2-40B4-BE49-F238E27FC236}">
              <a16:creationId xmlns:a16="http://schemas.microsoft.com/office/drawing/2014/main" id="{4F0E69B0-7D03-4C0E-AF0B-3B47FD928956}"/>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8" name="正方形/長方形 117">
          <a:extLst>
            <a:ext uri="{FF2B5EF4-FFF2-40B4-BE49-F238E27FC236}">
              <a16:creationId xmlns:a16="http://schemas.microsoft.com/office/drawing/2014/main" id="{E8B3C778-B3A2-433B-A6CF-1BABE3321405}"/>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9" name="正方形/長方形 118">
          <a:extLst>
            <a:ext uri="{FF2B5EF4-FFF2-40B4-BE49-F238E27FC236}">
              <a16:creationId xmlns:a16="http://schemas.microsoft.com/office/drawing/2014/main" id="{3C7EBA57-1ED5-4163-A343-578F8BF7345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0" name="正方形/長方形 119">
          <a:extLst>
            <a:ext uri="{FF2B5EF4-FFF2-40B4-BE49-F238E27FC236}">
              <a16:creationId xmlns:a16="http://schemas.microsoft.com/office/drawing/2014/main" id="{6DC222F0-AA87-4953-94E1-1BCE49D1F451}"/>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21" name="正方形/長方形 120">
          <a:extLst>
            <a:ext uri="{FF2B5EF4-FFF2-40B4-BE49-F238E27FC236}">
              <a16:creationId xmlns:a16="http://schemas.microsoft.com/office/drawing/2014/main" id="{2C8A2F3B-4B43-469D-ACC4-246E55E2210E}"/>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2" name="正方形/長方形 121">
          <a:extLst>
            <a:ext uri="{FF2B5EF4-FFF2-40B4-BE49-F238E27FC236}">
              <a16:creationId xmlns:a16="http://schemas.microsoft.com/office/drawing/2014/main" id="{02038703-CF0B-47F7-A7C9-4BD985ED23A6}"/>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3" name="テキスト ボックス 122">
          <a:extLst>
            <a:ext uri="{FF2B5EF4-FFF2-40B4-BE49-F238E27FC236}">
              <a16:creationId xmlns:a16="http://schemas.microsoft.com/office/drawing/2014/main" id="{C8DB8F81-09CC-4048-8D16-AE6B56EABF9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債務償還比率は、繰上償還、地方債の発行額の抑制などにより地方債の現在高の減少に努めた結果、分子となる（将来負担額－充当可能財源）が減少したため数値</a:t>
          </a:r>
          <a:r>
            <a:rPr kumimoji="1" lang="en-US" altLang="ja-JP" sz="1100">
              <a:latin typeface="ＭＳ Ｐゴシック" panose="020B0600070205080204" pitchFamily="50" charset="-128"/>
              <a:ea typeface="ＭＳ Ｐゴシック" panose="020B0600070205080204" pitchFamily="50" charset="-128"/>
            </a:rPr>
            <a:t>0.0</a:t>
          </a:r>
          <a:r>
            <a:rPr kumimoji="1" lang="ja-JP" altLang="en-US" sz="1100">
              <a:latin typeface="ＭＳ Ｐゴシック" panose="020B0600070205080204" pitchFamily="50" charset="-128"/>
              <a:ea typeface="ＭＳ Ｐゴシック" panose="020B0600070205080204" pitchFamily="50" charset="-128"/>
            </a:rPr>
            <a:t>％となっている。今後も地方債発行額の抑制に努め、地方債の現在高が増加とならない運営に努める。</a:t>
          </a:r>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24" name="テキスト ボックス 123">
          <a:extLst>
            <a:ext uri="{FF2B5EF4-FFF2-40B4-BE49-F238E27FC236}">
              <a16:creationId xmlns:a16="http://schemas.microsoft.com/office/drawing/2014/main" id="{B1D1DCCD-09B1-4AA0-B508-9D03CAB2AA22}"/>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5" name="直線コネクタ 124">
          <a:extLst>
            <a:ext uri="{FF2B5EF4-FFF2-40B4-BE49-F238E27FC236}">
              <a16:creationId xmlns:a16="http://schemas.microsoft.com/office/drawing/2014/main" id="{46E7E747-B821-4C44-B9F1-F915772C789E}"/>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6" name="テキスト ボックス 125">
          <a:extLst>
            <a:ext uri="{FF2B5EF4-FFF2-40B4-BE49-F238E27FC236}">
              <a16:creationId xmlns:a16="http://schemas.microsoft.com/office/drawing/2014/main" id="{1516544C-EC03-4A7C-8CD0-6CF8CE0BDA0C}"/>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7" name="直線コネクタ 126">
          <a:extLst>
            <a:ext uri="{FF2B5EF4-FFF2-40B4-BE49-F238E27FC236}">
              <a16:creationId xmlns:a16="http://schemas.microsoft.com/office/drawing/2014/main" id="{8F025519-9706-4260-B0A6-35B8DEC7510D}"/>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8" name="テキスト ボックス 127">
          <a:extLst>
            <a:ext uri="{FF2B5EF4-FFF2-40B4-BE49-F238E27FC236}">
              <a16:creationId xmlns:a16="http://schemas.microsoft.com/office/drawing/2014/main" id="{9EA344C8-7038-4342-A60C-4929CC47AE1C}"/>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9" name="直線コネクタ 128">
          <a:extLst>
            <a:ext uri="{FF2B5EF4-FFF2-40B4-BE49-F238E27FC236}">
              <a16:creationId xmlns:a16="http://schemas.microsoft.com/office/drawing/2014/main" id="{63F22A96-A9C2-4A43-89B1-714A643BE8EF}"/>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30" name="テキスト ボックス 129">
          <a:extLst>
            <a:ext uri="{FF2B5EF4-FFF2-40B4-BE49-F238E27FC236}">
              <a16:creationId xmlns:a16="http://schemas.microsoft.com/office/drawing/2014/main" id="{D7015CC1-1A7B-4454-9AB8-9CF662D1F4C1}"/>
            </a:ext>
          </a:extLst>
        </xdr:cNvPr>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31" name="直線コネクタ 130">
          <a:extLst>
            <a:ext uri="{FF2B5EF4-FFF2-40B4-BE49-F238E27FC236}">
              <a16:creationId xmlns:a16="http://schemas.microsoft.com/office/drawing/2014/main" id="{4E93544F-1264-4A5E-A743-F93F54E5E32A}"/>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32" name="テキスト ボックス 131">
          <a:extLst>
            <a:ext uri="{FF2B5EF4-FFF2-40B4-BE49-F238E27FC236}">
              <a16:creationId xmlns:a16="http://schemas.microsoft.com/office/drawing/2014/main" id="{4FB407CB-3167-4A15-880E-68169B881663}"/>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33" name="直線コネクタ 132">
          <a:extLst>
            <a:ext uri="{FF2B5EF4-FFF2-40B4-BE49-F238E27FC236}">
              <a16:creationId xmlns:a16="http://schemas.microsoft.com/office/drawing/2014/main" id="{5B29F49F-F052-43E4-A908-A82CD4B30968}"/>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4" name="テキスト ボックス 133">
          <a:extLst>
            <a:ext uri="{FF2B5EF4-FFF2-40B4-BE49-F238E27FC236}">
              <a16:creationId xmlns:a16="http://schemas.microsoft.com/office/drawing/2014/main" id="{563A4FC0-5E4E-438D-844C-AF4F7B7C1A41}"/>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5" name="直線コネクタ 134">
          <a:extLst>
            <a:ext uri="{FF2B5EF4-FFF2-40B4-BE49-F238E27FC236}">
              <a16:creationId xmlns:a16="http://schemas.microsoft.com/office/drawing/2014/main" id="{A41A57FC-48CF-42C5-95C0-98FABE18CC1E}"/>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6" name="テキスト ボックス 135">
          <a:extLst>
            <a:ext uri="{FF2B5EF4-FFF2-40B4-BE49-F238E27FC236}">
              <a16:creationId xmlns:a16="http://schemas.microsoft.com/office/drawing/2014/main" id="{4CCE0CB1-D1A0-4046-B936-EF94F96AA330}"/>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7" name="直線コネクタ 136">
          <a:extLst>
            <a:ext uri="{FF2B5EF4-FFF2-40B4-BE49-F238E27FC236}">
              <a16:creationId xmlns:a16="http://schemas.microsoft.com/office/drawing/2014/main" id="{CE945AB0-9F2D-4AAF-A214-1009B63C7156}"/>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8" name="テキスト ボックス 137">
          <a:extLst>
            <a:ext uri="{FF2B5EF4-FFF2-40B4-BE49-F238E27FC236}">
              <a16:creationId xmlns:a16="http://schemas.microsoft.com/office/drawing/2014/main" id="{4D5180F5-61E8-496D-A4B0-633E6DD51E16}"/>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9" name="直線コネクタ 138">
          <a:extLst>
            <a:ext uri="{FF2B5EF4-FFF2-40B4-BE49-F238E27FC236}">
              <a16:creationId xmlns:a16="http://schemas.microsoft.com/office/drawing/2014/main" id="{999D3E6C-EDAA-4443-9192-1A311E6F4546}"/>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40" name="債務償還比率グラフ枠">
          <a:extLst>
            <a:ext uri="{FF2B5EF4-FFF2-40B4-BE49-F238E27FC236}">
              <a16:creationId xmlns:a16="http://schemas.microsoft.com/office/drawing/2014/main" id="{8DC1205A-3BB7-4E32-B91C-02D543B10927}"/>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136280</xdr:rowOff>
    </xdr:to>
    <xdr:cxnSp macro="">
      <xdr:nvCxnSpPr>
        <xdr:cNvPr id="141" name="直線コネクタ 140">
          <a:extLst>
            <a:ext uri="{FF2B5EF4-FFF2-40B4-BE49-F238E27FC236}">
              <a16:creationId xmlns:a16="http://schemas.microsoft.com/office/drawing/2014/main" id="{23DFC311-999B-4DA1-837C-3CAFF0611D7A}"/>
            </a:ext>
          </a:extLst>
        </xdr:cNvPr>
        <xdr:cNvCxnSpPr/>
      </xdr:nvCxnSpPr>
      <xdr:spPr>
        <a:xfrm flipV="1">
          <a:off x="14793595" y="5261428"/>
          <a:ext cx="1269" cy="1475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140107</xdr:rowOff>
    </xdr:from>
    <xdr:ext cx="469744" cy="259045"/>
    <xdr:sp macro="" textlink="">
      <xdr:nvSpPr>
        <xdr:cNvPr id="142" name="債務償還比率最小値テキスト">
          <a:extLst>
            <a:ext uri="{FF2B5EF4-FFF2-40B4-BE49-F238E27FC236}">
              <a16:creationId xmlns:a16="http://schemas.microsoft.com/office/drawing/2014/main" id="{FB819535-110C-4F08-BFE2-2CB874473D96}"/>
            </a:ext>
          </a:extLst>
        </xdr:cNvPr>
        <xdr:cNvSpPr txBox="1"/>
      </xdr:nvSpPr>
      <xdr:spPr>
        <a:xfrm>
          <a:off x="14846300" y="6740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136280</xdr:rowOff>
    </xdr:from>
    <xdr:to>
      <xdr:col>76</xdr:col>
      <xdr:colOff>111125</xdr:colOff>
      <xdr:row>34</xdr:row>
      <xdr:rowOff>136280</xdr:rowOff>
    </xdr:to>
    <xdr:cxnSp macro="">
      <xdr:nvCxnSpPr>
        <xdr:cNvPr id="143" name="直線コネクタ 142">
          <a:extLst>
            <a:ext uri="{FF2B5EF4-FFF2-40B4-BE49-F238E27FC236}">
              <a16:creationId xmlns:a16="http://schemas.microsoft.com/office/drawing/2014/main" id="{2E0EAA38-2E81-4E33-AC96-FCC5AE8C71B4}"/>
            </a:ext>
          </a:extLst>
        </xdr:cNvPr>
        <xdr:cNvCxnSpPr/>
      </xdr:nvCxnSpPr>
      <xdr:spPr>
        <a:xfrm>
          <a:off x="14706600" y="6737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44" name="債務償還比率最大値テキスト">
          <a:extLst>
            <a:ext uri="{FF2B5EF4-FFF2-40B4-BE49-F238E27FC236}">
              <a16:creationId xmlns:a16="http://schemas.microsoft.com/office/drawing/2014/main" id="{9DEF058C-7028-47DF-84F3-658705C51446}"/>
            </a:ext>
          </a:extLst>
        </xdr:cNvPr>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45" name="直線コネクタ 144">
          <a:extLst>
            <a:ext uri="{FF2B5EF4-FFF2-40B4-BE49-F238E27FC236}">
              <a16:creationId xmlns:a16="http://schemas.microsoft.com/office/drawing/2014/main" id="{DDD27A0C-7A93-44BD-9069-606323899EA5}"/>
            </a:ext>
          </a:extLst>
        </xdr:cNvPr>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73405</xdr:rowOff>
    </xdr:from>
    <xdr:ext cx="469744" cy="259045"/>
    <xdr:sp macro="" textlink="">
      <xdr:nvSpPr>
        <xdr:cNvPr id="146" name="債務償還比率平均値テキスト">
          <a:extLst>
            <a:ext uri="{FF2B5EF4-FFF2-40B4-BE49-F238E27FC236}">
              <a16:creationId xmlns:a16="http://schemas.microsoft.com/office/drawing/2014/main" id="{D9BA2577-5141-4EAF-B3CA-193BAA2DE775}"/>
            </a:ext>
          </a:extLst>
        </xdr:cNvPr>
        <xdr:cNvSpPr txBox="1"/>
      </xdr:nvSpPr>
      <xdr:spPr>
        <a:xfrm>
          <a:off x="14846300" y="56455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94978</xdr:rowOff>
    </xdr:from>
    <xdr:to>
      <xdr:col>76</xdr:col>
      <xdr:colOff>73025</xdr:colOff>
      <xdr:row>29</xdr:row>
      <xdr:rowOff>25128</xdr:rowOff>
    </xdr:to>
    <xdr:sp macro="" textlink="">
      <xdr:nvSpPr>
        <xdr:cNvPr id="147" name="フローチャート: 判断 146">
          <a:extLst>
            <a:ext uri="{FF2B5EF4-FFF2-40B4-BE49-F238E27FC236}">
              <a16:creationId xmlns:a16="http://schemas.microsoft.com/office/drawing/2014/main" id="{933FA4F5-8F72-4B3A-9CB8-DFEB8CA46AE5}"/>
            </a:ext>
          </a:extLst>
        </xdr:cNvPr>
        <xdr:cNvSpPr/>
      </xdr:nvSpPr>
      <xdr:spPr>
        <a:xfrm>
          <a:off x="14744700" y="5667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28</xdr:row>
      <xdr:rowOff>64289</xdr:rowOff>
    </xdr:from>
    <xdr:to>
      <xdr:col>72</xdr:col>
      <xdr:colOff>123825</xdr:colOff>
      <xdr:row>28</xdr:row>
      <xdr:rowOff>165889</xdr:rowOff>
    </xdr:to>
    <xdr:sp macro="" textlink="">
      <xdr:nvSpPr>
        <xdr:cNvPr id="148" name="フローチャート: 判断 147">
          <a:extLst>
            <a:ext uri="{FF2B5EF4-FFF2-40B4-BE49-F238E27FC236}">
              <a16:creationId xmlns:a16="http://schemas.microsoft.com/office/drawing/2014/main" id="{57A0C4C6-C5FE-4308-8099-74AB7815B47F}"/>
            </a:ext>
          </a:extLst>
        </xdr:cNvPr>
        <xdr:cNvSpPr/>
      </xdr:nvSpPr>
      <xdr:spPr>
        <a:xfrm>
          <a:off x="14033500" y="5636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28</xdr:row>
      <xdr:rowOff>21572</xdr:rowOff>
    </xdr:from>
    <xdr:to>
      <xdr:col>68</xdr:col>
      <xdr:colOff>123825</xdr:colOff>
      <xdr:row>28</xdr:row>
      <xdr:rowOff>123172</xdr:rowOff>
    </xdr:to>
    <xdr:sp macro="" textlink="">
      <xdr:nvSpPr>
        <xdr:cNvPr id="149" name="フローチャート: 判断 148">
          <a:extLst>
            <a:ext uri="{FF2B5EF4-FFF2-40B4-BE49-F238E27FC236}">
              <a16:creationId xmlns:a16="http://schemas.microsoft.com/office/drawing/2014/main" id="{14091E18-B220-4079-9AC8-1B1080956CB5}"/>
            </a:ext>
          </a:extLst>
        </xdr:cNvPr>
        <xdr:cNvSpPr/>
      </xdr:nvSpPr>
      <xdr:spPr>
        <a:xfrm>
          <a:off x="13271500" y="5593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11240</xdr:rowOff>
    </xdr:from>
    <xdr:to>
      <xdr:col>64</xdr:col>
      <xdr:colOff>123825</xdr:colOff>
      <xdr:row>28</xdr:row>
      <xdr:rowOff>112840</xdr:rowOff>
    </xdr:to>
    <xdr:sp macro="" textlink="">
      <xdr:nvSpPr>
        <xdr:cNvPr id="150" name="フローチャート: 判断 149">
          <a:extLst>
            <a:ext uri="{FF2B5EF4-FFF2-40B4-BE49-F238E27FC236}">
              <a16:creationId xmlns:a16="http://schemas.microsoft.com/office/drawing/2014/main" id="{08FE66A3-9285-4BDB-800F-7387E1604794}"/>
            </a:ext>
          </a:extLst>
        </xdr:cNvPr>
        <xdr:cNvSpPr/>
      </xdr:nvSpPr>
      <xdr:spPr>
        <a:xfrm>
          <a:off x="12509500" y="558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9543</xdr:rowOff>
    </xdr:from>
    <xdr:to>
      <xdr:col>60</xdr:col>
      <xdr:colOff>123825</xdr:colOff>
      <xdr:row>28</xdr:row>
      <xdr:rowOff>111143</xdr:rowOff>
    </xdr:to>
    <xdr:sp macro="" textlink="">
      <xdr:nvSpPr>
        <xdr:cNvPr id="151" name="フローチャート: 判断 150">
          <a:extLst>
            <a:ext uri="{FF2B5EF4-FFF2-40B4-BE49-F238E27FC236}">
              <a16:creationId xmlns:a16="http://schemas.microsoft.com/office/drawing/2014/main" id="{16220D9A-2FB1-4903-BC38-62A839A0627A}"/>
            </a:ext>
          </a:extLst>
        </xdr:cNvPr>
        <xdr:cNvSpPr/>
      </xdr:nvSpPr>
      <xdr:spPr>
        <a:xfrm>
          <a:off x="11747500" y="558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id="{6F8CF3EA-220E-4298-AFBE-4A2A97F7A15C}"/>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3" name="テキスト ボックス 152">
          <a:extLst>
            <a:ext uri="{FF2B5EF4-FFF2-40B4-BE49-F238E27FC236}">
              <a16:creationId xmlns:a16="http://schemas.microsoft.com/office/drawing/2014/main" id="{F6548F7A-9ED3-4396-94AF-B25C3A79AD38}"/>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4" name="テキスト ボックス 153">
          <a:extLst>
            <a:ext uri="{FF2B5EF4-FFF2-40B4-BE49-F238E27FC236}">
              <a16:creationId xmlns:a16="http://schemas.microsoft.com/office/drawing/2014/main" id="{0FB4F494-01EA-4801-BDD5-201C8B21400B}"/>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5" name="テキスト ボックス 154">
          <a:extLst>
            <a:ext uri="{FF2B5EF4-FFF2-40B4-BE49-F238E27FC236}">
              <a16:creationId xmlns:a16="http://schemas.microsoft.com/office/drawing/2014/main" id="{27532580-F2DA-479A-A296-10760C52555A}"/>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6" name="テキスト ボックス 155">
          <a:extLst>
            <a:ext uri="{FF2B5EF4-FFF2-40B4-BE49-F238E27FC236}">
              <a16:creationId xmlns:a16="http://schemas.microsoft.com/office/drawing/2014/main" id="{CC64CEBA-03FA-406C-9450-1A78BC131BC9}"/>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10966</xdr:rowOff>
    </xdr:from>
    <xdr:ext cx="469744" cy="259045"/>
    <xdr:sp macro="" textlink="">
      <xdr:nvSpPr>
        <xdr:cNvPr id="157" name="n_1aveValue債務償還比率">
          <a:extLst>
            <a:ext uri="{FF2B5EF4-FFF2-40B4-BE49-F238E27FC236}">
              <a16:creationId xmlns:a16="http://schemas.microsoft.com/office/drawing/2014/main" id="{BF98123C-5BAD-4148-981B-CD4C0C8A481D}"/>
            </a:ext>
          </a:extLst>
        </xdr:cNvPr>
        <xdr:cNvSpPr txBox="1"/>
      </xdr:nvSpPr>
      <xdr:spPr>
        <a:xfrm>
          <a:off x="13836727" y="5411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26</xdr:row>
      <xdr:rowOff>139699</xdr:rowOff>
    </xdr:from>
    <xdr:ext cx="469744" cy="259045"/>
    <xdr:sp macro="" textlink="">
      <xdr:nvSpPr>
        <xdr:cNvPr id="158" name="n_2aveValue債務償還比率">
          <a:extLst>
            <a:ext uri="{FF2B5EF4-FFF2-40B4-BE49-F238E27FC236}">
              <a16:creationId xmlns:a16="http://schemas.microsoft.com/office/drawing/2014/main" id="{371E33FB-87A6-46A1-B626-B18299F8D291}"/>
            </a:ext>
          </a:extLst>
        </xdr:cNvPr>
        <xdr:cNvSpPr txBox="1"/>
      </xdr:nvSpPr>
      <xdr:spPr>
        <a:xfrm>
          <a:off x="13087427" y="5368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26</xdr:row>
      <xdr:rowOff>129367</xdr:rowOff>
    </xdr:from>
    <xdr:ext cx="469744" cy="259045"/>
    <xdr:sp macro="" textlink="">
      <xdr:nvSpPr>
        <xdr:cNvPr id="159" name="n_3aveValue債務償還比率">
          <a:extLst>
            <a:ext uri="{FF2B5EF4-FFF2-40B4-BE49-F238E27FC236}">
              <a16:creationId xmlns:a16="http://schemas.microsoft.com/office/drawing/2014/main" id="{EBD9B144-9478-40C7-92D7-FABCFC979C50}"/>
            </a:ext>
          </a:extLst>
        </xdr:cNvPr>
        <xdr:cNvSpPr txBox="1"/>
      </xdr:nvSpPr>
      <xdr:spPr>
        <a:xfrm>
          <a:off x="12325427" y="5358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127670</xdr:rowOff>
    </xdr:from>
    <xdr:ext cx="469744" cy="259045"/>
    <xdr:sp macro="" textlink="">
      <xdr:nvSpPr>
        <xdr:cNvPr id="160" name="n_4aveValue債務償還比率">
          <a:extLst>
            <a:ext uri="{FF2B5EF4-FFF2-40B4-BE49-F238E27FC236}">
              <a16:creationId xmlns:a16="http://schemas.microsoft.com/office/drawing/2014/main" id="{947F5CDC-F2D2-4935-AC71-CD88938C7970}"/>
            </a:ext>
          </a:extLst>
        </xdr:cNvPr>
        <xdr:cNvSpPr txBox="1"/>
      </xdr:nvSpPr>
      <xdr:spPr>
        <a:xfrm>
          <a:off x="11563427" y="5356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a:extLst>
            <a:ext uri="{FF2B5EF4-FFF2-40B4-BE49-F238E27FC236}">
              <a16:creationId xmlns:a16="http://schemas.microsoft.com/office/drawing/2014/main" id="{2D292CC2-4D97-40F4-9785-42601C8A7198}"/>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a:extLst>
            <a:ext uri="{FF2B5EF4-FFF2-40B4-BE49-F238E27FC236}">
              <a16:creationId xmlns:a16="http://schemas.microsoft.com/office/drawing/2014/main" id="{C797A091-2EBA-4AD4-AEDC-2E2DC4AD6794}"/>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a:extLst>
            <a:ext uri="{FF2B5EF4-FFF2-40B4-BE49-F238E27FC236}">
              <a16:creationId xmlns:a16="http://schemas.microsoft.com/office/drawing/2014/main" id="{BF85C6D4-69E2-4FD2-A13C-3DCF9E4C7B89}"/>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a:extLst>
            <a:ext uri="{FF2B5EF4-FFF2-40B4-BE49-F238E27FC236}">
              <a16:creationId xmlns:a16="http://schemas.microsoft.com/office/drawing/2014/main" id="{C04BA061-63F3-45BD-B490-CAEFCA549E65}"/>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a:extLst>
            <a:ext uri="{FF2B5EF4-FFF2-40B4-BE49-F238E27FC236}">
              <a16:creationId xmlns:a16="http://schemas.microsoft.com/office/drawing/2014/main" id="{D4EA2C4A-8196-4508-A5C6-E356F04EAA1E}"/>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a:extLst>
            <a:ext uri="{FF2B5EF4-FFF2-40B4-BE49-F238E27FC236}">
              <a16:creationId xmlns:a16="http://schemas.microsoft.com/office/drawing/2014/main" id="{482F52A9-0F5A-49D2-AF13-5DAE87497A96}"/>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402D8464-62C5-4998-A4C9-EAC256B5C25B}"/>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7509625A-EDE4-496E-A0B0-9874197E0D42}"/>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D7CABB46-FEE5-4A51-B7F9-094F5C791A6B}"/>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2BFE31D4-378A-41C6-9F87-B39936699E18}"/>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長野県下條村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22311DA3-A777-4979-B4EA-1670C648C48A}"/>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C7B830EC-C333-4F0F-8C3A-845207E91697}"/>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20C6EFC8-9D19-4C7D-A22F-63D61148967B}"/>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263D136C-7F36-41AF-8F3B-4FD59412E767}"/>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CAA05131-F152-403A-9DC8-F17C5BFCF3EF}"/>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C32C01D6-FEE1-46A8-9B6F-2B8DAA9FDFFA}"/>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3,730
3,693
38.12
2,895,137
2,535,781
359,246
1,613,146
1,063,192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C8525146-5229-4888-8726-AFB7335B048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CA8144E3-F4A7-414B-ACE2-63C5FEB5C13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70DB2DC2-1599-4993-89B3-F4A9D88D4B2E}"/>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9D8E6058-8A14-4C21-9E93-C2818D15D695}"/>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B28CF87C-CB07-48F5-9EE8-8B8E32EE6CA3}"/>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D79638BD-EE96-490B-BE9C-15EDBBC9E064}"/>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9939D945-FA61-4614-A1E0-9357D7E632AD}"/>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4F22A88B-99C6-46B7-BAA6-5A62E61F04A7}"/>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B63E5BF3-5D49-4ACB-9927-12D2CA04ECA9}"/>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B4F61DB-6DA8-4D4D-9D5E-D7ADE151F837}"/>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F4099033-ADD4-4ACC-B595-DAF99A24DA4C}"/>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1A87108D-4354-4F1D-98D5-BB022C9B7C24}"/>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71157D18-C8EE-4B19-BCD9-D235F33E766D}"/>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A831BE0B-77E8-47F6-8F3F-F3A9E99ACF51}"/>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C1555671-04EB-4D10-AABA-B6E49124B3DC}"/>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398E7181-405A-4412-A28A-0D2132725C4D}"/>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C1A68A06-530C-43F1-897F-705B95119044}"/>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7EA5EE02-A8F0-4E6C-8BA0-00730961436D}"/>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83C3BAD5-A194-48CA-9613-14C80AED0E5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E0B0024C-51A6-44CB-9B86-231278E7AA5C}"/>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2E8F7B8C-20AF-4D0F-A56A-6EC3180534E9}"/>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33B76069-BE7D-4925-A8D0-7C63FF47937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C5D5AD15-74D3-40F9-88D4-28F59BC98C81}"/>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9369C02-C5BB-49E8-AC64-BF26B50716DE}"/>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54119E37-C4C5-4D06-8167-B734F4876E96}"/>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E1AB6445-B278-4E6A-A065-22FB5A30B3B4}"/>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3DE15F6A-A9B4-4AAA-BB07-7735938DE6B9}"/>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45C67A62-7225-487F-B5CE-8B599759C6DC}"/>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9A37F00F-F3AB-425D-9E23-545547AFF24F}"/>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F9C741D5-7CAE-4AF9-91C3-0380BB404EEB}"/>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3448531C-A8F3-4A50-9F9A-811EBB16F764}"/>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941B9063-10DA-42A3-89E6-2D6BF4C2FA22}"/>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563501C1-59C3-480B-A690-919428A16045}"/>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FC289C11-5EA6-4A7C-9999-CB376A36740B}"/>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B64DC220-6F32-4524-BA65-E3A08C4D6112}"/>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C1A33557-6AA3-46F7-9416-11C156EB7014}"/>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BACAC84D-DD2F-432E-9650-045ACCEA28B4}"/>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85E94C02-5956-406B-A221-88A18803B97A}"/>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1EB4C70C-F29E-4E81-ACF3-8CD025B346A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35836CBD-3601-4F4C-9B3F-695E0B68039F}"/>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E91C7F66-1E71-4C8E-AFB1-5C0D43EDE38B}"/>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67E12B58-2C4D-4452-8252-3D4E98986377}"/>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B4FD89E5-A1F4-47A5-8902-07B6FC8BBF85}"/>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F0D59D6-F0A5-4727-B407-8D512EE46C56}"/>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C8D50678-93EE-4706-918C-68C7CB87EFBF}"/>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41A96882-DB23-467E-90A5-A489E3D75431}"/>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66403</xdr:rowOff>
    </xdr:to>
    <xdr:cxnSp macro="">
      <xdr:nvCxnSpPr>
        <xdr:cNvPr id="58" name="直線コネクタ 57">
          <a:extLst>
            <a:ext uri="{FF2B5EF4-FFF2-40B4-BE49-F238E27FC236}">
              <a16:creationId xmlns:a16="http://schemas.microsoft.com/office/drawing/2014/main" id="{837B3EE9-8150-49B7-BAE0-2185767A49AF}"/>
            </a:ext>
          </a:extLst>
        </xdr:cNvPr>
        <xdr:cNvCxnSpPr/>
      </xdr:nvCxnSpPr>
      <xdr:spPr>
        <a:xfrm flipV="1">
          <a:off x="4634865" y="5660572"/>
          <a:ext cx="0" cy="1606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70230</xdr:rowOff>
    </xdr:from>
    <xdr:ext cx="405111" cy="259045"/>
    <xdr:sp macro="" textlink="">
      <xdr:nvSpPr>
        <xdr:cNvPr id="59" name="【道路】&#10;有形固定資産減価償却率最小値テキスト">
          <a:extLst>
            <a:ext uri="{FF2B5EF4-FFF2-40B4-BE49-F238E27FC236}">
              <a16:creationId xmlns:a16="http://schemas.microsoft.com/office/drawing/2014/main" id="{F054A5EC-EE4C-42BB-929F-DB08BC7DA609}"/>
            </a:ext>
          </a:extLst>
        </xdr:cNvPr>
        <xdr:cNvSpPr txBox="1"/>
      </xdr:nvSpPr>
      <xdr:spPr>
        <a:xfrm>
          <a:off x="4673600" y="7271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66403</xdr:rowOff>
    </xdr:from>
    <xdr:to>
      <xdr:col>24</xdr:col>
      <xdr:colOff>152400</xdr:colOff>
      <xdr:row>42</xdr:row>
      <xdr:rowOff>66403</xdr:rowOff>
    </xdr:to>
    <xdr:cxnSp macro="">
      <xdr:nvCxnSpPr>
        <xdr:cNvPr id="60" name="直線コネクタ 59">
          <a:extLst>
            <a:ext uri="{FF2B5EF4-FFF2-40B4-BE49-F238E27FC236}">
              <a16:creationId xmlns:a16="http://schemas.microsoft.com/office/drawing/2014/main" id="{6C0B13DB-DE06-4618-B579-1DA624C635A0}"/>
            </a:ext>
          </a:extLst>
        </xdr:cNvPr>
        <xdr:cNvCxnSpPr/>
      </xdr:nvCxnSpPr>
      <xdr:spPr>
        <a:xfrm>
          <a:off x="4546600" y="726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a:extLst>
            <a:ext uri="{FF2B5EF4-FFF2-40B4-BE49-F238E27FC236}">
              <a16:creationId xmlns:a16="http://schemas.microsoft.com/office/drawing/2014/main" id="{E4821164-CA7F-44C8-8AA1-61469CC25464}"/>
            </a:ext>
          </a:extLst>
        </xdr:cNvPr>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a:extLst>
            <a:ext uri="{FF2B5EF4-FFF2-40B4-BE49-F238E27FC236}">
              <a16:creationId xmlns:a16="http://schemas.microsoft.com/office/drawing/2014/main" id="{EE5A26AD-8602-4E10-9CD8-51C2373CB8ED}"/>
            </a:ext>
          </a:extLst>
        </xdr:cNvPr>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90368</xdr:rowOff>
    </xdr:from>
    <xdr:ext cx="405111" cy="259045"/>
    <xdr:sp macro="" textlink="">
      <xdr:nvSpPr>
        <xdr:cNvPr id="63" name="【道路】&#10;有形固定資産減価償却率平均値テキスト">
          <a:extLst>
            <a:ext uri="{FF2B5EF4-FFF2-40B4-BE49-F238E27FC236}">
              <a16:creationId xmlns:a16="http://schemas.microsoft.com/office/drawing/2014/main" id="{4FE9A796-62EB-42B9-88A3-7CCCE7A1D19A}"/>
            </a:ext>
          </a:extLst>
        </xdr:cNvPr>
        <xdr:cNvSpPr txBox="1"/>
      </xdr:nvSpPr>
      <xdr:spPr>
        <a:xfrm>
          <a:off x="4673600" y="660546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111941</xdr:rowOff>
    </xdr:from>
    <xdr:to>
      <xdr:col>24</xdr:col>
      <xdr:colOff>114300</xdr:colOff>
      <xdr:row>39</xdr:row>
      <xdr:rowOff>42091</xdr:rowOff>
    </xdr:to>
    <xdr:sp macro="" textlink="">
      <xdr:nvSpPr>
        <xdr:cNvPr id="64" name="フローチャート: 判断 63">
          <a:extLst>
            <a:ext uri="{FF2B5EF4-FFF2-40B4-BE49-F238E27FC236}">
              <a16:creationId xmlns:a16="http://schemas.microsoft.com/office/drawing/2014/main" id="{EF3C905A-51EC-4382-BB50-9A29DEDFCBDD}"/>
            </a:ext>
          </a:extLst>
        </xdr:cNvPr>
        <xdr:cNvSpPr/>
      </xdr:nvSpPr>
      <xdr:spPr>
        <a:xfrm>
          <a:off x="4584700" y="662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84183</xdr:rowOff>
    </xdr:from>
    <xdr:to>
      <xdr:col>20</xdr:col>
      <xdr:colOff>38100</xdr:colOff>
      <xdr:row>39</xdr:row>
      <xdr:rowOff>14333</xdr:rowOff>
    </xdr:to>
    <xdr:sp macro="" textlink="">
      <xdr:nvSpPr>
        <xdr:cNvPr id="65" name="フローチャート: 判断 64">
          <a:extLst>
            <a:ext uri="{FF2B5EF4-FFF2-40B4-BE49-F238E27FC236}">
              <a16:creationId xmlns:a16="http://schemas.microsoft.com/office/drawing/2014/main" id="{FA5BA130-4257-42C0-AB8F-2537F159BFDF}"/>
            </a:ext>
          </a:extLst>
        </xdr:cNvPr>
        <xdr:cNvSpPr/>
      </xdr:nvSpPr>
      <xdr:spPr>
        <a:xfrm>
          <a:off x="3746500" y="6599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54791</xdr:rowOff>
    </xdr:from>
    <xdr:to>
      <xdr:col>15</xdr:col>
      <xdr:colOff>101600</xdr:colOff>
      <xdr:row>38</xdr:row>
      <xdr:rowOff>156391</xdr:rowOff>
    </xdr:to>
    <xdr:sp macro="" textlink="">
      <xdr:nvSpPr>
        <xdr:cNvPr id="66" name="フローチャート: 判断 65">
          <a:extLst>
            <a:ext uri="{FF2B5EF4-FFF2-40B4-BE49-F238E27FC236}">
              <a16:creationId xmlns:a16="http://schemas.microsoft.com/office/drawing/2014/main" id="{50BF5B11-743D-4A6A-B605-7A7E35356084}"/>
            </a:ext>
          </a:extLst>
        </xdr:cNvPr>
        <xdr:cNvSpPr/>
      </xdr:nvSpPr>
      <xdr:spPr>
        <a:xfrm>
          <a:off x="2857500" y="656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31931</xdr:rowOff>
    </xdr:from>
    <xdr:to>
      <xdr:col>10</xdr:col>
      <xdr:colOff>165100</xdr:colOff>
      <xdr:row>38</xdr:row>
      <xdr:rowOff>133531</xdr:rowOff>
    </xdr:to>
    <xdr:sp macro="" textlink="">
      <xdr:nvSpPr>
        <xdr:cNvPr id="67" name="フローチャート: 判断 66">
          <a:extLst>
            <a:ext uri="{FF2B5EF4-FFF2-40B4-BE49-F238E27FC236}">
              <a16:creationId xmlns:a16="http://schemas.microsoft.com/office/drawing/2014/main" id="{3B5630FF-BC50-4D27-ACC8-09745D95812F}"/>
            </a:ext>
          </a:extLst>
        </xdr:cNvPr>
        <xdr:cNvSpPr/>
      </xdr:nvSpPr>
      <xdr:spPr>
        <a:xfrm>
          <a:off x="1968500" y="654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169091</xdr:rowOff>
    </xdr:from>
    <xdr:to>
      <xdr:col>6</xdr:col>
      <xdr:colOff>38100</xdr:colOff>
      <xdr:row>38</xdr:row>
      <xdr:rowOff>99241</xdr:rowOff>
    </xdr:to>
    <xdr:sp macro="" textlink="">
      <xdr:nvSpPr>
        <xdr:cNvPr id="68" name="フローチャート: 判断 67">
          <a:extLst>
            <a:ext uri="{FF2B5EF4-FFF2-40B4-BE49-F238E27FC236}">
              <a16:creationId xmlns:a16="http://schemas.microsoft.com/office/drawing/2014/main" id="{95D185D0-826C-41B3-B7D0-16C59394A32F}"/>
            </a:ext>
          </a:extLst>
        </xdr:cNvPr>
        <xdr:cNvSpPr/>
      </xdr:nvSpPr>
      <xdr:spPr>
        <a:xfrm>
          <a:off x="1079500" y="6512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BA7C021B-8704-4970-B3B8-1F73B73EAA61}"/>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B0755B0E-E075-4FC2-BEF7-616A1AA7DD67}"/>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F15AF70D-B156-4139-B624-6E8AE18D687A}"/>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2AF4AB35-9625-4EBD-A4E1-E9FEF396FDBE}"/>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C24E5F78-2911-4C0B-86CD-AA5A2445404D}"/>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72753</xdr:rowOff>
    </xdr:from>
    <xdr:to>
      <xdr:col>24</xdr:col>
      <xdr:colOff>114300</xdr:colOff>
      <xdr:row>39</xdr:row>
      <xdr:rowOff>2903</xdr:rowOff>
    </xdr:to>
    <xdr:sp macro="" textlink="">
      <xdr:nvSpPr>
        <xdr:cNvPr id="74" name="楕円 73">
          <a:extLst>
            <a:ext uri="{FF2B5EF4-FFF2-40B4-BE49-F238E27FC236}">
              <a16:creationId xmlns:a16="http://schemas.microsoft.com/office/drawing/2014/main" id="{19416C97-1CAA-4095-A281-AB50E680A5BD}"/>
            </a:ext>
          </a:extLst>
        </xdr:cNvPr>
        <xdr:cNvSpPr/>
      </xdr:nvSpPr>
      <xdr:spPr>
        <a:xfrm>
          <a:off x="4584700" y="6587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95630</xdr:rowOff>
    </xdr:from>
    <xdr:ext cx="405111" cy="259045"/>
    <xdr:sp macro="" textlink="">
      <xdr:nvSpPr>
        <xdr:cNvPr id="75" name="【道路】&#10;有形固定資産減価償却率該当値テキスト">
          <a:extLst>
            <a:ext uri="{FF2B5EF4-FFF2-40B4-BE49-F238E27FC236}">
              <a16:creationId xmlns:a16="http://schemas.microsoft.com/office/drawing/2014/main" id="{64E2B6FF-E1B0-48BF-AED1-482D20AE13BB}"/>
            </a:ext>
          </a:extLst>
        </xdr:cNvPr>
        <xdr:cNvSpPr txBox="1"/>
      </xdr:nvSpPr>
      <xdr:spPr>
        <a:xfrm>
          <a:off x="4673600" y="64392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17235</xdr:rowOff>
    </xdr:from>
    <xdr:to>
      <xdr:col>20</xdr:col>
      <xdr:colOff>38100</xdr:colOff>
      <xdr:row>38</xdr:row>
      <xdr:rowOff>118835</xdr:rowOff>
    </xdr:to>
    <xdr:sp macro="" textlink="">
      <xdr:nvSpPr>
        <xdr:cNvPr id="76" name="楕円 75">
          <a:extLst>
            <a:ext uri="{FF2B5EF4-FFF2-40B4-BE49-F238E27FC236}">
              <a16:creationId xmlns:a16="http://schemas.microsoft.com/office/drawing/2014/main" id="{5C7BC3E7-8482-4BA2-9AC9-B1AD56C74DFD}"/>
            </a:ext>
          </a:extLst>
        </xdr:cNvPr>
        <xdr:cNvSpPr/>
      </xdr:nvSpPr>
      <xdr:spPr>
        <a:xfrm>
          <a:off x="3746500" y="6532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68035</xdr:rowOff>
    </xdr:from>
    <xdr:to>
      <xdr:col>24</xdr:col>
      <xdr:colOff>63500</xdr:colOff>
      <xdr:row>38</xdr:row>
      <xdr:rowOff>123553</xdr:rowOff>
    </xdr:to>
    <xdr:cxnSp macro="">
      <xdr:nvCxnSpPr>
        <xdr:cNvPr id="77" name="直線コネクタ 76">
          <a:extLst>
            <a:ext uri="{FF2B5EF4-FFF2-40B4-BE49-F238E27FC236}">
              <a16:creationId xmlns:a16="http://schemas.microsoft.com/office/drawing/2014/main" id="{E5B08E9D-6A92-4431-8AE4-DF50CB7D304A}"/>
            </a:ext>
          </a:extLst>
        </xdr:cNvPr>
        <xdr:cNvCxnSpPr/>
      </xdr:nvCxnSpPr>
      <xdr:spPr>
        <a:xfrm>
          <a:off x="3797300" y="6583135"/>
          <a:ext cx="83820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22134</xdr:rowOff>
    </xdr:from>
    <xdr:to>
      <xdr:col>15</xdr:col>
      <xdr:colOff>101600</xdr:colOff>
      <xdr:row>38</xdr:row>
      <xdr:rowOff>123734</xdr:rowOff>
    </xdr:to>
    <xdr:sp macro="" textlink="">
      <xdr:nvSpPr>
        <xdr:cNvPr id="78" name="楕円 77">
          <a:extLst>
            <a:ext uri="{FF2B5EF4-FFF2-40B4-BE49-F238E27FC236}">
              <a16:creationId xmlns:a16="http://schemas.microsoft.com/office/drawing/2014/main" id="{C15E6A64-A373-417E-B57A-7FA9174A923D}"/>
            </a:ext>
          </a:extLst>
        </xdr:cNvPr>
        <xdr:cNvSpPr/>
      </xdr:nvSpPr>
      <xdr:spPr>
        <a:xfrm>
          <a:off x="2857500" y="653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68035</xdr:rowOff>
    </xdr:from>
    <xdr:to>
      <xdr:col>19</xdr:col>
      <xdr:colOff>177800</xdr:colOff>
      <xdr:row>38</xdr:row>
      <xdr:rowOff>72934</xdr:rowOff>
    </xdr:to>
    <xdr:cxnSp macro="">
      <xdr:nvCxnSpPr>
        <xdr:cNvPr id="79" name="直線コネクタ 78">
          <a:extLst>
            <a:ext uri="{FF2B5EF4-FFF2-40B4-BE49-F238E27FC236}">
              <a16:creationId xmlns:a16="http://schemas.microsoft.com/office/drawing/2014/main" id="{95D7DBB6-0779-4575-8EED-4F69D6769B54}"/>
            </a:ext>
          </a:extLst>
        </xdr:cNvPr>
        <xdr:cNvCxnSpPr/>
      </xdr:nvCxnSpPr>
      <xdr:spPr>
        <a:xfrm flipV="1">
          <a:off x="2908300" y="6583135"/>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149497</xdr:rowOff>
    </xdr:from>
    <xdr:to>
      <xdr:col>10</xdr:col>
      <xdr:colOff>165100</xdr:colOff>
      <xdr:row>38</xdr:row>
      <xdr:rowOff>79647</xdr:rowOff>
    </xdr:to>
    <xdr:sp macro="" textlink="">
      <xdr:nvSpPr>
        <xdr:cNvPr id="80" name="楕円 79">
          <a:extLst>
            <a:ext uri="{FF2B5EF4-FFF2-40B4-BE49-F238E27FC236}">
              <a16:creationId xmlns:a16="http://schemas.microsoft.com/office/drawing/2014/main" id="{83913526-E5DF-496E-907B-90C26EEF68C3}"/>
            </a:ext>
          </a:extLst>
        </xdr:cNvPr>
        <xdr:cNvSpPr/>
      </xdr:nvSpPr>
      <xdr:spPr>
        <a:xfrm>
          <a:off x="1968500" y="6493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28847</xdr:rowOff>
    </xdr:from>
    <xdr:to>
      <xdr:col>15</xdr:col>
      <xdr:colOff>50800</xdr:colOff>
      <xdr:row>38</xdr:row>
      <xdr:rowOff>72934</xdr:rowOff>
    </xdr:to>
    <xdr:cxnSp macro="">
      <xdr:nvCxnSpPr>
        <xdr:cNvPr id="81" name="直線コネクタ 80">
          <a:extLst>
            <a:ext uri="{FF2B5EF4-FFF2-40B4-BE49-F238E27FC236}">
              <a16:creationId xmlns:a16="http://schemas.microsoft.com/office/drawing/2014/main" id="{680231B9-C930-48E0-8069-B252B09C82C4}"/>
            </a:ext>
          </a:extLst>
        </xdr:cNvPr>
        <xdr:cNvCxnSpPr/>
      </xdr:nvCxnSpPr>
      <xdr:spPr>
        <a:xfrm>
          <a:off x="2019300" y="6543947"/>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118473</xdr:rowOff>
    </xdr:from>
    <xdr:to>
      <xdr:col>6</xdr:col>
      <xdr:colOff>38100</xdr:colOff>
      <xdr:row>38</xdr:row>
      <xdr:rowOff>48623</xdr:rowOff>
    </xdr:to>
    <xdr:sp macro="" textlink="">
      <xdr:nvSpPr>
        <xdr:cNvPr id="82" name="楕円 81">
          <a:extLst>
            <a:ext uri="{FF2B5EF4-FFF2-40B4-BE49-F238E27FC236}">
              <a16:creationId xmlns:a16="http://schemas.microsoft.com/office/drawing/2014/main" id="{51A7803C-33DF-4D9C-BA19-A4418D38DE38}"/>
            </a:ext>
          </a:extLst>
        </xdr:cNvPr>
        <xdr:cNvSpPr/>
      </xdr:nvSpPr>
      <xdr:spPr>
        <a:xfrm>
          <a:off x="1079500" y="6462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169273</xdr:rowOff>
    </xdr:from>
    <xdr:to>
      <xdr:col>10</xdr:col>
      <xdr:colOff>114300</xdr:colOff>
      <xdr:row>38</xdr:row>
      <xdr:rowOff>28847</xdr:rowOff>
    </xdr:to>
    <xdr:cxnSp macro="">
      <xdr:nvCxnSpPr>
        <xdr:cNvPr id="83" name="直線コネクタ 82">
          <a:extLst>
            <a:ext uri="{FF2B5EF4-FFF2-40B4-BE49-F238E27FC236}">
              <a16:creationId xmlns:a16="http://schemas.microsoft.com/office/drawing/2014/main" id="{0FE74D45-D58D-42FF-8993-7B9553C74E32}"/>
            </a:ext>
          </a:extLst>
        </xdr:cNvPr>
        <xdr:cNvCxnSpPr/>
      </xdr:nvCxnSpPr>
      <xdr:spPr>
        <a:xfrm>
          <a:off x="1130300" y="6512923"/>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5460</xdr:rowOff>
    </xdr:from>
    <xdr:ext cx="405111" cy="259045"/>
    <xdr:sp macro="" textlink="">
      <xdr:nvSpPr>
        <xdr:cNvPr id="84" name="n_1aveValue【道路】&#10;有形固定資産減価償却率">
          <a:extLst>
            <a:ext uri="{FF2B5EF4-FFF2-40B4-BE49-F238E27FC236}">
              <a16:creationId xmlns:a16="http://schemas.microsoft.com/office/drawing/2014/main" id="{9904F6A9-6D2A-4818-B6AD-35130658F012}"/>
            </a:ext>
          </a:extLst>
        </xdr:cNvPr>
        <xdr:cNvSpPr txBox="1"/>
      </xdr:nvSpPr>
      <xdr:spPr>
        <a:xfrm>
          <a:off x="3582044" y="66920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147518</xdr:rowOff>
    </xdr:from>
    <xdr:ext cx="405111" cy="259045"/>
    <xdr:sp macro="" textlink="">
      <xdr:nvSpPr>
        <xdr:cNvPr id="85" name="n_2aveValue【道路】&#10;有形固定資産減価償却率">
          <a:extLst>
            <a:ext uri="{FF2B5EF4-FFF2-40B4-BE49-F238E27FC236}">
              <a16:creationId xmlns:a16="http://schemas.microsoft.com/office/drawing/2014/main" id="{95409092-2079-4EDC-AC00-A0844A0F3250}"/>
            </a:ext>
          </a:extLst>
        </xdr:cNvPr>
        <xdr:cNvSpPr txBox="1"/>
      </xdr:nvSpPr>
      <xdr:spPr>
        <a:xfrm>
          <a:off x="2705744" y="66626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124658</xdr:rowOff>
    </xdr:from>
    <xdr:ext cx="405111" cy="259045"/>
    <xdr:sp macro="" textlink="">
      <xdr:nvSpPr>
        <xdr:cNvPr id="86" name="n_3aveValue【道路】&#10;有形固定資産減価償却率">
          <a:extLst>
            <a:ext uri="{FF2B5EF4-FFF2-40B4-BE49-F238E27FC236}">
              <a16:creationId xmlns:a16="http://schemas.microsoft.com/office/drawing/2014/main" id="{62E7871B-7C50-4D95-85E0-833A2BBF3A11}"/>
            </a:ext>
          </a:extLst>
        </xdr:cNvPr>
        <xdr:cNvSpPr txBox="1"/>
      </xdr:nvSpPr>
      <xdr:spPr>
        <a:xfrm>
          <a:off x="1816744" y="6639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90368</xdr:rowOff>
    </xdr:from>
    <xdr:ext cx="405111" cy="259045"/>
    <xdr:sp macro="" textlink="">
      <xdr:nvSpPr>
        <xdr:cNvPr id="87" name="n_4aveValue【道路】&#10;有形固定資産減価償却率">
          <a:extLst>
            <a:ext uri="{FF2B5EF4-FFF2-40B4-BE49-F238E27FC236}">
              <a16:creationId xmlns:a16="http://schemas.microsoft.com/office/drawing/2014/main" id="{0E79E176-27B2-4FD9-9B29-944D522CB953}"/>
            </a:ext>
          </a:extLst>
        </xdr:cNvPr>
        <xdr:cNvSpPr txBox="1"/>
      </xdr:nvSpPr>
      <xdr:spPr>
        <a:xfrm>
          <a:off x="927744" y="66054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135363</xdr:rowOff>
    </xdr:from>
    <xdr:ext cx="405111" cy="259045"/>
    <xdr:sp macro="" textlink="">
      <xdr:nvSpPr>
        <xdr:cNvPr id="88" name="n_1mainValue【道路】&#10;有形固定資産減価償却率">
          <a:extLst>
            <a:ext uri="{FF2B5EF4-FFF2-40B4-BE49-F238E27FC236}">
              <a16:creationId xmlns:a16="http://schemas.microsoft.com/office/drawing/2014/main" id="{6601D79E-189B-4E80-8757-7C383F6887AE}"/>
            </a:ext>
          </a:extLst>
        </xdr:cNvPr>
        <xdr:cNvSpPr txBox="1"/>
      </xdr:nvSpPr>
      <xdr:spPr>
        <a:xfrm>
          <a:off x="3582044" y="6307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140261</xdr:rowOff>
    </xdr:from>
    <xdr:ext cx="405111" cy="259045"/>
    <xdr:sp macro="" textlink="">
      <xdr:nvSpPr>
        <xdr:cNvPr id="89" name="n_2mainValue【道路】&#10;有形固定資産減価償却率">
          <a:extLst>
            <a:ext uri="{FF2B5EF4-FFF2-40B4-BE49-F238E27FC236}">
              <a16:creationId xmlns:a16="http://schemas.microsoft.com/office/drawing/2014/main" id="{76BFEE70-B587-433D-BF11-E21627474523}"/>
            </a:ext>
          </a:extLst>
        </xdr:cNvPr>
        <xdr:cNvSpPr txBox="1"/>
      </xdr:nvSpPr>
      <xdr:spPr>
        <a:xfrm>
          <a:off x="2705744" y="6312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96174</xdr:rowOff>
    </xdr:from>
    <xdr:ext cx="405111" cy="259045"/>
    <xdr:sp macro="" textlink="">
      <xdr:nvSpPr>
        <xdr:cNvPr id="90" name="n_3mainValue【道路】&#10;有形固定資産減価償却率">
          <a:extLst>
            <a:ext uri="{FF2B5EF4-FFF2-40B4-BE49-F238E27FC236}">
              <a16:creationId xmlns:a16="http://schemas.microsoft.com/office/drawing/2014/main" id="{BC8E77A5-8AAF-4771-BAF5-F093405F78E0}"/>
            </a:ext>
          </a:extLst>
        </xdr:cNvPr>
        <xdr:cNvSpPr txBox="1"/>
      </xdr:nvSpPr>
      <xdr:spPr>
        <a:xfrm>
          <a:off x="1816744" y="62683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65150</xdr:rowOff>
    </xdr:from>
    <xdr:ext cx="405111" cy="259045"/>
    <xdr:sp macro="" textlink="">
      <xdr:nvSpPr>
        <xdr:cNvPr id="91" name="n_4mainValue【道路】&#10;有形固定資産減価償却率">
          <a:extLst>
            <a:ext uri="{FF2B5EF4-FFF2-40B4-BE49-F238E27FC236}">
              <a16:creationId xmlns:a16="http://schemas.microsoft.com/office/drawing/2014/main" id="{340F15A8-B07C-4FE3-ABFA-0C13B919A24B}"/>
            </a:ext>
          </a:extLst>
        </xdr:cNvPr>
        <xdr:cNvSpPr txBox="1"/>
      </xdr:nvSpPr>
      <xdr:spPr>
        <a:xfrm>
          <a:off x="927744" y="6237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7612F65C-1C4B-44A1-B80E-A26FCD33B01A}"/>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3EF6AC2D-73C7-4B5C-B349-193E70C5AAFD}"/>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CA462F05-F143-4304-8C79-CE2FFC784BE8}"/>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AF03594E-D919-40E8-B79C-3E4D402D43E8}"/>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68CC5255-6F9E-4503-80CB-76D64D833CA2}"/>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25561F2D-DBEE-4F4E-94C6-A94B142F396E}"/>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62F2EB2E-4EEA-4A79-998B-0760D9254DE7}"/>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6FAB4F66-C122-4048-8279-7368F7B9E77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a:extLst>
            <a:ext uri="{FF2B5EF4-FFF2-40B4-BE49-F238E27FC236}">
              <a16:creationId xmlns:a16="http://schemas.microsoft.com/office/drawing/2014/main" id="{2A61251E-0DE1-4C43-9D21-7C0AC68E5EE9}"/>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4609B9ED-7DBD-4307-BDBA-CE51266DB6CB}"/>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F4AB153C-02BB-4DEB-A96E-45C4925422E1}"/>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E3E27CC1-B52D-423C-BE10-A6D6740A6BB2}"/>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8F4A39B3-7CFA-4FA9-8702-D4C1F548AA3B}"/>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105" name="テキスト ボックス 104">
          <a:extLst>
            <a:ext uri="{FF2B5EF4-FFF2-40B4-BE49-F238E27FC236}">
              <a16:creationId xmlns:a16="http://schemas.microsoft.com/office/drawing/2014/main" id="{1315346B-B7C4-48E5-856C-8352367CB668}"/>
            </a:ext>
          </a:extLst>
        </xdr:cNvPr>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F5F0A857-84B3-43DE-B675-3FBD05CFF4FD}"/>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7" name="テキスト ボックス 106">
          <a:extLst>
            <a:ext uri="{FF2B5EF4-FFF2-40B4-BE49-F238E27FC236}">
              <a16:creationId xmlns:a16="http://schemas.microsoft.com/office/drawing/2014/main" id="{DCBD1F14-CF3E-41DF-9D9F-23863C14F301}"/>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8AAA0C46-AB49-49C7-864D-F4D01579E8B8}"/>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9" name="テキスト ボックス 108">
          <a:extLst>
            <a:ext uri="{FF2B5EF4-FFF2-40B4-BE49-F238E27FC236}">
              <a16:creationId xmlns:a16="http://schemas.microsoft.com/office/drawing/2014/main" id="{90E65C09-6CAE-4CBF-B895-682E4BBBC902}"/>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037AE7D9-AB4B-4EDA-9832-F66B6A3CFAB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11" name="テキスト ボックス 110">
          <a:extLst>
            <a:ext uri="{FF2B5EF4-FFF2-40B4-BE49-F238E27FC236}">
              <a16:creationId xmlns:a16="http://schemas.microsoft.com/office/drawing/2014/main" id="{4C47930A-6962-45C0-8ABA-B5FB3FDF46C4}"/>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B3E80BF2-34A5-4039-B311-5E72D15F8D2E}"/>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13" name="テキスト ボックス 112">
          <a:extLst>
            <a:ext uri="{FF2B5EF4-FFF2-40B4-BE49-F238E27FC236}">
              <a16:creationId xmlns:a16="http://schemas.microsoft.com/office/drawing/2014/main" id="{7813C28D-04D7-47C9-808E-0D9397DE6EC9}"/>
            </a:ext>
          </a:extLst>
        </xdr:cNvPr>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a:extLst>
            <a:ext uri="{FF2B5EF4-FFF2-40B4-BE49-F238E27FC236}">
              <a16:creationId xmlns:a16="http://schemas.microsoft.com/office/drawing/2014/main" id="{CB5FD347-A42A-455A-A29B-0DE368268339}"/>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88185</xdr:rowOff>
    </xdr:from>
    <xdr:to>
      <xdr:col>54</xdr:col>
      <xdr:colOff>189865</xdr:colOff>
      <xdr:row>42</xdr:row>
      <xdr:rowOff>37883</xdr:rowOff>
    </xdr:to>
    <xdr:cxnSp macro="">
      <xdr:nvCxnSpPr>
        <xdr:cNvPr id="115" name="直線コネクタ 114">
          <a:extLst>
            <a:ext uri="{FF2B5EF4-FFF2-40B4-BE49-F238E27FC236}">
              <a16:creationId xmlns:a16="http://schemas.microsoft.com/office/drawing/2014/main" id="{3BC5AFFE-0065-469A-A16C-0E68C53E975E}"/>
            </a:ext>
          </a:extLst>
        </xdr:cNvPr>
        <xdr:cNvCxnSpPr/>
      </xdr:nvCxnSpPr>
      <xdr:spPr>
        <a:xfrm flipV="1">
          <a:off x="10476865" y="5746035"/>
          <a:ext cx="0" cy="1492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41710</xdr:rowOff>
    </xdr:from>
    <xdr:ext cx="469744" cy="259045"/>
    <xdr:sp macro="" textlink="">
      <xdr:nvSpPr>
        <xdr:cNvPr id="116" name="【道路】&#10;一人当たり延長最小値テキスト">
          <a:extLst>
            <a:ext uri="{FF2B5EF4-FFF2-40B4-BE49-F238E27FC236}">
              <a16:creationId xmlns:a16="http://schemas.microsoft.com/office/drawing/2014/main" id="{43960763-5B88-4766-BBAB-B575BD749C38}"/>
            </a:ext>
          </a:extLst>
        </xdr:cNvPr>
        <xdr:cNvSpPr txBox="1"/>
      </xdr:nvSpPr>
      <xdr:spPr>
        <a:xfrm>
          <a:off x="10515600" y="7242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37883</xdr:rowOff>
    </xdr:from>
    <xdr:to>
      <xdr:col>55</xdr:col>
      <xdr:colOff>88900</xdr:colOff>
      <xdr:row>42</xdr:row>
      <xdr:rowOff>37883</xdr:rowOff>
    </xdr:to>
    <xdr:cxnSp macro="">
      <xdr:nvCxnSpPr>
        <xdr:cNvPr id="117" name="直線コネクタ 116">
          <a:extLst>
            <a:ext uri="{FF2B5EF4-FFF2-40B4-BE49-F238E27FC236}">
              <a16:creationId xmlns:a16="http://schemas.microsoft.com/office/drawing/2014/main" id="{EAE50BB9-BC13-480A-8FBB-1DE63CC85BE9}"/>
            </a:ext>
          </a:extLst>
        </xdr:cNvPr>
        <xdr:cNvCxnSpPr/>
      </xdr:nvCxnSpPr>
      <xdr:spPr>
        <a:xfrm>
          <a:off x="10388600" y="7238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34862</xdr:rowOff>
    </xdr:from>
    <xdr:ext cx="599010" cy="259045"/>
    <xdr:sp macro="" textlink="">
      <xdr:nvSpPr>
        <xdr:cNvPr id="118" name="【道路】&#10;一人当たり延長最大値テキスト">
          <a:extLst>
            <a:ext uri="{FF2B5EF4-FFF2-40B4-BE49-F238E27FC236}">
              <a16:creationId xmlns:a16="http://schemas.microsoft.com/office/drawing/2014/main" id="{3C1586C6-D635-43B2-B96A-8EB864B7329B}"/>
            </a:ext>
          </a:extLst>
        </xdr:cNvPr>
        <xdr:cNvSpPr txBox="1"/>
      </xdr:nvSpPr>
      <xdr:spPr>
        <a:xfrm>
          <a:off x="10515600" y="5521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783.709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88185</xdr:rowOff>
    </xdr:from>
    <xdr:to>
      <xdr:col>55</xdr:col>
      <xdr:colOff>88900</xdr:colOff>
      <xdr:row>33</xdr:row>
      <xdr:rowOff>88185</xdr:rowOff>
    </xdr:to>
    <xdr:cxnSp macro="">
      <xdr:nvCxnSpPr>
        <xdr:cNvPr id="119" name="直線コネクタ 118">
          <a:extLst>
            <a:ext uri="{FF2B5EF4-FFF2-40B4-BE49-F238E27FC236}">
              <a16:creationId xmlns:a16="http://schemas.microsoft.com/office/drawing/2014/main" id="{9CB020EE-2720-48AA-8454-A9721D120B06}"/>
            </a:ext>
          </a:extLst>
        </xdr:cNvPr>
        <xdr:cNvCxnSpPr/>
      </xdr:nvCxnSpPr>
      <xdr:spPr>
        <a:xfrm>
          <a:off x="10388600" y="5746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16084</xdr:rowOff>
    </xdr:from>
    <xdr:ext cx="534377" cy="259045"/>
    <xdr:sp macro="" textlink="">
      <xdr:nvSpPr>
        <xdr:cNvPr id="120" name="【道路】&#10;一人当たり延長平均値テキスト">
          <a:extLst>
            <a:ext uri="{FF2B5EF4-FFF2-40B4-BE49-F238E27FC236}">
              <a16:creationId xmlns:a16="http://schemas.microsoft.com/office/drawing/2014/main" id="{9E8A5C40-E660-45D3-AD51-D98F92E361E8}"/>
            </a:ext>
          </a:extLst>
        </xdr:cNvPr>
        <xdr:cNvSpPr txBox="1"/>
      </xdr:nvSpPr>
      <xdr:spPr>
        <a:xfrm>
          <a:off x="10515600" y="68740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164657</xdr:rowOff>
    </xdr:from>
    <xdr:to>
      <xdr:col>55</xdr:col>
      <xdr:colOff>50800</xdr:colOff>
      <xdr:row>41</xdr:row>
      <xdr:rowOff>94807</xdr:rowOff>
    </xdr:to>
    <xdr:sp macro="" textlink="">
      <xdr:nvSpPr>
        <xdr:cNvPr id="121" name="フローチャート: 判断 120">
          <a:extLst>
            <a:ext uri="{FF2B5EF4-FFF2-40B4-BE49-F238E27FC236}">
              <a16:creationId xmlns:a16="http://schemas.microsoft.com/office/drawing/2014/main" id="{3FFF2C61-328E-410C-BCBA-9B123A0B3AA0}"/>
            </a:ext>
          </a:extLst>
        </xdr:cNvPr>
        <xdr:cNvSpPr/>
      </xdr:nvSpPr>
      <xdr:spPr>
        <a:xfrm>
          <a:off x="10426700" y="702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163663</xdr:rowOff>
    </xdr:from>
    <xdr:to>
      <xdr:col>50</xdr:col>
      <xdr:colOff>165100</xdr:colOff>
      <xdr:row>41</xdr:row>
      <xdr:rowOff>93813</xdr:rowOff>
    </xdr:to>
    <xdr:sp macro="" textlink="">
      <xdr:nvSpPr>
        <xdr:cNvPr id="122" name="フローチャート: 判断 121">
          <a:extLst>
            <a:ext uri="{FF2B5EF4-FFF2-40B4-BE49-F238E27FC236}">
              <a16:creationId xmlns:a16="http://schemas.microsoft.com/office/drawing/2014/main" id="{3872CED4-171E-4076-845E-B97B6C4C5D7C}"/>
            </a:ext>
          </a:extLst>
        </xdr:cNvPr>
        <xdr:cNvSpPr/>
      </xdr:nvSpPr>
      <xdr:spPr>
        <a:xfrm>
          <a:off x="9588500" y="7021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162964</xdr:rowOff>
    </xdr:from>
    <xdr:to>
      <xdr:col>46</xdr:col>
      <xdr:colOff>38100</xdr:colOff>
      <xdr:row>41</xdr:row>
      <xdr:rowOff>93114</xdr:rowOff>
    </xdr:to>
    <xdr:sp macro="" textlink="">
      <xdr:nvSpPr>
        <xdr:cNvPr id="123" name="フローチャート: 判断 122">
          <a:extLst>
            <a:ext uri="{FF2B5EF4-FFF2-40B4-BE49-F238E27FC236}">
              <a16:creationId xmlns:a16="http://schemas.microsoft.com/office/drawing/2014/main" id="{6835DD83-88AF-4B88-B1F8-48E0360FC6E9}"/>
            </a:ext>
          </a:extLst>
        </xdr:cNvPr>
        <xdr:cNvSpPr/>
      </xdr:nvSpPr>
      <xdr:spPr>
        <a:xfrm>
          <a:off x="8699500" y="702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168856</xdr:rowOff>
    </xdr:from>
    <xdr:to>
      <xdr:col>41</xdr:col>
      <xdr:colOff>101600</xdr:colOff>
      <xdr:row>41</xdr:row>
      <xdr:rowOff>99006</xdr:rowOff>
    </xdr:to>
    <xdr:sp macro="" textlink="">
      <xdr:nvSpPr>
        <xdr:cNvPr id="124" name="フローチャート: 判断 123">
          <a:extLst>
            <a:ext uri="{FF2B5EF4-FFF2-40B4-BE49-F238E27FC236}">
              <a16:creationId xmlns:a16="http://schemas.microsoft.com/office/drawing/2014/main" id="{B9FA6FD3-CE7D-42C6-9C6F-9E916D0095B1}"/>
            </a:ext>
          </a:extLst>
        </xdr:cNvPr>
        <xdr:cNvSpPr/>
      </xdr:nvSpPr>
      <xdr:spPr>
        <a:xfrm>
          <a:off x="7810500" y="702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10524</xdr:rowOff>
    </xdr:from>
    <xdr:to>
      <xdr:col>36</xdr:col>
      <xdr:colOff>165100</xdr:colOff>
      <xdr:row>41</xdr:row>
      <xdr:rowOff>112124</xdr:rowOff>
    </xdr:to>
    <xdr:sp macro="" textlink="">
      <xdr:nvSpPr>
        <xdr:cNvPr id="125" name="フローチャート: 判断 124">
          <a:extLst>
            <a:ext uri="{FF2B5EF4-FFF2-40B4-BE49-F238E27FC236}">
              <a16:creationId xmlns:a16="http://schemas.microsoft.com/office/drawing/2014/main" id="{CE720AD1-A2AA-4F9B-BB14-F3EAD921DC91}"/>
            </a:ext>
          </a:extLst>
        </xdr:cNvPr>
        <xdr:cNvSpPr/>
      </xdr:nvSpPr>
      <xdr:spPr>
        <a:xfrm>
          <a:off x="6921500" y="7039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530FC7A7-3871-4786-955E-626BE577ADD6}"/>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4F03EBB0-D450-4D67-9789-B3FAFC047EEC}"/>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EF080CAD-BEC5-4950-8460-4D0BFAB1DF34}"/>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2064E91F-49E1-4B2E-A1E6-09DD39421104}"/>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A2B24202-3BE9-4300-8D03-B6F338911096}"/>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61251</xdr:rowOff>
    </xdr:from>
    <xdr:to>
      <xdr:col>55</xdr:col>
      <xdr:colOff>50800</xdr:colOff>
      <xdr:row>41</xdr:row>
      <xdr:rowOff>162851</xdr:rowOff>
    </xdr:to>
    <xdr:sp macro="" textlink="">
      <xdr:nvSpPr>
        <xdr:cNvPr id="131" name="楕円 130">
          <a:extLst>
            <a:ext uri="{FF2B5EF4-FFF2-40B4-BE49-F238E27FC236}">
              <a16:creationId xmlns:a16="http://schemas.microsoft.com/office/drawing/2014/main" id="{A93C834C-7BDA-4FA5-8E98-9696296055D1}"/>
            </a:ext>
          </a:extLst>
        </xdr:cNvPr>
        <xdr:cNvSpPr/>
      </xdr:nvSpPr>
      <xdr:spPr>
        <a:xfrm>
          <a:off x="10426700" y="7090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147628</xdr:rowOff>
    </xdr:from>
    <xdr:ext cx="534377" cy="259045"/>
    <xdr:sp macro="" textlink="">
      <xdr:nvSpPr>
        <xdr:cNvPr id="132" name="【道路】&#10;一人当たり延長該当値テキスト">
          <a:extLst>
            <a:ext uri="{FF2B5EF4-FFF2-40B4-BE49-F238E27FC236}">
              <a16:creationId xmlns:a16="http://schemas.microsoft.com/office/drawing/2014/main" id="{D80548C3-3FB6-47ED-9224-4C4DEAAB7A8B}"/>
            </a:ext>
          </a:extLst>
        </xdr:cNvPr>
        <xdr:cNvSpPr txBox="1"/>
      </xdr:nvSpPr>
      <xdr:spPr>
        <a:xfrm>
          <a:off x="10515600" y="7005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62412</xdr:rowOff>
    </xdr:from>
    <xdr:to>
      <xdr:col>50</xdr:col>
      <xdr:colOff>165100</xdr:colOff>
      <xdr:row>41</xdr:row>
      <xdr:rowOff>164012</xdr:rowOff>
    </xdr:to>
    <xdr:sp macro="" textlink="">
      <xdr:nvSpPr>
        <xdr:cNvPr id="133" name="楕円 132">
          <a:extLst>
            <a:ext uri="{FF2B5EF4-FFF2-40B4-BE49-F238E27FC236}">
              <a16:creationId xmlns:a16="http://schemas.microsoft.com/office/drawing/2014/main" id="{73CE605F-A2E3-4B34-A6EC-1F49E7ED4B40}"/>
            </a:ext>
          </a:extLst>
        </xdr:cNvPr>
        <xdr:cNvSpPr/>
      </xdr:nvSpPr>
      <xdr:spPr>
        <a:xfrm>
          <a:off x="9588500" y="7091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112051</xdr:rowOff>
    </xdr:from>
    <xdr:to>
      <xdr:col>55</xdr:col>
      <xdr:colOff>0</xdr:colOff>
      <xdr:row>41</xdr:row>
      <xdr:rowOff>113212</xdr:rowOff>
    </xdr:to>
    <xdr:cxnSp macro="">
      <xdr:nvCxnSpPr>
        <xdr:cNvPr id="134" name="直線コネクタ 133">
          <a:extLst>
            <a:ext uri="{FF2B5EF4-FFF2-40B4-BE49-F238E27FC236}">
              <a16:creationId xmlns:a16="http://schemas.microsoft.com/office/drawing/2014/main" id="{844D7F9C-4C4A-4ED2-9761-CF2C60F91317}"/>
            </a:ext>
          </a:extLst>
        </xdr:cNvPr>
        <xdr:cNvCxnSpPr/>
      </xdr:nvCxnSpPr>
      <xdr:spPr>
        <a:xfrm flipV="1">
          <a:off x="9639300" y="7141501"/>
          <a:ext cx="838200" cy="1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63071</xdr:rowOff>
    </xdr:from>
    <xdr:to>
      <xdr:col>46</xdr:col>
      <xdr:colOff>38100</xdr:colOff>
      <xdr:row>41</xdr:row>
      <xdr:rowOff>164671</xdr:rowOff>
    </xdr:to>
    <xdr:sp macro="" textlink="">
      <xdr:nvSpPr>
        <xdr:cNvPr id="135" name="楕円 134">
          <a:extLst>
            <a:ext uri="{FF2B5EF4-FFF2-40B4-BE49-F238E27FC236}">
              <a16:creationId xmlns:a16="http://schemas.microsoft.com/office/drawing/2014/main" id="{C90B0FDC-2E4D-4597-9415-95BF72F5D226}"/>
            </a:ext>
          </a:extLst>
        </xdr:cNvPr>
        <xdr:cNvSpPr/>
      </xdr:nvSpPr>
      <xdr:spPr>
        <a:xfrm>
          <a:off x="8699500" y="7092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113212</xdr:rowOff>
    </xdr:from>
    <xdr:to>
      <xdr:col>50</xdr:col>
      <xdr:colOff>114300</xdr:colOff>
      <xdr:row>41</xdr:row>
      <xdr:rowOff>113871</xdr:rowOff>
    </xdr:to>
    <xdr:cxnSp macro="">
      <xdr:nvCxnSpPr>
        <xdr:cNvPr id="136" name="直線コネクタ 135">
          <a:extLst>
            <a:ext uri="{FF2B5EF4-FFF2-40B4-BE49-F238E27FC236}">
              <a16:creationId xmlns:a16="http://schemas.microsoft.com/office/drawing/2014/main" id="{30C8721F-B5C7-4D51-829F-FF173ED00499}"/>
            </a:ext>
          </a:extLst>
        </xdr:cNvPr>
        <xdr:cNvCxnSpPr/>
      </xdr:nvCxnSpPr>
      <xdr:spPr>
        <a:xfrm flipV="1">
          <a:off x="8750300" y="7142662"/>
          <a:ext cx="889000" cy="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64428</xdr:rowOff>
    </xdr:from>
    <xdr:to>
      <xdr:col>41</xdr:col>
      <xdr:colOff>101600</xdr:colOff>
      <xdr:row>41</xdr:row>
      <xdr:rowOff>166028</xdr:rowOff>
    </xdr:to>
    <xdr:sp macro="" textlink="">
      <xdr:nvSpPr>
        <xdr:cNvPr id="137" name="楕円 136">
          <a:extLst>
            <a:ext uri="{FF2B5EF4-FFF2-40B4-BE49-F238E27FC236}">
              <a16:creationId xmlns:a16="http://schemas.microsoft.com/office/drawing/2014/main" id="{F902F9C3-83FB-4F70-9A97-5622846040DC}"/>
            </a:ext>
          </a:extLst>
        </xdr:cNvPr>
        <xdr:cNvSpPr/>
      </xdr:nvSpPr>
      <xdr:spPr>
        <a:xfrm>
          <a:off x="7810500" y="7093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113871</xdr:rowOff>
    </xdr:from>
    <xdr:to>
      <xdr:col>45</xdr:col>
      <xdr:colOff>177800</xdr:colOff>
      <xdr:row>41</xdr:row>
      <xdr:rowOff>115228</xdr:rowOff>
    </xdr:to>
    <xdr:cxnSp macro="">
      <xdr:nvCxnSpPr>
        <xdr:cNvPr id="138" name="直線コネクタ 137">
          <a:extLst>
            <a:ext uri="{FF2B5EF4-FFF2-40B4-BE49-F238E27FC236}">
              <a16:creationId xmlns:a16="http://schemas.microsoft.com/office/drawing/2014/main" id="{98D1F168-17C1-420C-8292-1A98BF8BE5A6}"/>
            </a:ext>
          </a:extLst>
        </xdr:cNvPr>
        <xdr:cNvCxnSpPr/>
      </xdr:nvCxnSpPr>
      <xdr:spPr>
        <a:xfrm flipV="1">
          <a:off x="7861300" y="7143321"/>
          <a:ext cx="889000" cy="1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66463</xdr:rowOff>
    </xdr:from>
    <xdr:to>
      <xdr:col>36</xdr:col>
      <xdr:colOff>165100</xdr:colOff>
      <xdr:row>41</xdr:row>
      <xdr:rowOff>168063</xdr:rowOff>
    </xdr:to>
    <xdr:sp macro="" textlink="">
      <xdr:nvSpPr>
        <xdr:cNvPr id="139" name="楕円 138">
          <a:extLst>
            <a:ext uri="{FF2B5EF4-FFF2-40B4-BE49-F238E27FC236}">
              <a16:creationId xmlns:a16="http://schemas.microsoft.com/office/drawing/2014/main" id="{16D8584D-D3D1-4CE4-A42C-776AB8916AA2}"/>
            </a:ext>
          </a:extLst>
        </xdr:cNvPr>
        <xdr:cNvSpPr/>
      </xdr:nvSpPr>
      <xdr:spPr>
        <a:xfrm>
          <a:off x="6921500" y="7095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115228</xdr:rowOff>
    </xdr:from>
    <xdr:to>
      <xdr:col>41</xdr:col>
      <xdr:colOff>50800</xdr:colOff>
      <xdr:row>41</xdr:row>
      <xdr:rowOff>117263</xdr:rowOff>
    </xdr:to>
    <xdr:cxnSp macro="">
      <xdr:nvCxnSpPr>
        <xdr:cNvPr id="140" name="直線コネクタ 139">
          <a:extLst>
            <a:ext uri="{FF2B5EF4-FFF2-40B4-BE49-F238E27FC236}">
              <a16:creationId xmlns:a16="http://schemas.microsoft.com/office/drawing/2014/main" id="{9BBF7C15-6D93-4003-A738-D8666A506EA1}"/>
            </a:ext>
          </a:extLst>
        </xdr:cNvPr>
        <xdr:cNvCxnSpPr/>
      </xdr:nvCxnSpPr>
      <xdr:spPr>
        <a:xfrm flipV="1">
          <a:off x="6972300" y="7144678"/>
          <a:ext cx="889000" cy="2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110340</xdr:rowOff>
    </xdr:from>
    <xdr:ext cx="534377" cy="259045"/>
    <xdr:sp macro="" textlink="">
      <xdr:nvSpPr>
        <xdr:cNvPr id="141" name="n_1aveValue【道路】&#10;一人当たり延長">
          <a:extLst>
            <a:ext uri="{FF2B5EF4-FFF2-40B4-BE49-F238E27FC236}">
              <a16:creationId xmlns:a16="http://schemas.microsoft.com/office/drawing/2014/main" id="{473302A8-EF4F-4D7F-8148-014CBD6BB9C6}"/>
            </a:ext>
          </a:extLst>
        </xdr:cNvPr>
        <xdr:cNvSpPr txBox="1"/>
      </xdr:nvSpPr>
      <xdr:spPr>
        <a:xfrm>
          <a:off x="9359411" y="6796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109641</xdr:rowOff>
    </xdr:from>
    <xdr:ext cx="534377" cy="259045"/>
    <xdr:sp macro="" textlink="">
      <xdr:nvSpPr>
        <xdr:cNvPr id="142" name="n_2aveValue【道路】&#10;一人当たり延長">
          <a:extLst>
            <a:ext uri="{FF2B5EF4-FFF2-40B4-BE49-F238E27FC236}">
              <a16:creationId xmlns:a16="http://schemas.microsoft.com/office/drawing/2014/main" id="{5298A414-2403-44FF-8BB1-44B90F8B21B7}"/>
            </a:ext>
          </a:extLst>
        </xdr:cNvPr>
        <xdr:cNvSpPr txBox="1"/>
      </xdr:nvSpPr>
      <xdr:spPr>
        <a:xfrm>
          <a:off x="8483111" y="6796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115533</xdr:rowOff>
    </xdr:from>
    <xdr:ext cx="534377" cy="259045"/>
    <xdr:sp macro="" textlink="">
      <xdr:nvSpPr>
        <xdr:cNvPr id="143" name="n_3aveValue【道路】&#10;一人当たり延長">
          <a:extLst>
            <a:ext uri="{FF2B5EF4-FFF2-40B4-BE49-F238E27FC236}">
              <a16:creationId xmlns:a16="http://schemas.microsoft.com/office/drawing/2014/main" id="{3E2BBB74-3E24-49D1-B4F5-E8DBF6742BE8}"/>
            </a:ext>
          </a:extLst>
        </xdr:cNvPr>
        <xdr:cNvSpPr txBox="1"/>
      </xdr:nvSpPr>
      <xdr:spPr>
        <a:xfrm>
          <a:off x="7594111" y="680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128651</xdr:rowOff>
    </xdr:from>
    <xdr:ext cx="534377" cy="259045"/>
    <xdr:sp macro="" textlink="">
      <xdr:nvSpPr>
        <xdr:cNvPr id="144" name="n_4aveValue【道路】&#10;一人当たり延長">
          <a:extLst>
            <a:ext uri="{FF2B5EF4-FFF2-40B4-BE49-F238E27FC236}">
              <a16:creationId xmlns:a16="http://schemas.microsoft.com/office/drawing/2014/main" id="{12375CDD-8468-43E1-88B9-115F77169DE1}"/>
            </a:ext>
          </a:extLst>
        </xdr:cNvPr>
        <xdr:cNvSpPr txBox="1"/>
      </xdr:nvSpPr>
      <xdr:spPr>
        <a:xfrm>
          <a:off x="6705111" y="6815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155139</xdr:rowOff>
    </xdr:from>
    <xdr:ext cx="534377" cy="259045"/>
    <xdr:sp macro="" textlink="">
      <xdr:nvSpPr>
        <xdr:cNvPr id="145" name="n_1mainValue【道路】&#10;一人当たり延長">
          <a:extLst>
            <a:ext uri="{FF2B5EF4-FFF2-40B4-BE49-F238E27FC236}">
              <a16:creationId xmlns:a16="http://schemas.microsoft.com/office/drawing/2014/main" id="{7ECE5FCB-0F92-4401-A524-FB29719F0C5E}"/>
            </a:ext>
          </a:extLst>
        </xdr:cNvPr>
        <xdr:cNvSpPr txBox="1"/>
      </xdr:nvSpPr>
      <xdr:spPr>
        <a:xfrm>
          <a:off x="9359411" y="7184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155798</xdr:rowOff>
    </xdr:from>
    <xdr:ext cx="534377" cy="259045"/>
    <xdr:sp macro="" textlink="">
      <xdr:nvSpPr>
        <xdr:cNvPr id="146" name="n_2mainValue【道路】&#10;一人当たり延長">
          <a:extLst>
            <a:ext uri="{FF2B5EF4-FFF2-40B4-BE49-F238E27FC236}">
              <a16:creationId xmlns:a16="http://schemas.microsoft.com/office/drawing/2014/main" id="{BD5D1AF8-30E7-4B8E-BD4F-7BED1978F7FF}"/>
            </a:ext>
          </a:extLst>
        </xdr:cNvPr>
        <xdr:cNvSpPr txBox="1"/>
      </xdr:nvSpPr>
      <xdr:spPr>
        <a:xfrm>
          <a:off x="8483111" y="7185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157155</xdr:rowOff>
    </xdr:from>
    <xdr:ext cx="534377" cy="259045"/>
    <xdr:sp macro="" textlink="">
      <xdr:nvSpPr>
        <xdr:cNvPr id="147" name="n_3mainValue【道路】&#10;一人当たり延長">
          <a:extLst>
            <a:ext uri="{FF2B5EF4-FFF2-40B4-BE49-F238E27FC236}">
              <a16:creationId xmlns:a16="http://schemas.microsoft.com/office/drawing/2014/main" id="{D08BC8CA-5A5E-4CFD-9F61-C7748FA051A3}"/>
            </a:ext>
          </a:extLst>
        </xdr:cNvPr>
        <xdr:cNvSpPr txBox="1"/>
      </xdr:nvSpPr>
      <xdr:spPr>
        <a:xfrm>
          <a:off x="7594111" y="7186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159190</xdr:rowOff>
    </xdr:from>
    <xdr:ext cx="534377" cy="259045"/>
    <xdr:sp macro="" textlink="">
      <xdr:nvSpPr>
        <xdr:cNvPr id="148" name="n_4mainValue【道路】&#10;一人当たり延長">
          <a:extLst>
            <a:ext uri="{FF2B5EF4-FFF2-40B4-BE49-F238E27FC236}">
              <a16:creationId xmlns:a16="http://schemas.microsoft.com/office/drawing/2014/main" id="{CF5724D6-9FC8-4D36-8B81-124ED82BB172}"/>
            </a:ext>
          </a:extLst>
        </xdr:cNvPr>
        <xdr:cNvSpPr txBox="1"/>
      </xdr:nvSpPr>
      <xdr:spPr>
        <a:xfrm>
          <a:off x="6705111" y="7188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051DE56A-0CEE-45B3-9752-977CA2453EEE}"/>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9C7CD805-204F-47B9-909A-0538A6BA64B6}"/>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7EDCA2FB-1CEB-4480-9105-1F5B9B66A92A}"/>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E4E749ED-A48D-4123-8F6C-AF8FB980A289}"/>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53E56C9A-4BFD-4AFA-8365-412560E395C2}"/>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AA3AE79A-1DEB-47CC-A094-CC899707AFD8}"/>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51C7BE0C-3E56-476D-B644-5BD219056B6B}"/>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8536E43D-E4F5-490C-9275-2A1B06335BDF}"/>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1DAA6175-318D-4774-88C8-F33B284ED18D}"/>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E8567E15-6B7E-45A9-89D8-E91D01A2F062}"/>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DCFD5F1D-079D-4CE8-97D1-BF85E15B60F3}"/>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id="{52A6E2F7-9E17-461E-B759-B330AD52ED8C}"/>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id="{E47DB1CB-5F99-4770-9B95-53EBFEECE00D}"/>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id="{3FB3D648-896D-460A-8361-EFF23753FE54}"/>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id="{0E51BBB0-329E-4FD0-9C02-B004582D4A1C}"/>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id="{696F0585-34CC-441E-9E00-91BFDEF24F0E}"/>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id="{95F7C801-77E9-4F15-BA64-1A02F916951E}"/>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id="{7F5ED462-ACAE-4755-A641-55667D6F0AC9}"/>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id="{1B080F40-3915-4B26-AD49-1CE320A02ADC}"/>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id="{48A3F8C5-EF7E-4738-BCD4-388AC7EE6FF9}"/>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id="{88D2A5C8-608E-4F75-BE1C-51E65E0518E1}"/>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id="{BEA71AE8-4D07-4AAF-997B-1694711CA359}"/>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id="{24DA0259-05D3-4B79-8FCE-9518CA115013}"/>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C464322C-FA7E-410D-8FB9-31C652914EAD}"/>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a:extLst>
            <a:ext uri="{FF2B5EF4-FFF2-40B4-BE49-F238E27FC236}">
              <a16:creationId xmlns:a16="http://schemas.microsoft.com/office/drawing/2014/main" id="{F9F5CDA5-E465-41BF-94DC-9B2FCFDD2605}"/>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89807</xdr:rowOff>
    </xdr:from>
    <xdr:to>
      <xdr:col>24</xdr:col>
      <xdr:colOff>62865</xdr:colOff>
      <xdr:row>64</xdr:row>
      <xdr:rowOff>45720</xdr:rowOff>
    </xdr:to>
    <xdr:cxnSp macro="">
      <xdr:nvCxnSpPr>
        <xdr:cNvPr id="174" name="直線コネクタ 173">
          <a:extLst>
            <a:ext uri="{FF2B5EF4-FFF2-40B4-BE49-F238E27FC236}">
              <a16:creationId xmlns:a16="http://schemas.microsoft.com/office/drawing/2014/main" id="{0901D11F-ECCC-4CEE-B5B7-90E0AAA8BFD4}"/>
            </a:ext>
          </a:extLst>
        </xdr:cNvPr>
        <xdr:cNvCxnSpPr/>
      </xdr:nvCxnSpPr>
      <xdr:spPr>
        <a:xfrm flipV="1">
          <a:off x="4634865" y="9519557"/>
          <a:ext cx="0" cy="1498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49547</xdr:rowOff>
    </xdr:from>
    <xdr:ext cx="405111" cy="259045"/>
    <xdr:sp macro="" textlink="">
      <xdr:nvSpPr>
        <xdr:cNvPr id="175" name="【橋りょう・トンネル】&#10;有形固定資産減価償却率最小値テキスト">
          <a:extLst>
            <a:ext uri="{FF2B5EF4-FFF2-40B4-BE49-F238E27FC236}">
              <a16:creationId xmlns:a16="http://schemas.microsoft.com/office/drawing/2014/main" id="{41D48310-4F00-47C9-B62F-8CB40C41DAB5}"/>
            </a:ext>
          </a:extLst>
        </xdr:cNvPr>
        <xdr:cNvSpPr txBox="1"/>
      </xdr:nvSpPr>
      <xdr:spPr>
        <a:xfrm>
          <a:off x="4673600" y="1102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45720</xdr:rowOff>
    </xdr:from>
    <xdr:to>
      <xdr:col>24</xdr:col>
      <xdr:colOff>152400</xdr:colOff>
      <xdr:row>64</xdr:row>
      <xdr:rowOff>45720</xdr:rowOff>
    </xdr:to>
    <xdr:cxnSp macro="">
      <xdr:nvCxnSpPr>
        <xdr:cNvPr id="176" name="直線コネクタ 175">
          <a:extLst>
            <a:ext uri="{FF2B5EF4-FFF2-40B4-BE49-F238E27FC236}">
              <a16:creationId xmlns:a16="http://schemas.microsoft.com/office/drawing/2014/main" id="{577F9FC5-40E3-4F06-8469-A97C37715A18}"/>
            </a:ext>
          </a:extLst>
        </xdr:cNvPr>
        <xdr:cNvCxnSpPr/>
      </xdr:nvCxnSpPr>
      <xdr:spPr>
        <a:xfrm>
          <a:off x="4546600" y="1101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36484</xdr:rowOff>
    </xdr:from>
    <xdr:ext cx="340478" cy="259045"/>
    <xdr:sp macro="" textlink="">
      <xdr:nvSpPr>
        <xdr:cNvPr id="177" name="【橋りょう・トンネル】&#10;有形固定資産減価償却率最大値テキスト">
          <a:extLst>
            <a:ext uri="{FF2B5EF4-FFF2-40B4-BE49-F238E27FC236}">
              <a16:creationId xmlns:a16="http://schemas.microsoft.com/office/drawing/2014/main" id="{099097E3-8A44-4E19-8EA9-5228629086A0}"/>
            </a:ext>
          </a:extLst>
        </xdr:cNvPr>
        <xdr:cNvSpPr txBox="1"/>
      </xdr:nvSpPr>
      <xdr:spPr>
        <a:xfrm>
          <a:off x="4673600" y="92947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89807</xdr:rowOff>
    </xdr:from>
    <xdr:to>
      <xdr:col>24</xdr:col>
      <xdr:colOff>152400</xdr:colOff>
      <xdr:row>55</xdr:row>
      <xdr:rowOff>89807</xdr:rowOff>
    </xdr:to>
    <xdr:cxnSp macro="">
      <xdr:nvCxnSpPr>
        <xdr:cNvPr id="178" name="直線コネクタ 177">
          <a:extLst>
            <a:ext uri="{FF2B5EF4-FFF2-40B4-BE49-F238E27FC236}">
              <a16:creationId xmlns:a16="http://schemas.microsoft.com/office/drawing/2014/main" id="{FE84AFA1-85DE-46D0-8BC7-DCA378B9C9DF}"/>
            </a:ext>
          </a:extLst>
        </xdr:cNvPr>
        <xdr:cNvCxnSpPr/>
      </xdr:nvCxnSpPr>
      <xdr:spPr>
        <a:xfrm>
          <a:off x="4546600" y="951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154957</xdr:rowOff>
    </xdr:from>
    <xdr:ext cx="405111" cy="259045"/>
    <xdr:sp macro="" textlink="">
      <xdr:nvSpPr>
        <xdr:cNvPr id="179" name="【橋りょう・トンネル】&#10;有形固定資産減価償却率平均値テキスト">
          <a:extLst>
            <a:ext uri="{FF2B5EF4-FFF2-40B4-BE49-F238E27FC236}">
              <a16:creationId xmlns:a16="http://schemas.microsoft.com/office/drawing/2014/main" id="{7158B774-16BD-4998-BF1A-F76599DEECB3}"/>
            </a:ext>
          </a:extLst>
        </xdr:cNvPr>
        <xdr:cNvSpPr txBox="1"/>
      </xdr:nvSpPr>
      <xdr:spPr>
        <a:xfrm>
          <a:off x="4673600" y="102705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132080</xdr:rowOff>
    </xdr:from>
    <xdr:to>
      <xdr:col>24</xdr:col>
      <xdr:colOff>114300</xdr:colOff>
      <xdr:row>61</xdr:row>
      <xdr:rowOff>62230</xdr:rowOff>
    </xdr:to>
    <xdr:sp macro="" textlink="">
      <xdr:nvSpPr>
        <xdr:cNvPr id="180" name="フローチャート: 判断 179">
          <a:extLst>
            <a:ext uri="{FF2B5EF4-FFF2-40B4-BE49-F238E27FC236}">
              <a16:creationId xmlns:a16="http://schemas.microsoft.com/office/drawing/2014/main" id="{033E2964-8650-4986-A53E-7964FED6077B}"/>
            </a:ext>
          </a:extLst>
        </xdr:cNvPr>
        <xdr:cNvSpPr/>
      </xdr:nvSpPr>
      <xdr:spPr>
        <a:xfrm>
          <a:off x="45847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109220</xdr:rowOff>
    </xdr:from>
    <xdr:to>
      <xdr:col>20</xdr:col>
      <xdr:colOff>38100</xdr:colOff>
      <xdr:row>61</xdr:row>
      <xdr:rowOff>39370</xdr:rowOff>
    </xdr:to>
    <xdr:sp macro="" textlink="">
      <xdr:nvSpPr>
        <xdr:cNvPr id="181" name="フローチャート: 判断 180">
          <a:extLst>
            <a:ext uri="{FF2B5EF4-FFF2-40B4-BE49-F238E27FC236}">
              <a16:creationId xmlns:a16="http://schemas.microsoft.com/office/drawing/2014/main" id="{236A4CE5-CE09-44ED-82EB-421A9672B205}"/>
            </a:ext>
          </a:extLst>
        </xdr:cNvPr>
        <xdr:cNvSpPr/>
      </xdr:nvSpPr>
      <xdr:spPr>
        <a:xfrm>
          <a:off x="3746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91259</xdr:rowOff>
    </xdr:from>
    <xdr:to>
      <xdr:col>15</xdr:col>
      <xdr:colOff>101600</xdr:colOff>
      <xdr:row>61</xdr:row>
      <xdr:rowOff>21409</xdr:rowOff>
    </xdr:to>
    <xdr:sp macro="" textlink="">
      <xdr:nvSpPr>
        <xdr:cNvPr id="182" name="フローチャート: 判断 181">
          <a:extLst>
            <a:ext uri="{FF2B5EF4-FFF2-40B4-BE49-F238E27FC236}">
              <a16:creationId xmlns:a16="http://schemas.microsoft.com/office/drawing/2014/main" id="{63A62A7F-6637-44D6-A8C2-95ECE69A92A3}"/>
            </a:ext>
          </a:extLst>
        </xdr:cNvPr>
        <xdr:cNvSpPr/>
      </xdr:nvSpPr>
      <xdr:spPr>
        <a:xfrm>
          <a:off x="28575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66766</xdr:rowOff>
    </xdr:from>
    <xdr:to>
      <xdr:col>10</xdr:col>
      <xdr:colOff>165100</xdr:colOff>
      <xdr:row>60</xdr:row>
      <xdr:rowOff>168366</xdr:rowOff>
    </xdr:to>
    <xdr:sp macro="" textlink="">
      <xdr:nvSpPr>
        <xdr:cNvPr id="183" name="フローチャート: 判断 182">
          <a:extLst>
            <a:ext uri="{FF2B5EF4-FFF2-40B4-BE49-F238E27FC236}">
              <a16:creationId xmlns:a16="http://schemas.microsoft.com/office/drawing/2014/main" id="{94EE1113-C9F4-4817-B985-74FAAD040F60}"/>
            </a:ext>
          </a:extLst>
        </xdr:cNvPr>
        <xdr:cNvSpPr/>
      </xdr:nvSpPr>
      <xdr:spPr>
        <a:xfrm>
          <a:off x="1968500" y="1035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11249</xdr:rowOff>
    </xdr:from>
    <xdr:to>
      <xdr:col>6</xdr:col>
      <xdr:colOff>38100</xdr:colOff>
      <xdr:row>60</xdr:row>
      <xdr:rowOff>112849</xdr:rowOff>
    </xdr:to>
    <xdr:sp macro="" textlink="">
      <xdr:nvSpPr>
        <xdr:cNvPr id="184" name="フローチャート: 判断 183">
          <a:extLst>
            <a:ext uri="{FF2B5EF4-FFF2-40B4-BE49-F238E27FC236}">
              <a16:creationId xmlns:a16="http://schemas.microsoft.com/office/drawing/2014/main" id="{BBC22BB3-DAF4-49B7-9812-9532135B01C8}"/>
            </a:ext>
          </a:extLst>
        </xdr:cNvPr>
        <xdr:cNvSpPr/>
      </xdr:nvSpPr>
      <xdr:spPr>
        <a:xfrm>
          <a:off x="1079500" y="10298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43B11B36-8FF9-4105-8CF0-016A5C86453E}"/>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461A536C-9502-432F-A656-17A213AFEB8D}"/>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BE60A5F2-93D7-4DE1-A29E-2D259722CB06}"/>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39ED0FAB-8EDE-4C1A-A3AA-9D77CED63F72}"/>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810CA6AE-6B88-4228-925B-C29FD8FAF81E}"/>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164737</xdr:rowOff>
    </xdr:from>
    <xdr:to>
      <xdr:col>24</xdr:col>
      <xdr:colOff>114300</xdr:colOff>
      <xdr:row>62</xdr:row>
      <xdr:rowOff>94887</xdr:rowOff>
    </xdr:to>
    <xdr:sp macro="" textlink="">
      <xdr:nvSpPr>
        <xdr:cNvPr id="190" name="楕円 189">
          <a:extLst>
            <a:ext uri="{FF2B5EF4-FFF2-40B4-BE49-F238E27FC236}">
              <a16:creationId xmlns:a16="http://schemas.microsoft.com/office/drawing/2014/main" id="{2BEF1474-5B3D-4930-B4F5-94EE81B7443D}"/>
            </a:ext>
          </a:extLst>
        </xdr:cNvPr>
        <xdr:cNvSpPr/>
      </xdr:nvSpPr>
      <xdr:spPr>
        <a:xfrm>
          <a:off x="4584700" y="10623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143164</xdr:rowOff>
    </xdr:from>
    <xdr:ext cx="405111" cy="259045"/>
    <xdr:sp macro="" textlink="">
      <xdr:nvSpPr>
        <xdr:cNvPr id="191" name="【橋りょう・トンネル】&#10;有形固定資産減価償却率該当値テキスト">
          <a:extLst>
            <a:ext uri="{FF2B5EF4-FFF2-40B4-BE49-F238E27FC236}">
              <a16:creationId xmlns:a16="http://schemas.microsoft.com/office/drawing/2014/main" id="{99BF9ADD-BB8A-4279-9438-68C55CD82BAC}"/>
            </a:ext>
          </a:extLst>
        </xdr:cNvPr>
        <xdr:cNvSpPr txBox="1"/>
      </xdr:nvSpPr>
      <xdr:spPr>
        <a:xfrm>
          <a:off x="4673600" y="10601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101056</xdr:rowOff>
    </xdr:from>
    <xdr:to>
      <xdr:col>20</xdr:col>
      <xdr:colOff>38100</xdr:colOff>
      <xdr:row>62</xdr:row>
      <xdr:rowOff>31206</xdr:rowOff>
    </xdr:to>
    <xdr:sp macro="" textlink="">
      <xdr:nvSpPr>
        <xdr:cNvPr id="192" name="楕円 191">
          <a:extLst>
            <a:ext uri="{FF2B5EF4-FFF2-40B4-BE49-F238E27FC236}">
              <a16:creationId xmlns:a16="http://schemas.microsoft.com/office/drawing/2014/main" id="{1F47F693-5F0F-42AE-B7D6-7FD66AF2AB4E}"/>
            </a:ext>
          </a:extLst>
        </xdr:cNvPr>
        <xdr:cNvSpPr/>
      </xdr:nvSpPr>
      <xdr:spPr>
        <a:xfrm>
          <a:off x="3746500" y="10559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151856</xdr:rowOff>
    </xdr:from>
    <xdr:to>
      <xdr:col>24</xdr:col>
      <xdr:colOff>63500</xdr:colOff>
      <xdr:row>62</xdr:row>
      <xdr:rowOff>44087</xdr:rowOff>
    </xdr:to>
    <xdr:cxnSp macro="">
      <xdr:nvCxnSpPr>
        <xdr:cNvPr id="193" name="直線コネクタ 192">
          <a:extLst>
            <a:ext uri="{FF2B5EF4-FFF2-40B4-BE49-F238E27FC236}">
              <a16:creationId xmlns:a16="http://schemas.microsoft.com/office/drawing/2014/main" id="{C7728DEB-60A4-405E-A8EF-329C97389A22}"/>
            </a:ext>
          </a:extLst>
        </xdr:cNvPr>
        <xdr:cNvCxnSpPr/>
      </xdr:nvCxnSpPr>
      <xdr:spPr>
        <a:xfrm>
          <a:off x="3797300" y="10610306"/>
          <a:ext cx="838200" cy="63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112485</xdr:rowOff>
    </xdr:from>
    <xdr:to>
      <xdr:col>15</xdr:col>
      <xdr:colOff>101600</xdr:colOff>
      <xdr:row>62</xdr:row>
      <xdr:rowOff>42635</xdr:rowOff>
    </xdr:to>
    <xdr:sp macro="" textlink="">
      <xdr:nvSpPr>
        <xdr:cNvPr id="194" name="楕円 193">
          <a:extLst>
            <a:ext uri="{FF2B5EF4-FFF2-40B4-BE49-F238E27FC236}">
              <a16:creationId xmlns:a16="http://schemas.microsoft.com/office/drawing/2014/main" id="{6E123204-C8A8-45E2-BB96-1219E68B2232}"/>
            </a:ext>
          </a:extLst>
        </xdr:cNvPr>
        <xdr:cNvSpPr/>
      </xdr:nvSpPr>
      <xdr:spPr>
        <a:xfrm>
          <a:off x="2857500" y="10570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151856</xdr:rowOff>
    </xdr:from>
    <xdr:to>
      <xdr:col>19</xdr:col>
      <xdr:colOff>177800</xdr:colOff>
      <xdr:row>61</xdr:row>
      <xdr:rowOff>163285</xdr:rowOff>
    </xdr:to>
    <xdr:cxnSp macro="">
      <xdr:nvCxnSpPr>
        <xdr:cNvPr id="195" name="直線コネクタ 194">
          <a:extLst>
            <a:ext uri="{FF2B5EF4-FFF2-40B4-BE49-F238E27FC236}">
              <a16:creationId xmlns:a16="http://schemas.microsoft.com/office/drawing/2014/main" id="{3DE65C1F-2E72-40BE-884E-54D3DC69C249}"/>
            </a:ext>
          </a:extLst>
        </xdr:cNvPr>
        <xdr:cNvCxnSpPr/>
      </xdr:nvCxnSpPr>
      <xdr:spPr>
        <a:xfrm flipV="1">
          <a:off x="2908300" y="10610306"/>
          <a:ext cx="889000" cy="1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84727</xdr:rowOff>
    </xdr:from>
    <xdr:to>
      <xdr:col>10</xdr:col>
      <xdr:colOff>165100</xdr:colOff>
      <xdr:row>62</xdr:row>
      <xdr:rowOff>14877</xdr:rowOff>
    </xdr:to>
    <xdr:sp macro="" textlink="">
      <xdr:nvSpPr>
        <xdr:cNvPr id="196" name="楕円 195">
          <a:extLst>
            <a:ext uri="{FF2B5EF4-FFF2-40B4-BE49-F238E27FC236}">
              <a16:creationId xmlns:a16="http://schemas.microsoft.com/office/drawing/2014/main" id="{F0F2C330-2AE7-404D-A7D7-86DEBFA8A50B}"/>
            </a:ext>
          </a:extLst>
        </xdr:cNvPr>
        <xdr:cNvSpPr/>
      </xdr:nvSpPr>
      <xdr:spPr>
        <a:xfrm>
          <a:off x="1968500" y="10543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135527</xdr:rowOff>
    </xdr:from>
    <xdr:to>
      <xdr:col>15</xdr:col>
      <xdr:colOff>50800</xdr:colOff>
      <xdr:row>61</xdr:row>
      <xdr:rowOff>163285</xdr:rowOff>
    </xdr:to>
    <xdr:cxnSp macro="">
      <xdr:nvCxnSpPr>
        <xdr:cNvPr id="197" name="直線コネクタ 196">
          <a:extLst>
            <a:ext uri="{FF2B5EF4-FFF2-40B4-BE49-F238E27FC236}">
              <a16:creationId xmlns:a16="http://schemas.microsoft.com/office/drawing/2014/main" id="{C0B4BDDC-CD9B-4868-B14F-92C86A75ECD3}"/>
            </a:ext>
          </a:extLst>
        </xdr:cNvPr>
        <xdr:cNvCxnSpPr/>
      </xdr:nvCxnSpPr>
      <xdr:spPr>
        <a:xfrm>
          <a:off x="2019300" y="10593977"/>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56969</xdr:rowOff>
    </xdr:from>
    <xdr:to>
      <xdr:col>6</xdr:col>
      <xdr:colOff>38100</xdr:colOff>
      <xdr:row>61</xdr:row>
      <xdr:rowOff>158569</xdr:rowOff>
    </xdr:to>
    <xdr:sp macro="" textlink="">
      <xdr:nvSpPr>
        <xdr:cNvPr id="198" name="楕円 197">
          <a:extLst>
            <a:ext uri="{FF2B5EF4-FFF2-40B4-BE49-F238E27FC236}">
              <a16:creationId xmlns:a16="http://schemas.microsoft.com/office/drawing/2014/main" id="{4730958B-63C7-42DA-AF02-EFE17CFF53D4}"/>
            </a:ext>
          </a:extLst>
        </xdr:cNvPr>
        <xdr:cNvSpPr/>
      </xdr:nvSpPr>
      <xdr:spPr>
        <a:xfrm>
          <a:off x="1079500" y="10515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107769</xdr:rowOff>
    </xdr:from>
    <xdr:to>
      <xdr:col>10</xdr:col>
      <xdr:colOff>114300</xdr:colOff>
      <xdr:row>61</xdr:row>
      <xdr:rowOff>135527</xdr:rowOff>
    </xdr:to>
    <xdr:cxnSp macro="">
      <xdr:nvCxnSpPr>
        <xdr:cNvPr id="199" name="直線コネクタ 198">
          <a:extLst>
            <a:ext uri="{FF2B5EF4-FFF2-40B4-BE49-F238E27FC236}">
              <a16:creationId xmlns:a16="http://schemas.microsoft.com/office/drawing/2014/main" id="{CC904EAE-E827-44D6-9454-C4A293AE3CD5}"/>
            </a:ext>
          </a:extLst>
        </xdr:cNvPr>
        <xdr:cNvCxnSpPr/>
      </xdr:nvCxnSpPr>
      <xdr:spPr>
        <a:xfrm>
          <a:off x="1130300" y="10566219"/>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55897</xdr:rowOff>
    </xdr:from>
    <xdr:ext cx="405111" cy="259045"/>
    <xdr:sp macro="" textlink="">
      <xdr:nvSpPr>
        <xdr:cNvPr id="200" name="n_1aveValue【橋りょう・トンネル】&#10;有形固定資産減価償却率">
          <a:extLst>
            <a:ext uri="{FF2B5EF4-FFF2-40B4-BE49-F238E27FC236}">
              <a16:creationId xmlns:a16="http://schemas.microsoft.com/office/drawing/2014/main" id="{A5A34555-DA07-41FA-8F86-3FB60A56DFF0}"/>
            </a:ext>
          </a:extLst>
        </xdr:cNvPr>
        <xdr:cNvSpPr txBox="1"/>
      </xdr:nvSpPr>
      <xdr:spPr>
        <a:xfrm>
          <a:off x="3582044" y="1017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37936</xdr:rowOff>
    </xdr:from>
    <xdr:ext cx="405111" cy="259045"/>
    <xdr:sp macro="" textlink="">
      <xdr:nvSpPr>
        <xdr:cNvPr id="201" name="n_2aveValue【橋りょう・トンネル】&#10;有形固定資産減価償却率">
          <a:extLst>
            <a:ext uri="{FF2B5EF4-FFF2-40B4-BE49-F238E27FC236}">
              <a16:creationId xmlns:a16="http://schemas.microsoft.com/office/drawing/2014/main" id="{9CE29C61-1E87-4BCE-9F22-87E44CA9CAC9}"/>
            </a:ext>
          </a:extLst>
        </xdr:cNvPr>
        <xdr:cNvSpPr txBox="1"/>
      </xdr:nvSpPr>
      <xdr:spPr>
        <a:xfrm>
          <a:off x="2705744" y="101534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13443</xdr:rowOff>
    </xdr:from>
    <xdr:ext cx="405111" cy="259045"/>
    <xdr:sp macro="" textlink="">
      <xdr:nvSpPr>
        <xdr:cNvPr id="202" name="n_3aveValue【橋りょう・トンネル】&#10;有形固定資産減価償却率">
          <a:extLst>
            <a:ext uri="{FF2B5EF4-FFF2-40B4-BE49-F238E27FC236}">
              <a16:creationId xmlns:a16="http://schemas.microsoft.com/office/drawing/2014/main" id="{A67F37A4-2ACE-455F-BE84-28CD0DD4D71D}"/>
            </a:ext>
          </a:extLst>
        </xdr:cNvPr>
        <xdr:cNvSpPr txBox="1"/>
      </xdr:nvSpPr>
      <xdr:spPr>
        <a:xfrm>
          <a:off x="1816744" y="10128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129376</xdr:rowOff>
    </xdr:from>
    <xdr:ext cx="405111" cy="259045"/>
    <xdr:sp macro="" textlink="">
      <xdr:nvSpPr>
        <xdr:cNvPr id="203" name="n_4aveValue【橋りょう・トンネル】&#10;有形固定資産減価償却率">
          <a:extLst>
            <a:ext uri="{FF2B5EF4-FFF2-40B4-BE49-F238E27FC236}">
              <a16:creationId xmlns:a16="http://schemas.microsoft.com/office/drawing/2014/main" id="{C6D0E57A-7E33-4116-B077-93C10C510C8A}"/>
            </a:ext>
          </a:extLst>
        </xdr:cNvPr>
        <xdr:cNvSpPr txBox="1"/>
      </xdr:nvSpPr>
      <xdr:spPr>
        <a:xfrm>
          <a:off x="927744" y="10073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22333</xdr:rowOff>
    </xdr:from>
    <xdr:ext cx="405111" cy="259045"/>
    <xdr:sp macro="" textlink="">
      <xdr:nvSpPr>
        <xdr:cNvPr id="204" name="n_1mainValue【橋りょう・トンネル】&#10;有形固定資産減価償却率">
          <a:extLst>
            <a:ext uri="{FF2B5EF4-FFF2-40B4-BE49-F238E27FC236}">
              <a16:creationId xmlns:a16="http://schemas.microsoft.com/office/drawing/2014/main" id="{EA7A06FF-100C-4D22-A4FE-0DE4471295D2}"/>
            </a:ext>
          </a:extLst>
        </xdr:cNvPr>
        <xdr:cNvSpPr txBox="1"/>
      </xdr:nvSpPr>
      <xdr:spPr>
        <a:xfrm>
          <a:off x="3582044" y="10652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33762</xdr:rowOff>
    </xdr:from>
    <xdr:ext cx="405111" cy="259045"/>
    <xdr:sp macro="" textlink="">
      <xdr:nvSpPr>
        <xdr:cNvPr id="205" name="n_2mainValue【橋りょう・トンネル】&#10;有形固定資産減価償却率">
          <a:extLst>
            <a:ext uri="{FF2B5EF4-FFF2-40B4-BE49-F238E27FC236}">
              <a16:creationId xmlns:a16="http://schemas.microsoft.com/office/drawing/2014/main" id="{5CE9DF27-2BC4-49E7-A20D-5701C2FB62CA}"/>
            </a:ext>
          </a:extLst>
        </xdr:cNvPr>
        <xdr:cNvSpPr txBox="1"/>
      </xdr:nvSpPr>
      <xdr:spPr>
        <a:xfrm>
          <a:off x="2705744" y="10663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6004</xdr:rowOff>
    </xdr:from>
    <xdr:ext cx="405111" cy="259045"/>
    <xdr:sp macro="" textlink="">
      <xdr:nvSpPr>
        <xdr:cNvPr id="206" name="n_3mainValue【橋りょう・トンネル】&#10;有形固定資産減価償却率">
          <a:extLst>
            <a:ext uri="{FF2B5EF4-FFF2-40B4-BE49-F238E27FC236}">
              <a16:creationId xmlns:a16="http://schemas.microsoft.com/office/drawing/2014/main" id="{D2F3607D-44BF-4177-BD3B-75BF76A5D460}"/>
            </a:ext>
          </a:extLst>
        </xdr:cNvPr>
        <xdr:cNvSpPr txBox="1"/>
      </xdr:nvSpPr>
      <xdr:spPr>
        <a:xfrm>
          <a:off x="1816744" y="106359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149696</xdr:rowOff>
    </xdr:from>
    <xdr:ext cx="405111" cy="259045"/>
    <xdr:sp macro="" textlink="">
      <xdr:nvSpPr>
        <xdr:cNvPr id="207" name="n_4mainValue【橋りょう・トンネル】&#10;有形固定資産減価償却率">
          <a:extLst>
            <a:ext uri="{FF2B5EF4-FFF2-40B4-BE49-F238E27FC236}">
              <a16:creationId xmlns:a16="http://schemas.microsoft.com/office/drawing/2014/main" id="{D4D9D856-9A1B-4AAD-8F9B-A9F3CE996D7C}"/>
            </a:ext>
          </a:extLst>
        </xdr:cNvPr>
        <xdr:cNvSpPr txBox="1"/>
      </xdr:nvSpPr>
      <xdr:spPr>
        <a:xfrm>
          <a:off x="927744" y="106081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7ECDD0CA-52EE-4C8B-9B75-A5D7AD81E65B}"/>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E04CAEFA-6675-4710-BFB9-0666AE792294}"/>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66F30EE5-8C46-4BC3-85AC-6FEC3CA55B63}"/>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B5DF5AEC-4154-4D07-B75A-735114C5A3E4}"/>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939FEDC2-CF9D-4B40-A68F-47F197809E6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E4B59BDF-C0B5-42DF-A7A7-D969C500CB11}"/>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74578E2B-26FD-4170-A568-B2EDD02CA9C1}"/>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15A40D62-9FA0-40B8-B51D-5D1B491142BC}"/>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id="{63F463BD-FC35-4C73-BD73-CFEFD7094837}"/>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F5CFE5EB-8B2E-49F5-8ADD-6BAFDF1F9B87}"/>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a:extLst>
            <a:ext uri="{FF2B5EF4-FFF2-40B4-BE49-F238E27FC236}">
              <a16:creationId xmlns:a16="http://schemas.microsoft.com/office/drawing/2014/main" id="{F819A578-023C-4974-8382-D7B4904AB749}"/>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9" name="テキスト ボックス 218">
          <a:extLst>
            <a:ext uri="{FF2B5EF4-FFF2-40B4-BE49-F238E27FC236}">
              <a16:creationId xmlns:a16="http://schemas.microsoft.com/office/drawing/2014/main" id="{B4D02D33-05CA-449B-B3A7-982E63926FB4}"/>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a:extLst>
            <a:ext uri="{FF2B5EF4-FFF2-40B4-BE49-F238E27FC236}">
              <a16:creationId xmlns:a16="http://schemas.microsoft.com/office/drawing/2014/main" id="{B6ECE46A-5135-486E-9C65-FEB6D22A487C}"/>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21" name="テキスト ボックス 220">
          <a:extLst>
            <a:ext uri="{FF2B5EF4-FFF2-40B4-BE49-F238E27FC236}">
              <a16:creationId xmlns:a16="http://schemas.microsoft.com/office/drawing/2014/main" id="{509E1B6D-A5D2-4E3F-AE1C-33135DB08480}"/>
            </a:ext>
          </a:extLst>
        </xdr:cNvPr>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a:extLst>
            <a:ext uri="{FF2B5EF4-FFF2-40B4-BE49-F238E27FC236}">
              <a16:creationId xmlns:a16="http://schemas.microsoft.com/office/drawing/2014/main" id="{E3AA6CB9-AE17-4C8C-ABC8-D2709868DD1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59</xdr:row>
      <xdr:rowOff>29227</xdr:rowOff>
    </xdr:from>
    <xdr:ext cx="749692" cy="259045"/>
    <xdr:sp macro="" textlink="">
      <xdr:nvSpPr>
        <xdr:cNvPr id="223" name="テキスト ボックス 222">
          <a:extLst>
            <a:ext uri="{FF2B5EF4-FFF2-40B4-BE49-F238E27FC236}">
              <a16:creationId xmlns:a16="http://schemas.microsoft.com/office/drawing/2014/main" id="{CFA29B48-DA0F-49A4-9939-5E0C5B8543F0}"/>
            </a:ext>
          </a:extLst>
        </xdr:cNvPr>
        <xdr:cNvSpPr txBox="1"/>
      </xdr:nvSpPr>
      <xdr:spPr>
        <a:xfrm>
          <a:off x="5854308" y="10144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a:extLst>
            <a:ext uri="{FF2B5EF4-FFF2-40B4-BE49-F238E27FC236}">
              <a16:creationId xmlns:a16="http://schemas.microsoft.com/office/drawing/2014/main" id="{8DCD6636-5484-4762-B902-C828E94DA0B8}"/>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56</xdr:row>
      <xdr:rowOff>162577</xdr:rowOff>
    </xdr:from>
    <xdr:ext cx="749692" cy="259045"/>
    <xdr:sp macro="" textlink="">
      <xdr:nvSpPr>
        <xdr:cNvPr id="225" name="テキスト ボックス 224">
          <a:extLst>
            <a:ext uri="{FF2B5EF4-FFF2-40B4-BE49-F238E27FC236}">
              <a16:creationId xmlns:a16="http://schemas.microsoft.com/office/drawing/2014/main" id="{1E434090-4440-4869-9E06-B0E1D18948A8}"/>
            </a:ext>
          </a:extLst>
        </xdr:cNvPr>
        <xdr:cNvSpPr txBox="1"/>
      </xdr:nvSpPr>
      <xdr:spPr>
        <a:xfrm>
          <a:off x="5854308" y="9763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a:extLst>
            <a:ext uri="{FF2B5EF4-FFF2-40B4-BE49-F238E27FC236}">
              <a16:creationId xmlns:a16="http://schemas.microsoft.com/office/drawing/2014/main" id="{849B02FD-08E4-4CF0-8D1A-95DBEBF7F7B9}"/>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54</xdr:row>
      <xdr:rowOff>124477</xdr:rowOff>
    </xdr:from>
    <xdr:ext cx="749692" cy="259045"/>
    <xdr:sp macro="" textlink="">
      <xdr:nvSpPr>
        <xdr:cNvPr id="227" name="テキスト ボックス 226">
          <a:extLst>
            <a:ext uri="{FF2B5EF4-FFF2-40B4-BE49-F238E27FC236}">
              <a16:creationId xmlns:a16="http://schemas.microsoft.com/office/drawing/2014/main" id="{75B6671C-AE96-4B3F-A994-637876BDF860}"/>
            </a:ext>
          </a:extLst>
        </xdr:cNvPr>
        <xdr:cNvSpPr txBox="1"/>
      </xdr:nvSpPr>
      <xdr:spPr>
        <a:xfrm>
          <a:off x="5854308" y="9382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a:extLst>
            <a:ext uri="{FF2B5EF4-FFF2-40B4-BE49-F238E27FC236}">
              <a16:creationId xmlns:a16="http://schemas.microsoft.com/office/drawing/2014/main" id="{65862315-CF34-4C1D-91C1-73A43DAE99D1}"/>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29" name="テキスト ボックス 228">
          <a:extLst>
            <a:ext uri="{FF2B5EF4-FFF2-40B4-BE49-F238E27FC236}">
              <a16:creationId xmlns:a16="http://schemas.microsoft.com/office/drawing/2014/main" id="{90183B86-9343-4D8D-97C5-D9A3CB662F43}"/>
            </a:ext>
          </a:extLst>
        </xdr:cNvPr>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橋りょう・トンネル】&#10;一人当たり有形固定資産（償却資産）額グラフ枠">
          <a:extLst>
            <a:ext uri="{FF2B5EF4-FFF2-40B4-BE49-F238E27FC236}">
              <a16:creationId xmlns:a16="http://schemas.microsoft.com/office/drawing/2014/main" id="{859A0153-B56C-40A7-A77C-61087459A938}"/>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157743</xdr:rowOff>
    </xdr:from>
    <xdr:to>
      <xdr:col>54</xdr:col>
      <xdr:colOff>189865</xdr:colOff>
      <xdr:row>64</xdr:row>
      <xdr:rowOff>75709</xdr:rowOff>
    </xdr:to>
    <xdr:cxnSp macro="">
      <xdr:nvCxnSpPr>
        <xdr:cNvPr id="231" name="直線コネクタ 230">
          <a:extLst>
            <a:ext uri="{FF2B5EF4-FFF2-40B4-BE49-F238E27FC236}">
              <a16:creationId xmlns:a16="http://schemas.microsoft.com/office/drawing/2014/main" id="{7930DD53-AC06-4B8F-BEC8-0ABDD6F881BF}"/>
            </a:ext>
          </a:extLst>
        </xdr:cNvPr>
        <xdr:cNvCxnSpPr/>
      </xdr:nvCxnSpPr>
      <xdr:spPr>
        <a:xfrm flipV="1">
          <a:off x="10476865" y="9758943"/>
          <a:ext cx="0" cy="1289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79536</xdr:rowOff>
    </xdr:from>
    <xdr:ext cx="469744" cy="259045"/>
    <xdr:sp macro="" textlink="">
      <xdr:nvSpPr>
        <xdr:cNvPr id="232" name="【橋りょう・トンネル】&#10;一人当たり有形固定資産（償却資産）額最小値テキスト">
          <a:extLst>
            <a:ext uri="{FF2B5EF4-FFF2-40B4-BE49-F238E27FC236}">
              <a16:creationId xmlns:a16="http://schemas.microsoft.com/office/drawing/2014/main" id="{A12B7A28-092D-422B-ABC3-2A21AAEBEAB8}"/>
            </a:ext>
          </a:extLst>
        </xdr:cNvPr>
        <xdr:cNvSpPr txBox="1"/>
      </xdr:nvSpPr>
      <xdr:spPr>
        <a:xfrm>
          <a:off x="10515600" y="11052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75709</xdr:rowOff>
    </xdr:from>
    <xdr:to>
      <xdr:col>55</xdr:col>
      <xdr:colOff>88900</xdr:colOff>
      <xdr:row>64</xdr:row>
      <xdr:rowOff>75709</xdr:rowOff>
    </xdr:to>
    <xdr:cxnSp macro="">
      <xdr:nvCxnSpPr>
        <xdr:cNvPr id="233" name="直線コネクタ 232">
          <a:extLst>
            <a:ext uri="{FF2B5EF4-FFF2-40B4-BE49-F238E27FC236}">
              <a16:creationId xmlns:a16="http://schemas.microsoft.com/office/drawing/2014/main" id="{5CB7CD4A-D3BD-4954-97A0-647FCC1B8470}"/>
            </a:ext>
          </a:extLst>
        </xdr:cNvPr>
        <xdr:cNvCxnSpPr/>
      </xdr:nvCxnSpPr>
      <xdr:spPr>
        <a:xfrm>
          <a:off x="10388600" y="11048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104420</xdr:rowOff>
    </xdr:from>
    <xdr:ext cx="754822" cy="259045"/>
    <xdr:sp macro="" textlink="">
      <xdr:nvSpPr>
        <xdr:cNvPr id="234" name="【橋りょう・トンネル】&#10;一人当たり有形固定資産（償却資産）額最大値テキスト">
          <a:extLst>
            <a:ext uri="{FF2B5EF4-FFF2-40B4-BE49-F238E27FC236}">
              <a16:creationId xmlns:a16="http://schemas.microsoft.com/office/drawing/2014/main" id="{55AFEC0B-5046-4492-8BBF-A910F3AB761A}"/>
            </a:ext>
          </a:extLst>
        </xdr:cNvPr>
        <xdr:cNvSpPr txBox="1"/>
      </xdr:nvSpPr>
      <xdr:spPr>
        <a:xfrm>
          <a:off x="10515600" y="9534170"/>
          <a:ext cx="7548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16,929,876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157743</xdr:rowOff>
    </xdr:from>
    <xdr:to>
      <xdr:col>55</xdr:col>
      <xdr:colOff>88900</xdr:colOff>
      <xdr:row>56</xdr:row>
      <xdr:rowOff>157743</xdr:rowOff>
    </xdr:to>
    <xdr:cxnSp macro="">
      <xdr:nvCxnSpPr>
        <xdr:cNvPr id="235" name="直線コネクタ 234">
          <a:extLst>
            <a:ext uri="{FF2B5EF4-FFF2-40B4-BE49-F238E27FC236}">
              <a16:creationId xmlns:a16="http://schemas.microsoft.com/office/drawing/2014/main" id="{AD3AD91F-B63A-450C-877F-C07AB58FF0A4}"/>
            </a:ext>
          </a:extLst>
        </xdr:cNvPr>
        <xdr:cNvCxnSpPr/>
      </xdr:nvCxnSpPr>
      <xdr:spPr>
        <a:xfrm>
          <a:off x="10388600" y="9758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121184</xdr:rowOff>
    </xdr:from>
    <xdr:ext cx="690189" cy="259045"/>
    <xdr:sp macro="" textlink="">
      <xdr:nvSpPr>
        <xdr:cNvPr id="236" name="【橋りょう・トンネル】&#10;一人当たり有形固定資産（償却資産）額平均値テキスト">
          <a:extLst>
            <a:ext uri="{FF2B5EF4-FFF2-40B4-BE49-F238E27FC236}">
              <a16:creationId xmlns:a16="http://schemas.microsoft.com/office/drawing/2014/main" id="{F06AC637-2FDA-4A43-B9FF-3A2280703AAE}"/>
            </a:ext>
          </a:extLst>
        </xdr:cNvPr>
        <xdr:cNvSpPr txBox="1"/>
      </xdr:nvSpPr>
      <xdr:spPr>
        <a:xfrm>
          <a:off x="10515600" y="10751084"/>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1,293,214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98307</xdr:rowOff>
    </xdr:from>
    <xdr:to>
      <xdr:col>55</xdr:col>
      <xdr:colOff>50800</xdr:colOff>
      <xdr:row>64</xdr:row>
      <xdr:rowOff>28457</xdr:rowOff>
    </xdr:to>
    <xdr:sp macro="" textlink="">
      <xdr:nvSpPr>
        <xdr:cNvPr id="237" name="フローチャート: 判断 236">
          <a:extLst>
            <a:ext uri="{FF2B5EF4-FFF2-40B4-BE49-F238E27FC236}">
              <a16:creationId xmlns:a16="http://schemas.microsoft.com/office/drawing/2014/main" id="{D52F8B02-A315-4CCC-B935-ACAD2CCBAD4F}"/>
            </a:ext>
          </a:extLst>
        </xdr:cNvPr>
        <xdr:cNvSpPr/>
      </xdr:nvSpPr>
      <xdr:spPr>
        <a:xfrm>
          <a:off x="10426700" y="10899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115685</xdr:rowOff>
    </xdr:from>
    <xdr:to>
      <xdr:col>50</xdr:col>
      <xdr:colOff>165100</xdr:colOff>
      <xdr:row>64</xdr:row>
      <xdr:rowOff>45835</xdr:rowOff>
    </xdr:to>
    <xdr:sp macro="" textlink="">
      <xdr:nvSpPr>
        <xdr:cNvPr id="238" name="フローチャート: 判断 237">
          <a:extLst>
            <a:ext uri="{FF2B5EF4-FFF2-40B4-BE49-F238E27FC236}">
              <a16:creationId xmlns:a16="http://schemas.microsoft.com/office/drawing/2014/main" id="{4EFE2DA9-7DC1-4CB8-A695-E7F8968C8DF1}"/>
            </a:ext>
          </a:extLst>
        </xdr:cNvPr>
        <xdr:cNvSpPr/>
      </xdr:nvSpPr>
      <xdr:spPr>
        <a:xfrm>
          <a:off x="9588500" y="10917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119294</xdr:rowOff>
    </xdr:from>
    <xdr:to>
      <xdr:col>46</xdr:col>
      <xdr:colOff>38100</xdr:colOff>
      <xdr:row>64</xdr:row>
      <xdr:rowOff>49444</xdr:rowOff>
    </xdr:to>
    <xdr:sp macro="" textlink="">
      <xdr:nvSpPr>
        <xdr:cNvPr id="239" name="フローチャート: 判断 238">
          <a:extLst>
            <a:ext uri="{FF2B5EF4-FFF2-40B4-BE49-F238E27FC236}">
              <a16:creationId xmlns:a16="http://schemas.microsoft.com/office/drawing/2014/main" id="{16E48525-D693-4893-8410-0A675B0CA2CF}"/>
            </a:ext>
          </a:extLst>
        </xdr:cNvPr>
        <xdr:cNvSpPr/>
      </xdr:nvSpPr>
      <xdr:spPr>
        <a:xfrm>
          <a:off x="8699500" y="10920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117803</xdr:rowOff>
    </xdr:from>
    <xdr:to>
      <xdr:col>41</xdr:col>
      <xdr:colOff>101600</xdr:colOff>
      <xdr:row>64</xdr:row>
      <xdr:rowOff>47953</xdr:rowOff>
    </xdr:to>
    <xdr:sp macro="" textlink="">
      <xdr:nvSpPr>
        <xdr:cNvPr id="240" name="フローチャート: 判断 239">
          <a:extLst>
            <a:ext uri="{FF2B5EF4-FFF2-40B4-BE49-F238E27FC236}">
              <a16:creationId xmlns:a16="http://schemas.microsoft.com/office/drawing/2014/main" id="{F295449A-0582-4DB3-A61A-B0C667D3987C}"/>
            </a:ext>
          </a:extLst>
        </xdr:cNvPr>
        <xdr:cNvSpPr/>
      </xdr:nvSpPr>
      <xdr:spPr>
        <a:xfrm>
          <a:off x="7810500" y="10919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127574</xdr:rowOff>
    </xdr:from>
    <xdr:to>
      <xdr:col>36</xdr:col>
      <xdr:colOff>165100</xdr:colOff>
      <xdr:row>64</xdr:row>
      <xdr:rowOff>57724</xdr:rowOff>
    </xdr:to>
    <xdr:sp macro="" textlink="">
      <xdr:nvSpPr>
        <xdr:cNvPr id="241" name="フローチャート: 判断 240">
          <a:extLst>
            <a:ext uri="{FF2B5EF4-FFF2-40B4-BE49-F238E27FC236}">
              <a16:creationId xmlns:a16="http://schemas.microsoft.com/office/drawing/2014/main" id="{4F70DBF6-9EF0-4987-8F8C-4F76C115E8DE}"/>
            </a:ext>
          </a:extLst>
        </xdr:cNvPr>
        <xdr:cNvSpPr/>
      </xdr:nvSpPr>
      <xdr:spPr>
        <a:xfrm>
          <a:off x="6921500" y="10928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8D97C01D-EBFF-4504-8107-1E790C46B1D7}"/>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A35EB478-AF79-4650-9761-05EE8B4EF2DC}"/>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5CE103AD-E2FE-4793-83DC-C8B257D266F9}"/>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DE207F38-C7D2-4835-81E1-B85EEDBA205C}"/>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5BA4612D-D98E-43D2-A3EB-309413C01EE9}"/>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158849</xdr:rowOff>
    </xdr:from>
    <xdr:to>
      <xdr:col>55</xdr:col>
      <xdr:colOff>50800</xdr:colOff>
      <xdr:row>64</xdr:row>
      <xdr:rowOff>88999</xdr:rowOff>
    </xdr:to>
    <xdr:sp macro="" textlink="">
      <xdr:nvSpPr>
        <xdr:cNvPr id="247" name="楕円 246">
          <a:extLst>
            <a:ext uri="{FF2B5EF4-FFF2-40B4-BE49-F238E27FC236}">
              <a16:creationId xmlns:a16="http://schemas.microsoft.com/office/drawing/2014/main" id="{A350D8D0-877F-4FD7-A870-06FFC5DE7450}"/>
            </a:ext>
          </a:extLst>
        </xdr:cNvPr>
        <xdr:cNvSpPr/>
      </xdr:nvSpPr>
      <xdr:spPr>
        <a:xfrm>
          <a:off x="10426700" y="10960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76734</xdr:rowOff>
    </xdr:from>
    <xdr:ext cx="599010" cy="259045"/>
    <xdr:sp macro="" textlink="">
      <xdr:nvSpPr>
        <xdr:cNvPr id="248" name="【橋りょう・トンネル】&#10;一人当たり有形固定資産（償却資産）額該当値テキスト">
          <a:extLst>
            <a:ext uri="{FF2B5EF4-FFF2-40B4-BE49-F238E27FC236}">
              <a16:creationId xmlns:a16="http://schemas.microsoft.com/office/drawing/2014/main" id="{97D050FD-0A83-4367-BF34-0CECA243F3FC}"/>
            </a:ext>
          </a:extLst>
        </xdr:cNvPr>
        <xdr:cNvSpPr txBox="1"/>
      </xdr:nvSpPr>
      <xdr:spPr>
        <a:xfrm>
          <a:off x="10515600" y="10878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498,703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166536</xdr:rowOff>
    </xdr:from>
    <xdr:to>
      <xdr:col>50</xdr:col>
      <xdr:colOff>165100</xdr:colOff>
      <xdr:row>64</xdr:row>
      <xdr:rowOff>96686</xdr:rowOff>
    </xdr:to>
    <xdr:sp macro="" textlink="">
      <xdr:nvSpPr>
        <xdr:cNvPr id="249" name="楕円 248">
          <a:extLst>
            <a:ext uri="{FF2B5EF4-FFF2-40B4-BE49-F238E27FC236}">
              <a16:creationId xmlns:a16="http://schemas.microsoft.com/office/drawing/2014/main" id="{E5108675-376B-4EC5-A4F8-955602C68BC1}"/>
            </a:ext>
          </a:extLst>
        </xdr:cNvPr>
        <xdr:cNvSpPr/>
      </xdr:nvSpPr>
      <xdr:spPr>
        <a:xfrm>
          <a:off x="9588500" y="10967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38199</xdr:rowOff>
    </xdr:from>
    <xdr:to>
      <xdr:col>55</xdr:col>
      <xdr:colOff>0</xdr:colOff>
      <xdr:row>64</xdr:row>
      <xdr:rowOff>45886</xdr:rowOff>
    </xdr:to>
    <xdr:cxnSp macro="">
      <xdr:nvCxnSpPr>
        <xdr:cNvPr id="250" name="直線コネクタ 249">
          <a:extLst>
            <a:ext uri="{FF2B5EF4-FFF2-40B4-BE49-F238E27FC236}">
              <a16:creationId xmlns:a16="http://schemas.microsoft.com/office/drawing/2014/main" id="{C24EB09D-2C81-469B-A707-E20EAA3E9ECA}"/>
            </a:ext>
          </a:extLst>
        </xdr:cNvPr>
        <xdr:cNvCxnSpPr/>
      </xdr:nvCxnSpPr>
      <xdr:spPr>
        <a:xfrm flipV="1">
          <a:off x="9639300" y="11010999"/>
          <a:ext cx="838200" cy="7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159558</xdr:rowOff>
    </xdr:from>
    <xdr:to>
      <xdr:col>46</xdr:col>
      <xdr:colOff>38100</xdr:colOff>
      <xdr:row>64</xdr:row>
      <xdr:rowOff>89708</xdr:rowOff>
    </xdr:to>
    <xdr:sp macro="" textlink="">
      <xdr:nvSpPr>
        <xdr:cNvPr id="251" name="楕円 250">
          <a:extLst>
            <a:ext uri="{FF2B5EF4-FFF2-40B4-BE49-F238E27FC236}">
              <a16:creationId xmlns:a16="http://schemas.microsoft.com/office/drawing/2014/main" id="{5912997F-3CD0-48C4-8A44-20548DA97788}"/>
            </a:ext>
          </a:extLst>
        </xdr:cNvPr>
        <xdr:cNvSpPr/>
      </xdr:nvSpPr>
      <xdr:spPr>
        <a:xfrm>
          <a:off x="8699500" y="10960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38908</xdr:rowOff>
    </xdr:from>
    <xdr:to>
      <xdr:col>50</xdr:col>
      <xdr:colOff>114300</xdr:colOff>
      <xdr:row>64</xdr:row>
      <xdr:rowOff>45886</xdr:rowOff>
    </xdr:to>
    <xdr:cxnSp macro="">
      <xdr:nvCxnSpPr>
        <xdr:cNvPr id="252" name="直線コネクタ 251">
          <a:extLst>
            <a:ext uri="{FF2B5EF4-FFF2-40B4-BE49-F238E27FC236}">
              <a16:creationId xmlns:a16="http://schemas.microsoft.com/office/drawing/2014/main" id="{D74A5C0F-9757-45A0-A727-4B244134A465}"/>
            </a:ext>
          </a:extLst>
        </xdr:cNvPr>
        <xdr:cNvCxnSpPr/>
      </xdr:nvCxnSpPr>
      <xdr:spPr>
        <a:xfrm>
          <a:off x="8750300" y="11011708"/>
          <a:ext cx="889000" cy="6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160090</xdr:rowOff>
    </xdr:from>
    <xdr:to>
      <xdr:col>41</xdr:col>
      <xdr:colOff>101600</xdr:colOff>
      <xdr:row>64</xdr:row>
      <xdr:rowOff>90240</xdr:rowOff>
    </xdr:to>
    <xdr:sp macro="" textlink="">
      <xdr:nvSpPr>
        <xdr:cNvPr id="253" name="楕円 252">
          <a:extLst>
            <a:ext uri="{FF2B5EF4-FFF2-40B4-BE49-F238E27FC236}">
              <a16:creationId xmlns:a16="http://schemas.microsoft.com/office/drawing/2014/main" id="{17E8AB55-1E9E-480F-90F2-435EB2B70C92}"/>
            </a:ext>
          </a:extLst>
        </xdr:cNvPr>
        <xdr:cNvSpPr/>
      </xdr:nvSpPr>
      <xdr:spPr>
        <a:xfrm>
          <a:off x="7810500" y="1096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38908</xdr:rowOff>
    </xdr:from>
    <xdr:to>
      <xdr:col>45</xdr:col>
      <xdr:colOff>177800</xdr:colOff>
      <xdr:row>64</xdr:row>
      <xdr:rowOff>39440</xdr:rowOff>
    </xdr:to>
    <xdr:cxnSp macro="">
      <xdr:nvCxnSpPr>
        <xdr:cNvPr id="254" name="直線コネクタ 253">
          <a:extLst>
            <a:ext uri="{FF2B5EF4-FFF2-40B4-BE49-F238E27FC236}">
              <a16:creationId xmlns:a16="http://schemas.microsoft.com/office/drawing/2014/main" id="{B12297B9-62EB-42CF-88AA-32238D4B771B}"/>
            </a:ext>
          </a:extLst>
        </xdr:cNvPr>
        <xdr:cNvCxnSpPr/>
      </xdr:nvCxnSpPr>
      <xdr:spPr>
        <a:xfrm flipV="1">
          <a:off x="7861300" y="11011708"/>
          <a:ext cx="889000" cy="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160883</xdr:rowOff>
    </xdr:from>
    <xdr:to>
      <xdr:col>36</xdr:col>
      <xdr:colOff>165100</xdr:colOff>
      <xdr:row>64</xdr:row>
      <xdr:rowOff>91033</xdr:rowOff>
    </xdr:to>
    <xdr:sp macro="" textlink="">
      <xdr:nvSpPr>
        <xdr:cNvPr id="255" name="楕円 254">
          <a:extLst>
            <a:ext uri="{FF2B5EF4-FFF2-40B4-BE49-F238E27FC236}">
              <a16:creationId xmlns:a16="http://schemas.microsoft.com/office/drawing/2014/main" id="{E842C340-4291-470B-8B18-8E8038CB2B1A}"/>
            </a:ext>
          </a:extLst>
        </xdr:cNvPr>
        <xdr:cNvSpPr/>
      </xdr:nvSpPr>
      <xdr:spPr>
        <a:xfrm>
          <a:off x="6921500" y="10962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39440</xdr:rowOff>
    </xdr:from>
    <xdr:to>
      <xdr:col>41</xdr:col>
      <xdr:colOff>50800</xdr:colOff>
      <xdr:row>64</xdr:row>
      <xdr:rowOff>40233</xdr:rowOff>
    </xdr:to>
    <xdr:cxnSp macro="">
      <xdr:nvCxnSpPr>
        <xdr:cNvPr id="256" name="直線コネクタ 255">
          <a:extLst>
            <a:ext uri="{FF2B5EF4-FFF2-40B4-BE49-F238E27FC236}">
              <a16:creationId xmlns:a16="http://schemas.microsoft.com/office/drawing/2014/main" id="{109017AD-6D13-41C3-B217-6BA64FB2FEE9}"/>
            </a:ext>
          </a:extLst>
        </xdr:cNvPr>
        <xdr:cNvCxnSpPr/>
      </xdr:nvCxnSpPr>
      <xdr:spPr>
        <a:xfrm flipV="1">
          <a:off x="6972300" y="11012240"/>
          <a:ext cx="889000" cy="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62</xdr:row>
      <xdr:rowOff>62362</xdr:rowOff>
    </xdr:from>
    <xdr:ext cx="690189" cy="259045"/>
    <xdr:sp macro="" textlink="">
      <xdr:nvSpPr>
        <xdr:cNvPr id="257" name="n_1aveValue【橋りょう・トンネル】&#10;一人当たり有形固定資産（償却資産）額">
          <a:extLst>
            <a:ext uri="{FF2B5EF4-FFF2-40B4-BE49-F238E27FC236}">
              <a16:creationId xmlns:a16="http://schemas.microsoft.com/office/drawing/2014/main" id="{638EF6AE-2A7E-4AD3-8674-886A63509660}"/>
            </a:ext>
          </a:extLst>
        </xdr:cNvPr>
        <xdr:cNvSpPr txBox="1"/>
      </xdr:nvSpPr>
      <xdr:spPr>
        <a:xfrm>
          <a:off x="9281505" y="106922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62</xdr:row>
      <xdr:rowOff>65971</xdr:rowOff>
    </xdr:from>
    <xdr:ext cx="690189" cy="259045"/>
    <xdr:sp macro="" textlink="">
      <xdr:nvSpPr>
        <xdr:cNvPr id="258" name="n_2aveValue【橋りょう・トンネル】&#10;一人当たり有形固定資産（償却資産）額">
          <a:extLst>
            <a:ext uri="{FF2B5EF4-FFF2-40B4-BE49-F238E27FC236}">
              <a16:creationId xmlns:a16="http://schemas.microsoft.com/office/drawing/2014/main" id="{B30DDD0A-576F-4E27-9EA6-508F866D3581}"/>
            </a:ext>
          </a:extLst>
        </xdr:cNvPr>
        <xdr:cNvSpPr txBox="1"/>
      </xdr:nvSpPr>
      <xdr:spPr>
        <a:xfrm>
          <a:off x="8405205" y="106958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1,017,789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62</xdr:row>
      <xdr:rowOff>64480</xdr:rowOff>
    </xdr:from>
    <xdr:ext cx="690189" cy="259045"/>
    <xdr:sp macro="" textlink="">
      <xdr:nvSpPr>
        <xdr:cNvPr id="259" name="n_3aveValue【橋りょう・トンネル】&#10;一人当たり有形固定資産（償却資産）額">
          <a:extLst>
            <a:ext uri="{FF2B5EF4-FFF2-40B4-BE49-F238E27FC236}">
              <a16:creationId xmlns:a16="http://schemas.microsoft.com/office/drawing/2014/main" id="{759D5DF3-6393-4C60-9D3B-7B78724F16B5}"/>
            </a:ext>
          </a:extLst>
        </xdr:cNvPr>
        <xdr:cNvSpPr txBox="1"/>
      </xdr:nvSpPr>
      <xdr:spPr>
        <a:xfrm>
          <a:off x="7516205" y="106943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74251</xdr:rowOff>
    </xdr:from>
    <xdr:ext cx="599010" cy="259045"/>
    <xdr:sp macro="" textlink="">
      <xdr:nvSpPr>
        <xdr:cNvPr id="260" name="n_4aveValue【橋りょう・トンネル】&#10;一人当たり有形固定資産（償却資産）額">
          <a:extLst>
            <a:ext uri="{FF2B5EF4-FFF2-40B4-BE49-F238E27FC236}">
              <a16:creationId xmlns:a16="http://schemas.microsoft.com/office/drawing/2014/main" id="{FF661E7C-5899-4F90-AFFB-30C072FD32D3}"/>
            </a:ext>
          </a:extLst>
        </xdr:cNvPr>
        <xdr:cNvSpPr txBox="1"/>
      </xdr:nvSpPr>
      <xdr:spPr>
        <a:xfrm>
          <a:off x="6672795" y="10704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87813</xdr:rowOff>
    </xdr:from>
    <xdr:ext cx="599010" cy="259045"/>
    <xdr:sp macro="" textlink="">
      <xdr:nvSpPr>
        <xdr:cNvPr id="261" name="n_1mainValue【橋りょう・トンネル】&#10;一人当たり有形固定資産（償却資産）額">
          <a:extLst>
            <a:ext uri="{FF2B5EF4-FFF2-40B4-BE49-F238E27FC236}">
              <a16:creationId xmlns:a16="http://schemas.microsoft.com/office/drawing/2014/main" id="{2E7A05A1-4436-471A-934A-38C9E3892C87}"/>
            </a:ext>
          </a:extLst>
        </xdr:cNvPr>
        <xdr:cNvSpPr txBox="1"/>
      </xdr:nvSpPr>
      <xdr:spPr>
        <a:xfrm>
          <a:off x="9327095" y="11060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80835</xdr:rowOff>
    </xdr:from>
    <xdr:ext cx="599010" cy="259045"/>
    <xdr:sp macro="" textlink="">
      <xdr:nvSpPr>
        <xdr:cNvPr id="262" name="n_2mainValue【橋りょう・トンネル】&#10;一人当たり有形固定資産（償却資産）額">
          <a:extLst>
            <a:ext uri="{FF2B5EF4-FFF2-40B4-BE49-F238E27FC236}">
              <a16:creationId xmlns:a16="http://schemas.microsoft.com/office/drawing/2014/main" id="{82FCC4E7-43F7-4A72-8B54-48C956C0F0E8}"/>
            </a:ext>
          </a:extLst>
        </xdr:cNvPr>
        <xdr:cNvSpPr txBox="1"/>
      </xdr:nvSpPr>
      <xdr:spPr>
        <a:xfrm>
          <a:off x="8450795" y="11053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81367</xdr:rowOff>
    </xdr:from>
    <xdr:ext cx="599010" cy="259045"/>
    <xdr:sp macro="" textlink="">
      <xdr:nvSpPr>
        <xdr:cNvPr id="263" name="n_3mainValue【橋りょう・トンネル】&#10;一人当たり有形固定資産（償却資産）額">
          <a:extLst>
            <a:ext uri="{FF2B5EF4-FFF2-40B4-BE49-F238E27FC236}">
              <a16:creationId xmlns:a16="http://schemas.microsoft.com/office/drawing/2014/main" id="{53EDBEB6-0E24-4166-B8E4-9D156487635C}"/>
            </a:ext>
          </a:extLst>
        </xdr:cNvPr>
        <xdr:cNvSpPr txBox="1"/>
      </xdr:nvSpPr>
      <xdr:spPr>
        <a:xfrm>
          <a:off x="7561795" y="11054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64</xdr:row>
      <xdr:rowOff>82160</xdr:rowOff>
    </xdr:from>
    <xdr:ext cx="599010" cy="259045"/>
    <xdr:sp macro="" textlink="">
      <xdr:nvSpPr>
        <xdr:cNvPr id="264" name="n_4mainValue【橋りょう・トンネル】&#10;一人当たり有形固定資産（償却資産）額">
          <a:extLst>
            <a:ext uri="{FF2B5EF4-FFF2-40B4-BE49-F238E27FC236}">
              <a16:creationId xmlns:a16="http://schemas.microsoft.com/office/drawing/2014/main" id="{D30D4C3A-2F78-46EB-B2A8-F2669685694D}"/>
            </a:ext>
          </a:extLst>
        </xdr:cNvPr>
        <xdr:cNvSpPr txBox="1"/>
      </xdr:nvSpPr>
      <xdr:spPr>
        <a:xfrm>
          <a:off x="6672795" y="11054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a:extLst>
            <a:ext uri="{FF2B5EF4-FFF2-40B4-BE49-F238E27FC236}">
              <a16:creationId xmlns:a16="http://schemas.microsoft.com/office/drawing/2014/main" id="{36F25378-3DA4-4D31-9E43-343114993D6F}"/>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a:extLst>
            <a:ext uri="{FF2B5EF4-FFF2-40B4-BE49-F238E27FC236}">
              <a16:creationId xmlns:a16="http://schemas.microsoft.com/office/drawing/2014/main" id="{D5B3A7FA-C7B4-442D-815E-D8C318A9303E}"/>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a:extLst>
            <a:ext uri="{FF2B5EF4-FFF2-40B4-BE49-F238E27FC236}">
              <a16:creationId xmlns:a16="http://schemas.microsoft.com/office/drawing/2014/main" id="{EE4B7800-0BA9-4996-BBB2-84EAA5E9B991}"/>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a:extLst>
            <a:ext uri="{FF2B5EF4-FFF2-40B4-BE49-F238E27FC236}">
              <a16:creationId xmlns:a16="http://schemas.microsoft.com/office/drawing/2014/main" id="{23E06E02-9CC9-4B2F-B374-970823A18F48}"/>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a:extLst>
            <a:ext uri="{FF2B5EF4-FFF2-40B4-BE49-F238E27FC236}">
              <a16:creationId xmlns:a16="http://schemas.microsoft.com/office/drawing/2014/main" id="{C923D09C-60B4-4FF6-9C92-6EA795930A8E}"/>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a:extLst>
            <a:ext uri="{FF2B5EF4-FFF2-40B4-BE49-F238E27FC236}">
              <a16:creationId xmlns:a16="http://schemas.microsoft.com/office/drawing/2014/main" id="{C2F16E2C-2D9E-44BA-847C-58274223A319}"/>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a:extLst>
            <a:ext uri="{FF2B5EF4-FFF2-40B4-BE49-F238E27FC236}">
              <a16:creationId xmlns:a16="http://schemas.microsoft.com/office/drawing/2014/main" id="{169CFAD6-56F7-458D-80FF-1792B2E1741B}"/>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a:extLst>
            <a:ext uri="{FF2B5EF4-FFF2-40B4-BE49-F238E27FC236}">
              <a16:creationId xmlns:a16="http://schemas.microsoft.com/office/drawing/2014/main" id="{326ADE41-138C-4011-92EC-177BD94F1B1D}"/>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a:extLst>
            <a:ext uri="{FF2B5EF4-FFF2-40B4-BE49-F238E27FC236}">
              <a16:creationId xmlns:a16="http://schemas.microsoft.com/office/drawing/2014/main" id="{8E20FF68-7FFD-4690-A0E5-AF071E0FE72B}"/>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a:extLst>
            <a:ext uri="{FF2B5EF4-FFF2-40B4-BE49-F238E27FC236}">
              <a16:creationId xmlns:a16="http://schemas.microsoft.com/office/drawing/2014/main" id="{06FD1C90-277C-4146-8DA7-F6F2605B678D}"/>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a:extLst>
            <a:ext uri="{FF2B5EF4-FFF2-40B4-BE49-F238E27FC236}">
              <a16:creationId xmlns:a16="http://schemas.microsoft.com/office/drawing/2014/main" id="{E730BEA7-D5D9-4D50-ADC5-6E24D5F9F26A}"/>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6" name="直線コネクタ 275">
          <a:extLst>
            <a:ext uri="{FF2B5EF4-FFF2-40B4-BE49-F238E27FC236}">
              <a16:creationId xmlns:a16="http://schemas.microsoft.com/office/drawing/2014/main" id="{B346AEF1-8A96-4F55-A201-7C70926D4DC5}"/>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7" name="テキスト ボックス 276">
          <a:extLst>
            <a:ext uri="{FF2B5EF4-FFF2-40B4-BE49-F238E27FC236}">
              <a16:creationId xmlns:a16="http://schemas.microsoft.com/office/drawing/2014/main" id="{BB483FDF-3E19-4437-9F0B-6A7516E5C356}"/>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8" name="直線コネクタ 277">
          <a:extLst>
            <a:ext uri="{FF2B5EF4-FFF2-40B4-BE49-F238E27FC236}">
              <a16:creationId xmlns:a16="http://schemas.microsoft.com/office/drawing/2014/main" id="{ABA97F09-C1F7-42FF-8D05-FFA33360A0A5}"/>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9" name="テキスト ボックス 278">
          <a:extLst>
            <a:ext uri="{FF2B5EF4-FFF2-40B4-BE49-F238E27FC236}">
              <a16:creationId xmlns:a16="http://schemas.microsoft.com/office/drawing/2014/main" id="{F309AD53-94E4-4EA2-9CEA-FCDEA53BA254}"/>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0" name="直線コネクタ 279">
          <a:extLst>
            <a:ext uri="{FF2B5EF4-FFF2-40B4-BE49-F238E27FC236}">
              <a16:creationId xmlns:a16="http://schemas.microsoft.com/office/drawing/2014/main" id="{D15C0440-1716-486E-A3EC-B07F8D8EE48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1" name="テキスト ボックス 280">
          <a:extLst>
            <a:ext uri="{FF2B5EF4-FFF2-40B4-BE49-F238E27FC236}">
              <a16:creationId xmlns:a16="http://schemas.microsoft.com/office/drawing/2014/main" id="{A887F171-B8BB-4562-AA64-C9EB5D0F3EB1}"/>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2" name="直線コネクタ 281">
          <a:extLst>
            <a:ext uri="{FF2B5EF4-FFF2-40B4-BE49-F238E27FC236}">
              <a16:creationId xmlns:a16="http://schemas.microsoft.com/office/drawing/2014/main" id="{ECE76B3A-5612-4A7A-B0D1-CC53D9034376}"/>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3" name="テキスト ボックス 282">
          <a:extLst>
            <a:ext uri="{FF2B5EF4-FFF2-40B4-BE49-F238E27FC236}">
              <a16:creationId xmlns:a16="http://schemas.microsoft.com/office/drawing/2014/main" id="{7B4F807F-4FCF-47E5-B0DE-420BF7094A9D}"/>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4" name="直線コネクタ 283">
          <a:extLst>
            <a:ext uri="{FF2B5EF4-FFF2-40B4-BE49-F238E27FC236}">
              <a16:creationId xmlns:a16="http://schemas.microsoft.com/office/drawing/2014/main" id="{C75FA67C-B585-4A17-B735-552C5EDF23B7}"/>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5" name="テキスト ボックス 284">
          <a:extLst>
            <a:ext uri="{FF2B5EF4-FFF2-40B4-BE49-F238E27FC236}">
              <a16:creationId xmlns:a16="http://schemas.microsoft.com/office/drawing/2014/main" id="{C4EF9D80-BD32-4BCA-BD0D-A722C47F07BF}"/>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a:extLst>
            <a:ext uri="{FF2B5EF4-FFF2-40B4-BE49-F238E27FC236}">
              <a16:creationId xmlns:a16="http://schemas.microsoft.com/office/drawing/2014/main" id="{8AB6B61D-8FC1-4F01-9BDE-13CD834C7774}"/>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7" name="テキスト ボックス 286">
          <a:extLst>
            <a:ext uri="{FF2B5EF4-FFF2-40B4-BE49-F238E27FC236}">
              <a16:creationId xmlns:a16="http://schemas.microsoft.com/office/drawing/2014/main" id="{996FFFEB-BB12-4493-B44D-CC43DE072853}"/>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公営住宅】&#10;有形固定資産減価償却率グラフ枠">
          <a:extLst>
            <a:ext uri="{FF2B5EF4-FFF2-40B4-BE49-F238E27FC236}">
              <a16:creationId xmlns:a16="http://schemas.microsoft.com/office/drawing/2014/main" id="{46BCA351-48B6-49F8-9BAF-C885DEC38BC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146686</xdr:rowOff>
    </xdr:from>
    <xdr:to>
      <xdr:col>24</xdr:col>
      <xdr:colOff>62865</xdr:colOff>
      <xdr:row>86</xdr:row>
      <xdr:rowOff>114300</xdr:rowOff>
    </xdr:to>
    <xdr:cxnSp macro="">
      <xdr:nvCxnSpPr>
        <xdr:cNvPr id="289" name="直線コネクタ 288">
          <a:extLst>
            <a:ext uri="{FF2B5EF4-FFF2-40B4-BE49-F238E27FC236}">
              <a16:creationId xmlns:a16="http://schemas.microsoft.com/office/drawing/2014/main" id="{EEF18CA9-532B-4C20-B20C-CD562168A2F6}"/>
            </a:ext>
          </a:extLst>
        </xdr:cNvPr>
        <xdr:cNvCxnSpPr/>
      </xdr:nvCxnSpPr>
      <xdr:spPr>
        <a:xfrm flipV="1">
          <a:off x="4634865" y="13348336"/>
          <a:ext cx="0" cy="1510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90" name="【公営住宅】&#10;有形固定資産減価償却率最小値テキスト">
          <a:extLst>
            <a:ext uri="{FF2B5EF4-FFF2-40B4-BE49-F238E27FC236}">
              <a16:creationId xmlns:a16="http://schemas.microsoft.com/office/drawing/2014/main" id="{02D486B5-C1B0-4874-A6B9-32E88CD73422}"/>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1" name="直線コネクタ 290">
          <a:extLst>
            <a:ext uri="{FF2B5EF4-FFF2-40B4-BE49-F238E27FC236}">
              <a16:creationId xmlns:a16="http://schemas.microsoft.com/office/drawing/2014/main" id="{400824CB-B092-41CC-9CFE-0BB839277D2F}"/>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93363</xdr:rowOff>
    </xdr:from>
    <xdr:ext cx="405111" cy="259045"/>
    <xdr:sp macro="" textlink="">
      <xdr:nvSpPr>
        <xdr:cNvPr id="292" name="【公営住宅】&#10;有形固定資産減価償却率最大値テキスト">
          <a:extLst>
            <a:ext uri="{FF2B5EF4-FFF2-40B4-BE49-F238E27FC236}">
              <a16:creationId xmlns:a16="http://schemas.microsoft.com/office/drawing/2014/main" id="{2BD0D10F-7CDA-4EE5-9BF1-09A4C4EDD3C6}"/>
            </a:ext>
          </a:extLst>
        </xdr:cNvPr>
        <xdr:cNvSpPr txBox="1"/>
      </xdr:nvSpPr>
      <xdr:spPr>
        <a:xfrm>
          <a:off x="4673600" y="13123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146686</xdr:rowOff>
    </xdr:from>
    <xdr:to>
      <xdr:col>24</xdr:col>
      <xdr:colOff>152400</xdr:colOff>
      <xdr:row>77</xdr:row>
      <xdr:rowOff>146686</xdr:rowOff>
    </xdr:to>
    <xdr:cxnSp macro="">
      <xdr:nvCxnSpPr>
        <xdr:cNvPr id="293" name="直線コネクタ 292">
          <a:extLst>
            <a:ext uri="{FF2B5EF4-FFF2-40B4-BE49-F238E27FC236}">
              <a16:creationId xmlns:a16="http://schemas.microsoft.com/office/drawing/2014/main" id="{E705BD32-F888-4D10-9916-022D32DAA6FE}"/>
            </a:ext>
          </a:extLst>
        </xdr:cNvPr>
        <xdr:cNvCxnSpPr/>
      </xdr:nvCxnSpPr>
      <xdr:spPr>
        <a:xfrm>
          <a:off x="4546600" y="1334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147338</xdr:rowOff>
    </xdr:from>
    <xdr:ext cx="405111" cy="259045"/>
    <xdr:sp macro="" textlink="">
      <xdr:nvSpPr>
        <xdr:cNvPr id="294" name="【公営住宅】&#10;有形固定資産減価償却率平均値テキスト">
          <a:extLst>
            <a:ext uri="{FF2B5EF4-FFF2-40B4-BE49-F238E27FC236}">
              <a16:creationId xmlns:a16="http://schemas.microsoft.com/office/drawing/2014/main" id="{C93CEE97-81F7-42EA-BBC6-FC18A6F94114}"/>
            </a:ext>
          </a:extLst>
        </xdr:cNvPr>
        <xdr:cNvSpPr txBox="1"/>
      </xdr:nvSpPr>
      <xdr:spPr>
        <a:xfrm>
          <a:off x="4673600" y="138633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124461</xdr:rowOff>
    </xdr:from>
    <xdr:to>
      <xdr:col>24</xdr:col>
      <xdr:colOff>114300</xdr:colOff>
      <xdr:row>82</xdr:row>
      <xdr:rowOff>54611</xdr:rowOff>
    </xdr:to>
    <xdr:sp macro="" textlink="">
      <xdr:nvSpPr>
        <xdr:cNvPr id="295" name="フローチャート: 判断 294">
          <a:extLst>
            <a:ext uri="{FF2B5EF4-FFF2-40B4-BE49-F238E27FC236}">
              <a16:creationId xmlns:a16="http://schemas.microsoft.com/office/drawing/2014/main" id="{C8E723A9-D5D4-4CB0-9CFA-9B4F215EB888}"/>
            </a:ext>
          </a:extLst>
        </xdr:cNvPr>
        <xdr:cNvSpPr/>
      </xdr:nvSpPr>
      <xdr:spPr>
        <a:xfrm>
          <a:off x="4584700" y="1401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151130</xdr:rowOff>
    </xdr:from>
    <xdr:to>
      <xdr:col>20</xdr:col>
      <xdr:colOff>38100</xdr:colOff>
      <xdr:row>82</xdr:row>
      <xdr:rowOff>81280</xdr:rowOff>
    </xdr:to>
    <xdr:sp macro="" textlink="">
      <xdr:nvSpPr>
        <xdr:cNvPr id="296" name="フローチャート: 判断 295">
          <a:extLst>
            <a:ext uri="{FF2B5EF4-FFF2-40B4-BE49-F238E27FC236}">
              <a16:creationId xmlns:a16="http://schemas.microsoft.com/office/drawing/2014/main" id="{B7B01015-D465-499B-8B93-9DF942CAD536}"/>
            </a:ext>
          </a:extLst>
        </xdr:cNvPr>
        <xdr:cNvSpPr/>
      </xdr:nvSpPr>
      <xdr:spPr>
        <a:xfrm>
          <a:off x="3746500" y="1403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126364</xdr:rowOff>
    </xdr:from>
    <xdr:to>
      <xdr:col>15</xdr:col>
      <xdr:colOff>101600</xdr:colOff>
      <xdr:row>82</xdr:row>
      <xdr:rowOff>56514</xdr:rowOff>
    </xdr:to>
    <xdr:sp macro="" textlink="">
      <xdr:nvSpPr>
        <xdr:cNvPr id="297" name="フローチャート: 判断 296">
          <a:extLst>
            <a:ext uri="{FF2B5EF4-FFF2-40B4-BE49-F238E27FC236}">
              <a16:creationId xmlns:a16="http://schemas.microsoft.com/office/drawing/2014/main" id="{47FEAE97-3A3C-4DDC-BF5B-6A797A9132B4}"/>
            </a:ext>
          </a:extLst>
        </xdr:cNvPr>
        <xdr:cNvSpPr/>
      </xdr:nvSpPr>
      <xdr:spPr>
        <a:xfrm>
          <a:off x="2857500" y="1401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86361</xdr:rowOff>
    </xdr:from>
    <xdr:to>
      <xdr:col>10</xdr:col>
      <xdr:colOff>165100</xdr:colOff>
      <xdr:row>82</xdr:row>
      <xdr:rowOff>16511</xdr:rowOff>
    </xdr:to>
    <xdr:sp macro="" textlink="">
      <xdr:nvSpPr>
        <xdr:cNvPr id="298" name="フローチャート: 判断 297">
          <a:extLst>
            <a:ext uri="{FF2B5EF4-FFF2-40B4-BE49-F238E27FC236}">
              <a16:creationId xmlns:a16="http://schemas.microsoft.com/office/drawing/2014/main" id="{F2AE34F8-015C-4395-BD0B-B385038A01C8}"/>
            </a:ext>
          </a:extLst>
        </xdr:cNvPr>
        <xdr:cNvSpPr/>
      </xdr:nvSpPr>
      <xdr:spPr>
        <a:xfrm>
          <a:off x="1968500" y="1397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73025</xdr:rowOff>
    </xdr:from>
    <xdr:to>
      <xdr:col>6</xdr:col>
      <xdr:colOff>38100</xdr:colOff>
      <xdr:row>82</xdr:row>
      <xdr:rowOff>3175</xdr:rowOff>
    </xdr:to>
    <xdr:sp macro="" textlink="">
      <xdr:nvSpPr>
        <xdr:cNvPr id="299" name="フローチャート: 判断 298">
          <a:extLst>
            <a:ext uri="{FF2B5EF4-FFF2-40B4-BE49-F238E27FC236}">
              <a16:creationId xmlns:a16="http://schemas.microsoft.com/office/drawing/2014/main" id="{91821917-21CF-435E-BD58-6AAD7730998C}"/>
            </a:ext>
          </a:extLst>
        </xdr:cNvPr>
        <xdr:cNvSpPr/>
      </xdr:nvSpPr>
      <xdr:spPr>
        <a:xfrm>
          <a:off x="1079500" y="1396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14E0FFD9-CB14-4BDD-B30B-B53CB1CF01AB}"/>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CB5573F0-9F62-440B-B581-38401D000356}"/>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5CF0E48A-28CF-4811-B7CF-4F6A7EFC5E3E}"/>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4421D84-2852-4437-BE2F-22F9B33BA7FA}"/>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E2F9C808-72F6-4F7B-A1E2-78E7437857F3}"/>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126364</xdr:rowOff>
    </xdr:from>
    <xdr:to>
      <xdr:col>24</xdr:col>
      <xdr:colOff>114300</xdr:colOff>
      <xdr:row>82</xdr:row>
      <xdr:rowOff>56514</xdr:rowOff>
    </xdr:to>
    <xdr:sp macro="" textlink="">
      <xdr:nvSpPr>
        <xdr:cNvPr id="305" name="楕円 304">
          <a:extLst>
            <a:ext uri="{FF2B5EF4-FFF2-40B4-BE49-F238E27FC236}">
              <a16:creationId xmlns:a16="http://schemas.microsoft.com/office/drawing/2014/main" id="{B798FE1E-9A19-4DB7-87A6-49BF5BFB1C3F}"/>
            </a:ext>
          </a:extLst>
        </xdr:cNvPr>
        <xdr:cNvSpPr/>
      </xdr:nvSpPr>
      <xdr:spPr>
        <a:xfrm>
          <a:off x="4584700" y="14013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104791</xdr:rowOff>
    </xdr:from>
    <xdr:ext cx="405111" cy="259045"/>
    <xdr:sp macro="" textlink="">
      <xdr:nvSpPr>
        <xdr:cNvPr id="306" name="【公営住宅】&#10;有形固定資産減価償却率該当値テキスト">
          <a:extLst>
            <a:ext uri="{FF2B5EF4-FFF2-40B4-BE49-F238E27FC236}">
              <a16:creationId xmlns:a16="http://schemas.microsoft.com/office/drawing/2014/main" id="{CC95BCCF-E527-4A8F-A179-B5802E10FC7A}"/>
            </a:ext>
          </a:extLst>
        </xdr:cNvPr>
        <xdr:cNvSpPr txBox="1"/>
      </xdr:nvSpPr>
      <xdr:spPr>
        <a:xfrm>
          <a:off x="4673600" y="13992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61595</xdr:rowOff>
    </xdr:from>
    <xdr:to>
      <xdr:col>20</xdr:col>
      <xdr:colOff>38100</xdr:colOff>
      <xdr:row>81</xdr:row>
      <xdr:rowOff>163195</xdr:rowOff>
    </xdr:to>
    <xdr:sp macro="" textlink="">
      <xdr:nvSpPr>
        <xdr:cNvPr id="307" name="楕円 306">
          <a:extLst>
            <a:ext uri="{FF2B5EF4-FFF2-40B4-BE49-F238E27FC236}">
              <a16:creationId xmlns:a16="http://schemas.microsoft.com/office/drawing/2014/main" id="{39D1D1B7-E262-41BF-A4C7-26ED2DE9619E}"/>
            </a:ext>
          </a:extLst>
        </xdr:cNvPr>
        <xdr:cNvSpPr/>
      </xdr:nvSpPr>
      <xdr:spPr>
        <a:xfrm>
          <a:off x="3746500" y="13949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112395</xdr:rowOff>
    </xdr:from>
    <xdr:to>
      <xdr:col>24</xdr:col>
      <xdr:colOff>63500</xdr:colOff>
      <xdr:row>82</xdr:row>
      <xdr:rowOff>5714</xdr:rowOff>
    </xdr:to>
    <xdr:cxnSp macro="">
      <xdr:nvCxnSpPr>
        <xdr:cNvPr id="308" name="直線コネクタ 307">
          <a:extLst>
            <a:ext uri="{FF2B5EF4-FFF2-40B4-BE49-F238E27FC236}">
              <a16:creationId xmlns:a16="http://schemas.microsoft.com/office/drawing/2014/main" id="{529F6E6E-756F-47D3-B4B1-06352402756F}"/>
            </a:ext>
          </a:extLst>
        </xdr:cNvPr>
        <xdr:cNvCxnSpPr/>
      </xdr:nvCxnSpPr>
      <xdr:spPr>
        <a:xfrm>
          <a:off x="3797300" y="13999845"/>
          <a:ext cx="838200" cy="64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63500</xdr:rowOff>
    </xdr:from>
    <xdr:to>
      <xdr:col>15</xdr:col>
      <xdr:colOff>101600</xdr:colOff>
      <xdr:row>81</xdr:row>
      <xdr:rowOff>165100</xdr:rowOff>
    </xdr:to>
    <xdr:sp macro="" textlink="">
      <xdr:nvSpPr>
        <xdr:cNvPr id="309" name="楕円 308">
          <a:extLst>
            <a:ext uri="{FF2B5EF4-FFF2-40B4-BE49-F238E27FC236}">
              <a16:creationId xmlns:a16="http://schemas.microsoft.com/office/drawing/2014/main" id="{EA2D49BA-DE87-4D36-A072-00B8FC1E6F93}"/>
            </a:ext>
          </a:extLst>
        </xdr:cNvPr>
        <xdr:cNvSpPr/>
      </xdr:nvSpPr>
      <xdr:spPr>
        <a:xfrm>
          <a:off x="2857500" y="1395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112395</xdr:rowOff>
    </xdr:from>
    <xdr:to>
      <xdr:col>19</xdr:col>
      <xdr:colOff>177800</xdr:colOff>
      <xdr:row>81</xdr:row>
      <xdr:rowOff>114300</xdr:rowOff>
    </xdr:to>
    <xdr:cxnSp macro="">
      <xdr:nvCxnSpPr>
        <xdr:cNvPr id="310" name="直線コネクタ 309">
          <a:extLst>
            <a:ext uri="{FF2B5EF4-FFF2-40B4-BE49-F238E27FC236}">
              <a16:creationId xmlns:a16="http://schemas.microsoft.com/office/drawing/2014/main" id="{E2C65AA2-4F11-4D45-B4A6-917042B68173}"/>
            </a:ext>
          </a:extLst>
        </xdr:cNvPr>
        <xdr:cNvCxnSpPr/>
      </xdr:nvCxnSpPr>
      <xdr:spPr>
        <a:xfrm flipV="1">
          <a:off x="2908300" y="1399984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17780</xdr:rowOff>
    </xdr:from>
    <xdr:to>
      <xdr:col>10</xdr:col>
      <xdr:colOff>165100</xdr:colOff>
      <xdr:row>81</xdr:row>
      <xdr:rowOff>119380</xdr:rowOff>
    </xdr:to>
    <xdr:sp macro="" textlink="">
      <xdr:nvSpPr>
        <xdr:cNvPr id="311" name="楕円 310">
          <a:extLst>
            <a:ext uri="{FF2B5EF4-FFF2-40B4-BE49-F238E27FC236}">
              <a16:creationId xmlns:a16="http://schemas.microsoft.com/office/drawing/2014/main" id="{ACB04E75-DFAB-430F-B3D5-4BA3B5B82962}"/>
            </a:ext>
          </a:extLst>
        </xdr:cNvPr>
        <xdr:cNvSpPr/>
      </xdr:nvSpPr>
      <xdr:spPr>
        <a:xfrm>
          <a:off x="1968500" y="1390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68580</xdr:rowOff>
    </xdr:from>
    <xdr:to>
      <xdr:col>15</xdr:col>
      <xdr:colOff>50800</xdr:colOff>
      <xdr:row>81</xdr:row>
      <xdr:rowOff>114300</xdr:rowOff>
    </xdr:to>
    <xdr:cxnSp macro="">
      <xdr:nvCxnSpPr>
        <xdr:cNvPr id="312" name="直線コネクタ 311">
          <a:extLst>
            <a:ext uri="{FF2B5EF4-FFF2-40B4-BE49-F238E27FC236}">
              <a16:creationId xmlns:a16="http://schemas.microsoft.com/office/drawing/2014/main" id="{BCB30CCD-466A-4F3A-9FFB-763FDB20E17A}"/>
            </a:ext>
          </a:extLst>
        </xdr:cNvPr>
        <xdr:cNvCxnSpPr/>
      </xdr:nvCxnSpPr>
      <xdr:spPr>
        <a:xfrm>
          <a:off x="2019300" y="1395603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122555</xdr:rowOff>
    </xdr:from>
    <xdr:to>
      <xdr:col>6</xdr:col>
      <xdr:colOff>38100</xdr:colOff>
      <xdr:row>81</xdr:row>
      <xdr:rowOff>52705</xdr:rowOff>
    </xdr:to>
    <xdr:sp macro="" textlink="">
      <xdr:nvSpPr>
        <xdr:cNvPr id="313" name="楕円 312">
          <a:extLst>
            <a:ext uri="{FF2B5EF4-FFF2-40B4-BE49-F238E27FC236}">
              <a16:creationId xmlns:a16="http://schemas.microsoft.com/office/drawing/2014/main" id="{5A3359A6-50D4-4919-8F7A-8477EC4615E3}"/>
            </a:ext>
          </a:extLst>
        </xdr:cNvPr>
        <xdr:cNvSpPr/>
      </xdr:nvSpPr>
      <xdr:spPr>
        <a:xfrm>
          <a:off x="1079500" y="13838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1905</xdr:rowOff>
    </xdr:from>
    <xdr:to>
      <xdr:col>10</xdr:col>
      <xdr:colOff>114300</xdr:colOff>
      <xdr:row>81</xdr:row>
      <xdr:rowOff>68580</xdr:rowOff>
    </xdr:to>
    <xdr:cxnSp macro="">
      <xdr:nvCxnSpPr>
        <xdr:cNvPr id="314" name="直線コネクタ 313">
          <a:extLst>
            <a:ext uri="{FF2B5EF4-FFF2-40B4-BE49-F238E27FC236}">
              <a16:creationId xmlns:a16="http://schemas.microsoft.com/office/drawing/2014/main" id="{D5E02D43-CB70-4EFA-B5F8-266031C2E233}"/>
            </a:ext>
          </a:extLst>
        </xdr:cNvPr>
        <xdr:cNvCxnSpPr/>
      </xdr:nvCxnSpPr>
      <xdr:spPr>
        <a:xfrm>
          <a:off x="1130300" y="13889355"/>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72407</xdr:rowOff>
    </xdr:from>
    <xdr:ext cx="405111" cy="259045"/>
    <xdr:sp macro="" textlink="">
      <xdr:nvSpPr>
        <xdr:cNvPr id="315" name="n_1aveValue【公営住宅】&#10;有形固定資産減価償却率">
          <a:extLst>
            <a:ext uri="{FF2B5EF4-FFF2-40B4-BE49-F238E27FC236}">
              <a16:creationId xmlns:a16="http://schemas.microsoft.com/office/drawing/2014/main" id="{DECDA3B1-05E1-4089-852A-EF9E084E8687}"/>
            </a:ext>
          </a:extLst>
        </xdr:cNvPr>
        <xdr:cNvSpPr txBox="1"/>
      </xdr:nvSpPr>
      <xdr:spPr>
        <a:xfrm>
          <a:off x="3582044" y="1413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47641</xdr:rowOff>
    </xdr:from>
    <xdr:ext cx="405111" cy="259045"/>
    <xdr:sp macro="" textlink="">
      <xdr:nvSpPr>
        <xdr:cNvPr id="316" name="n_2aveValue【公営住宅】&#10;有形固定資産減価償却率">
          <a:extLst>
            <a:ext uri="{FF2B5EF4-FFF2-40B4-BE49-F238E27FC236}">
              <a16:creationId xmlns:a16="http://schemas.microsoft.com/office/drawing/2014/main" id="{9455C5DD-F47E-4C57-A5E5-0123308620BD}"/>
            </a:ext>
          </a:extLst>
        </xdr:cNvPr>
        <xdr:cNvSpPr txBox="1"/>
      </xdr:nvSpPr>
      <xdr:spPr>
        <a:xfrm>
          <a:off x="2705744" y="14106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7638</xdr:rowOff>
    </xdr:from>
    <xdr:ext cx="405111" cy="259045"/>
    <xdr:sp macro="" textlink="">
      <xdr:nvSpPr>
        <xdr:cNvPr id="317" name="n_3aveValue【公営住宅】&#10;有形固定資産減価償却率">
          <a:extLst>
            <a:ext uri="{FF2B5EF4-FFF2-40B4-BE49-F238E27FC236}">
              <a16:creationId xmlns:a16="http://schemas.microsoft.com/office/drawing/2014/main" id="{4C8630B1-D3A5-488A-A8DB-F4FCC0E5B421}"/>
            </a:ext>
          </a:extLst>
        </xdr:cNvPr>
        <xdr:cNvSpPr txBox="1"/>
      </xdr:nvSpPr>
      <xdr:spPr>
        <a:xfrm>
          <a:off x="1816744" y="14066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165752</xdr:rowOff>
    </xdr:from>
    <xdr:ext cx="405111" cy="259045"/>
    <xdr:sp macro="" textlink="">
      <xdr:nvSpPr>
        <xdr:cNvPr id="318" name="n_4aveValue【公営住宅】&#10;有形固定資産減価償却率">
          <a:extLst>
            <a:ext uri="{FF2B5EF4-FFF2-40B4-BE49-F238E27FC236}">
              <a16:creationId xmlns:a16="http://schemas.microsoft.com/office/drawing/2014/main" id="{916E63D1-64C7-495E-89A2-9F0A13BD3CF7}"/>
            </a:ext>
          </a:extLst>
        </xdr:cNvPr>
        <xdr:cNvSpPr txBox="1"/>
      </xdr:nvSpPr>
      <xdr:spPr>
        <a:xfrm>
          <a:off x="927744" y="14053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8272</xdr:rowOff>
    </xdr:from>
    <xdr:ext cx="405111" cy="259045"/>
    <xdr:sp macro="" textlink="">
      <xdr:nvSpPr>
        <xdr:cNvPr id="319" name="n_1mainValue【公営住宅】&#10;有形固定資産減価償却率">
          <a:extLst>
            <a:ext uri="{FF2B5EF4-FFF2-40B4-BE49-F238E27FC236}">
              <a16:creationId xmlns:a16="http://schemas.microsoft.com/office/drawing/2014/main" id="{4840DE31-6F50-43AB-8D46-8B6A74081841}"/>
            </a:ext>
          </a:extLst>
        </xdr:cNvPr>
        <xdr:cNvSpPr txBox="1"/>
      </xdr:nvSpPr>
      <xdr:spPr>
        <a:xfrm>
          <a:off x="3582044" y="1372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10177</xdr:rowOff>
    </xdr:from>
    <xdr:ext cx="405111" cy="259045"/>
    <xdr:sp macro="" textlink="">
      <xdr:nvSpPr>
        <xdr:cNvPr id="320" name="n_2mainValue【公営住宅】&#10;有形固定資産減価償却率">
          <a:extLst>
            <a:ext uri="{FF2B5EF4-FFF2-40B4-BE49-F238E27FC236}">
              <a16:creationId xmlns:a16="http://schemas.microsoft.com/office/drawing/2014/main" id="{007CAAA4-2FDD-4DC0-B951-54AE10F188AA}"/>
            </a:ext>
          </a:extLst>
        </xdr:cNvPr>
        <xdr:cNvSpPr txBox="1"/>
      </xdr:nvSpPr>
      <xdr:spPr>
        <a:xfrm>
          <a:off x="2705744" y="1372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135907</xdr:rowOff>
    </xdr:from>
    <xdr:ext cx="405111" cy="259045"/>
    <xdr:sp macro="" textlink="">
      <xdr:nvSpPr>
        <xdr:cNvPr id="321" name="n_3mainValue【公営住宅】&#10;有形固定資産減価償却率">
          <a:extLst>
            <a:ext uri="{FF2B5EF4-FFF2-40B4-BE49-F238E27FC236}">
              <a16:creationId xmlns:a16="http://schemas.microsoft.com/office/drawing/2014/main" id="{C01F8284-1E06-4FFD-ADC1-A20D9500494A}"/>
            </a:ext>
          </a:extLst>
        </xdr:cNvPr>
        <xdr:cNvSpPr txBox="1"/>
      </xdr:nvSpPr>
      <xdr:spPr>
        <a:xfrm>
          <a:off x="1816744" y="1368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69232</xdr:rowOff>
    </xdr:from>
    <xdr:ext cx="405111" cy="259045"/>
    <xdr:sp macro="" textlink="">
      <xdr:nvSpPr>
        <xdr:cNvPr id="322" name="n_4mainValue【公営住宅】&#10;有形固定資産減価償却率">
          <a:extLst>
            <a:ext uri="{FF2B5EF4-FFF2-40B4-BE49-F238E27FC236}">
              <a16:creationId xmlns:a16="http://schemas.microsoft.com/office/drawing/2014/main" id="{93894CD1-25AA-40E9-8863-500F66F871A8}"/>
            </a:ext>
          </a:extLst>
        </xdr:cNvPr>
        <xdr:cNvSpPr txBox="1"/>
      </xdr:nvSpPr>
      <xdr:spPr>
        <a:xfrm>
          <a:off x="927744" y="13613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a:extLst>
            <a:ext uri="{FF2B5EF4-FFF2-40B4-BE49-F238E27FC236}">
              <a16:creationId xmlns:a16="http://schemas.microsoft.com/office/drawing/2014/main" id="{620FC934-4397-4F53-835F-370D364A62ED}"/>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a:extLst>
            <a:ext uri="{FF2B5EF4-FFF2-40B4-BE49-F238E27FC236}">
              <a16:creationId xmlns:a16="http://schemas.microsoft.com/office/drawing/2014/main" id="{3EDC441A-E2FB-4401-912B-804EEECC64DC}"/>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a:extLst>
            <a:ext uri="{FF2B5EF4-FFF2-40B4-BE49-F238E27FC236}">
              <a16:creationId xmlns:a16="http://schemas.microsoft.com/office/drawing/2014/main" id="{DF0CED49-AA13-44D9-940F-1B344D9123BC}"/>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a:extLst>
            <a:ext uri="{FF2B5EF4-FFF2-40B4-BE49-F238E27FC236}">
              <a16:creationId xmlns:a16="http://schemas.microsoft.com/office/drawing/2014/main" id="{4A01E36E-DA12-4364-B5A4-13C9865756DF}"/>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a:extLst>
            <a:ext uri="{FF2B5EF4-FFF2-40B4-BE49-F238E27FC236}">
              <a16:creationId xmlns:a16="http://schemas.microsoft.com/office/drawing/2014/main" id="{4BB85201-A62B-47A1-A972-69DE3372AE7E}"/>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a:extLst>
            <a:ext uri="{FF2B5EF4-FFF2-40B4-BE49-F238E27FC236}">
              <a16:creationId xmlns:a16="http://schemas.microsoft.com/office/drawing/2014/main" id="{CAA1355D-3E74-4273-921A-F72E7DFE98AB}"/>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a:extLst>
            <a:ext uri="{FF2B5EF4-FFF2-40B4-BE49-F238E27FC236}">
              <a16:creationId xmlns:a16="http://schemas.microsoft.com/office/drawing/2014/main" id="{7534D841-FAC6-4BB6-A3E6-6AA1202B6679}"/>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a:extLst>
            <a:ext uri="{FF2B5EF4-FFF2-40B4-BE49-F238E27FC236}">
              <a16:creationId xmlns:a16="http://schemas.microsoft.com/office/drawing/2014/main" id="{BD6D3C4B-FB9C-4DAB-BBF9-7F2EEEBB6777}"/>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a:extLst>
            <a:ext uri="{FF2B5EF4-FFF2-40B4-BE49-F238E27FC236}">
              <a16:creationId xmlns:a16="http://schemas.microsoft.com/office/drawing/2014/main" id="{4C1E3374-4B53-4EF0-A7F1-B84ADBB21754}"/>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a:extLst>
            <a:ext uri="{FF2B5EF4-FFF2-40B4-BE49-F238E27FC236}">
              <a16:creationId xmlns:a16="http://schemas.microsoft.com/office/drawing/2014/main" id="{A1B3E961-BE39-439C-85BF-58B88D080D68}"/>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3" name="直線コネクタ 332">
          <a:extLst>
            <a:ext uri="{FF2B5EF4-FFF2-40B4-BE49-F238E27FC236}">
              <a16:creationId xmlns:a16="http://schemas.microsoft.com/office/drawing/2014/main" id="{99E5CB50-6614-4B12-9E09-0EEC7984A3BE}"/>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4" name="テキスト ボックス 333">
          <a:extLst>
            <a:ext uri="{FF2B5EF4-FFF2-40B4-BE49-F238E27FC236}">
              <a16:creationId xmlns:a16="http://schemas.microsoft.com/office/drawing/2014/main" id="{C2D7A74A-4120-4DBF-A127-FE71DBCB711E}"/>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5" name="直線コネクタ 334">
          <a:extLst>
            <a:ext uri="{FF2B5EF4-FFF2-40B4-BE49-F238E27FC236}">
              <a16:creationId xmlns:a16="http://schemas.microsoft.com/office/drawing/2014/main" id="{4DFF0256-D600-43B2-A331-2F373B8991D6}"/>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83</xdr:row>
      <xdr:rowOff>105427</xdr:rowOff>
    </xdr:from>
    <xdr:ext cx="531299" cy="259045"/>
    <xdr:sp macro="" textlink="">
      <xdr:nvSpPr>
        <xdr:cNvPr id="336" name="テキスト ボックス 335">
          <a:extLst>
            <a:ext uri="{FF2B5EF4-FFF2-40B4-BE49-F238E27FC236}">
              <a16:creationId xmlns:a16="http://schemas.microsoft.com/office/drawing/2014/main" id="{4DF46711-0C0B-49C2-BE02-766B0939D0C8}"/>
            </a:ext>
          </a:extLst>
        </xdr:cNvPr>
        <xdr:cNvSpPr txBox="1"/>
      </xdr:nvSpPr>
      <xdr:spPr>
        <a:xfrm>
          <a:off x="6072701" y="1433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7" name="直線コネクタ 336">
          <a:extLst>
            <a:ext uri="{FF2B5EF4-FFF2-40B4-BE49-F238E27FC236}">
              <a16:creationId xmlns:a16="http://schemas.microsoft.com/office/drawing/2014/main" id="{E61519F9-8961-4B48-A06E-392EC61A8E8B}"/>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338" name="テキスト ボックス 337">
          <a:extLst>
            <a:ext uri="{FF2B5EF4-FFF2-40B4-BE49-F238E27FC236}">
              <a16:creationId xmlns:a16="http://schemas.microsoft.com/office/drawing/2014/main" id="{152D6A87-1AE7-4A7D-84CE-6C887E30B962}"/>
            </a:ext>
          </a:extLst>
        </xdr:cNvPr>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9" name="直線コネクタ 338">
          <a:extLst>
            <a:ext uri="{FF2B5EF4-FFF2-40B4-BE49-F238E27FC236}">
              <a16:creationId xmlns:a16="http://schemas.microsoft.com/office/drawing/2014/main" id="{E0F0DE42-8D4F-46B5-A2F5-9315BC2C8C72}"/>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340" name="テキスト ボックス 339">
          <a:extLst>
            <a:ext uri="{FF2B5EF4-FFF2-40B4-BE49-F238E27FC236}">
              <a16:creationId xmlns:a16="http://schemas.microsoft.com/office/drawing/2014/main" id="{4964F7D2-7412-461D-AF0F-8AC6D8E1D375}"/>
            </a:ext>
          </a:extLst>
        </xdr:cNvPr>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1" name="直線コネクタ 340">
          <a:extLst>
            <a:ext uri="{FF2B5EF4-FFF2-40B4-BE49-F238E27FC236}">
              <a16:creationId xmlns:a16="http://schemas.microsoft.com/office/drawing/2014/main" id="{DD0EB7A7-F3EF-4A67-8C81-A3E0843E3F32}"/>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42" name="テキスト ボックス 341">
          <a:extLst>
            <a:ext uri="{FF2B5EF4-FFF2-40B4-BE49-F238E27FC236}">
              <a16:creationId xmlns:a16="http://schemas.microsoft.com/office/drawing/2014/main" id="{42F5505B-7594-486F-990B-B17D9006D875}"/>
            </a:ext>
          </a:extLst>
        </xdr:cNvPr>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3" name="直線コネクタ 342">
          <a:extLst>
            <a:ext uri="{FF2B5EF4-FFF2-40B4-BE49-F238E27FC236}">
              <a16:creationId xmlns:a16="http://schemas.microsoft.com/office/drawing/2014/main" id="{84F675A3-BAE8-4107-99C5-CB254B8D2AE8}"/>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4" name="テキスト ボックス 343">
          <a:extLst>
            <a:ext uri="{FF2B5EF4-FFF2-40B4-BE49-F238E27FC236}">
              <a16:creationId xmlns:a16="http://schemas.microsoft.com/office/drawing/2014/main" id="{02B3D200-F90F-43C8-8668-B3090313ACA7}"/>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5" name="【公営住宅】&#10;一人当たり面積グラフ枠">
          <a:extLst>
            <a:ext uri="{FF2B5EF4-FFF2-40B4-BE49-F238E27FC236}">
              <a16:creationId xmlns:a16="http://schemas.microsoft.com/office/drawing/2014/main" id="{40D15DDD-6AF8-454F-A6AB-7C120332F374}"/>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170002</xdr:rowOff>
    </xdr:from>
    <xdr:to>
      <xdr:col>54</xdr:col>
      <xdr:colOff>189865</xdr:colOff>
      <xdr:row>86</xdr:row>
      <xdr:rowOff>109576</xdr:rowOff>
    </xdr:to>
    <xdr:cxnSp macro="">
      <xdr:nvCxnSpPr>
        <xdr:cNvPr id="346" name="直線コネクタ 345">
          <a:extLst>
            <a:ext uri="{FF2B5EF4-FFF2-40B4-BE49-F238E27FC236}">
              <a16:creationId xmlns:a16="http://schemas.microsoft.com/office/drawing/2014/main" id="{52651949-E772-4711-9E84-2FA733C0EC52}"/>
            </a:ext>
          </a:extLst>
        </xdr:cNvPr>
        <xdr:cNvCxnSpPr/>
      </xdr:nvCxnSpPr>
      <xdr:spPr>
        <a:xfrm flipV="1">
          <a:off x="10476865" y="13371652"/>
          <a:ext cx="0" cy="1482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113403</xdr:rowOff>
    </xdr:from>
    <xdr:ext cx="469744" cy="259045"/>
    <xdr:sp macro="" textlink="">
      <xdr:nvSpPr>
        <xdr:cNvPr id="347" name="【公営住宅】&#10;一人当たり面積最小値テキスト">
          <a:extLst>
            <a:ext uri="{FF2B5EF4-FFF2-40B4-BE49-F238E27FC236}">
              <a16:creationId xmlns:a16="http://schemas.microsoft.com/office/drawing/2014/main" id="{490CE6D6-F0B6-4F35-A659-EFEBBA8772DD}"/>
            </a:ext>
          </a:extLst>
        </xdr:cNvPr>
        <xdr:cNvSpPr txBox="1"/>
      </xdr:nvSpPr>
      <xdr:spPr>
        <a:xfrm>
          <a:off x="10515600" y="14858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109576</xdr:rowOff>
    </xdr:from>
    <xdr:to>
      <xdr:col>55</xdr:col>
      <xdr:colOff>88900</xdr:colOff>
      <xdr:row>86</xdr:row>
      <xdr:rowOff>109576</xdr:rowOff>
    </xdr:to>
    <xdr:cxnSp macro="">
      <xdr:nvCxnSpPr>
        <xdr:cNvPr id="348" name="直線コネクタ 347">
          <a:extLst>
            <a:ext uri="{FF2B5EF4-FFF2-40B4-BE49-F238E27FC236}">
              <a16:creationId xmlns:a16="http://schemas.microsoft.com/office/drawing/2014/main" id="{6073ECEF-FFFD-4655-81C0-073F7CF87242}"/>
            </a:ext>
          </a:extLst>
        </xdr:cNvPr>
        <xdr:cNvCxnSpPr/>
      </xdr:nvCxnSpPr>
      <xdr:spPr>
        <a:xfrm>
          <a:off x="10388600" y="14854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116679</xdr:rowOff>
    </xdr:from>
    <xdr:ext cx="534377" cy="259045"/>
    <xdr:sp macro="" textlink="">
      <xdr:nvSpPr>
        <xdr:cNvPr id="349" name="【公営住宅】&#10;一人当たり面積最大値テキスト">
          <a:extLst>
            <a:ext uri="{FF2B5EF4-FFF2-40B4-BE49-F238E27FC236}">
              <a16:creationId xmlns:a16="http://schemas.microsoft.com/office/drawing/2014/main" id="{02F28709-03D0-4C5B-B9CD-A636851C16E3}"/>
            </a:ext>
          </a:extLst>
        </xdr:cNvPr>
        <xdr:cNvSpPr txBox="1"/>
      </xdr:nvSpPr>
      <xdr:spPr>
        <a:xfrm>
          <a:off x="10515600" y="13146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170002</xdr:rowOff>
    </xdr:from>
    <xdr:to>
      <xdr:col>55</xdr:col>
      <xdr:colOff>88900</xdr:colOff>
      <xdr:row>77</xdr:row>
      <xdr:rowOff>170002</xdr:rowOff>
    </xdr:to>
    <xdr:cxnSp macro="">
      <xdr:nvCxnSpPr>
        <xdr:cNvPr id="350" name="直線コネクタ 349">
          <a:extLst>
            <a:ext uri="{FF2B5EF4-FFF2-40B4-BE49-F238E27FC236}">
              <a16:creationId xmlns:a16="http://schemas.microsoft.com/office/drawing/2014/main" id="{6A29E4F2-66CD-476A-808E-F921B1FCB3C4}"/>
            </a:ext>
          </a:extLst>
        </xdr:cNvPr>
        <xdr:cNvCxnSpPr/>
      </xdr:nvCxnSpPr>
      <xdr:spPr>
        <a:xfrm>
          <a:off x="10388600" y="1337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75785</xdr:rowOff>
    </xdr:from>
    <xdr:ext cx="469744" cy="259045"/>
    <xdr:sp macro="" textlink="">
      <xdr:nvSpPr>
        <xdr:cNvPr id="351" name="【公営住宅】&#10;一人当たり面積平均値テキスト">
          <a:extLst>
            <a:ext uri="{FF2B5EF4-FFF2-40B4-BE49-F238E27FC236}">
              <a16:creationId xmlns:a16="http://schemas.microsoft.com/office/drawing/2014/main" id="{0F8C7BE6-36A5-4A1E-A631-D7D61C082751}"/>
            </a:ext>
          </a:extLst>
        </xdr:cNvPr>
        <xdr:cNvSpPr txBox="1"/>
      </xdr:nvSpPr>
      <xdr:spPr>
        <a:xfrm>
          <a:off x="10515600" y="144775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52908</xdr:rowOff>
    </xdr:from>
    <xdr:to>
      <xdr:col>55</xdr:col>
      <xdr:colOff>50800</xdr:colOff>
      <xdr:row>85</xdr:row>
      <xdr:rowOff>154508</xdr:rowOff>
    </xdr:to>
    <xdr:sp macro="" textlink="">
      <xdr:nvSpPr>
        <xdr:cNvPr id="352" name="フローチャート: 判断 351">
          <a:extLst>
            <a:ext uri="{FF2B5EF4-FFF2-40B4-BE49-F238E27FC236}">
              <a16:creationId xmlns:a16="http://schemas.microsoft.com/office/drawing/2014/main" id="{CFD2DFCF-3BF4-44EB-BE0C-DB22715A82A6}"/>
            </a:ext>
          </a:extLst>
        </xdr:cNvPr>
        <xdr:cNvSpPr/>
      </xdr:nvSpPr>
      <xdr:spPr>
        <a:xfrm>
          <a:off x="10426700" y="14626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63157</xdr:rowOff>
    </xdr:from>
    <xdr:to>
      <xdr:col>50</xdr:col>
      <xdr:colOff>165100</xdr:colOff>
      <xdr:row>85</xdr:row>
      <xdr:rowOff>164757</xdr:rowOff>
    </xdr:to>
    <xdr:sp macro="" textlink="">
      <xdr:nvSpPr>
        <xdr:cNvPr id="353" name="フローチャート: 判断 352">
          <a:extLst>
            <a:ext uri="{FF2B5EF4-FFF2-40B4-BE49-F238E27FC236}">
              <a16:creationId xmlns:a16="http://schemas.microsoft.com/office/drawing/2014/main" id="{CEFA689E-DADB-4149-BFDA-2D3A8F332AB3}"/>
            </a:ext>
          </a:extLst>
        </xdr:cNvPr>
        <xdr:cNvSpPr/>
      </xdr:nvSpPr>
      <xdr:spPr>
        <a:xfrm>
          <a:off x="9588500" y="14636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61404</xdr:rowOff>
    </xdr:from>
    <xdr:to>
      <xdr:col>46</xdr:col>
      <xdr:colOff>38100</xdr:colOff>
      <xdr:row>85</xdr:row>
      <xdr:rowOff>163004</xdr:rowOff>
    </xdr:to>
    <xdr:sp macro="" textlink="">
      <xdr:nvSpPr>
        <xdr:cNvPr id="354" name="フローチャート: 判断 353">
          <a:extLst>
            <a:ext uri="{FF2B5EF4-FFF2-40B4-BE49-F238E27FC236}">
              <a16:creationId xmlns:a16="http://schemas.microsoft.com/office/drawing/2014/main" id="{10E3A941-D283-47EA-9D3F-0305D82EC2AB}"/>
            </a:ext>
          </a:extLst>
        </xdr:cNvPr>
        <xdr:cNvSpPr/>
      </xdr:nvSpPr>
      <xdr:spPr>
        <a:xfrm>
          <a:off x="8699500" y="14634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63728</xdr:rowOff>
    </xdr:from>
    <xdr:to>
      <xdr:col>41</xdr:col>
      <xdr:colOff>101600</xdr:colOff>
      <xdr:row>85</xdr:row>
      <xdr:rowOff>165328</xdr:rowOff>
    </xdr:to>
    <xdr:sp macro="" textlink="">
      <xdr:nvSpPr>
        <xdr:cNvPr id="355" name="フローチャート: 判断 354">
          <a:extLst>
            <a:ext uri="{FF2B5EF4-FFF2-40B4-BE49-F238E27FC236}">
              <a16:creationId xmlns:a16="http://schemas.microsoft.com/office/drawing/2014/main" id="{41A27FFB-12FE-4B2A-A9E0-D75D8CA90C56}"/>
            </a:ext>
          </a:extLst>
        </xdr:cNvPr>
        <xdr:cNvSpPr/>
      </xdr:nvSpPr>
      <xdr:spPr>
        <a:xfrm>
          <a:off x="7810500" y="14636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97028</xdr:rowOff>
    </xdr:from>
    <xdr:to>
      <xdr:col>36</xdr:col>
      <xdr:colOff>165100</xdr:colOff>
      <xdr:row>86</xdr:row>
      <xdr:rowOff>27178</xdr:rowOff>
    </xdr:to>
    <xdr:sp macro="" textlink="">
      <xdr:nvSpPr>
        <xdr:cNvPr id="356" name="フローチャート: 判断 355">
          <a:extLst>
            <a:ext uri="{FF2B5EF4-FFF2-40B4-BE49-F238E27FC236}">
              <a16:creationId xmlns:a16="http://schemas.microsoft.com/office/drawing/2014/main" id="{017ED170-4F5A-4E51-B7A3-68303C08D2AD}"/>
            </a:ext>
          </a:extLst>
        </xdr:cNvPr>
        <xdr:cNvSpPr/>
      </xdr:nvSpPr>
      <xdr:spPr>
        <a:xfrm>
          <a:off x="6921500" y="14670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0464A3DC-4283-4DC1-A294-C5329C66E5F4}"/>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E828F4B3-CFD3-4332-AE7B-F76A2C2D9EE2}"/>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EB60E908-4DEE-4781-A1DE-9AB299082724}"/>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7A1D458B-9AF6-4A5B-BE81-D8C5115F7DDE}"/>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95EC6340-1BA7-4375-8851-BE13950D0531}"/>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87770</xdr:rowOff>
    </xdr:from>
    <xdr:to>
      <xdr:col>55</xdr:col>
      <xdr:colOff>50800</xdr:colOff>
      <xdr:row>86</xdr:row>
      <xdr:rowOff>17920</xdr:rowOff>
    </xdr:to>
    <xdr:sp macro="" textlink="">
      <xdr:nvSpPr>
        <xdr:cNvPr id="362" name="楕円 361">
          <a:extLst>
            <a:ext uri="{FF2B5EF4-FFF2-40B4-BE49-F238E27FC236}">
              <a16:creationId xmlns:a16="http://schemas.microsoft.com/office/drawing/2014/main" id="{EFA3A040-ED32-4ABB-BF0F-9AB0E6A7045F}"/>
            </a:ext>
          </a:extLst>
        </xdr:cNvPr>
        <xdr:cNvSpPr/>
      </xdr:nvSpPr>
      <xdr:spPr>
        <a:xfrm>
          <a:off x="10426700" y="1466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66197</xdr:rowOff>
    </xdr:from>
    <xdr:ext cx="469744" cy="259045"/>
    <xdr:sp macro="" textlink="">
      <xdr:nvSpPr>
        <xdr:cNvPr id="363" name="【公営住宅】&#10;一人当たり面積該当値テキスト">
          <a:extLst>
            <a:ext uri="{FF2B5EF4-FFF2-40B4-BE49-F238E27FC236}">
              <a16:creationId xmlns:a16="http://schemas.microsoft.com/office/drawing/2014/main" id="{7095C425-67F1-4C7B-B57C-3309AE3998C9}"/>
            </a:ext>
          </a:extLst>
        </xdr:cNvPr>
        <xdr:cNvSpPr txBox="1"/>
      </xdr:nvSpPr>
      <xdr:spPr>
        <a:xfrm>
          <a:off x="10515600" y="14639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88988</xdr:rowOff>
    </xdr:from>
    <xdr:to>
      <xdr:col>50</xdr:col>
      <xdr:colOff>165100</xdr:colOff>
      <xdr:row>86</xdr:row>
      <xdr:rowOff>19138</xdr:rowOff>
    </xdr:to>
    <xdr:sp macro="" textlink="">
      <xdr:nvSpPr>
        <xdr:cNvPr id="364" name="楕円 363">
          <a:extLst>
            <a:ext uri="{FF2B5EF4-FFF2-40B4-BE49-F238E27FC236}">
              <a16:creationId xmlns:a16="http://schemas.microsoft.com/office/drawing/2014/main" id="{0573A636-5A6B-4925-B72F-92F354F82011}"/>
            </a:ext>
          </a:extLst>
        </xdr:cNvPr>
        <xdr:cNvSpPr/>
      </xdr:nvSpPr>
      <xdr:spPr>
        <a:xfrm>
          <a:off x="9588500" y="14662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138570</xdr:rowOff>
    </xdr:from>
    <xdr:to>
      <xdr:col>55</xdr:col>
      <xdr:colOff>0</xdr:colOff>
      <xdr:row>85</xdr:row>
      <xdr:rowOff>139788</xdr:rowOff>
    </xdr:to>
    <xdr:cxnSp macro="">
      <xdr:nvCxnSpPr>
        <xdr:cNvPr id="365" name="直線コネクタ 364">
          <a:extLst>
            <a:ext uri="{FF2B5EF4-FFF2-40B4-BE49-F238E27FC236}">
              <a16:creationId xmlns:a16="http://schemas.microsoft.com/office/drawing/2014/main" id="{04BA8839-7714-43CD-B8F6-09C461DD76D5}"/>
            </a:ext>
          </a:extLst>
        </xdr:cNvPr>
        <xdr:cNvCxnSpPr/>
      </xdr:nvCxnSpPr>
      <xdr:spPr>
        <a:xfrm flipV="1">
          <a:off x="9639300" y="14711820"/>
          <a:ext cx="838200" cy="1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89979</xdr:rowOff>
    </xdr:from>
    <xdr:to>
      <xdr:col>46</xdr:col>
      <xdr:colOff>38100</xdr:colOff>
      <xdr:row>86</xdr:row>
      <xdr:rowOff>20129</xdr:rowOff>
    </xdr:to>
    <xdr:sp macro="" textlink="">
      <xdr:nvSpPr>
        <xdr:cNvPr id="366" name="楕円 365">
          <a:extLst>
            <a:ext uri="{FF2B5EF4-FFF2-40B4-BE49-F238E27FC236}">
              <a16:creationId xmlns:a16="http://schemas.microsoft.com/office/drawing/2014/main" id="{F5B4D2FB-5D6C-42E9-BCE1-8D3DB98AEF58}"/>
            </a:ext>
          </a:extLst>
        </xdr:cNvPr>
        <xdr:cNvSpPr/>
      </xdr:nvSpPr>
      <xdr:spPr>
        <a:xfrm>
          <a:off x="8699500" y="14663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139788</xdr:rowOff>
    </xdr:from>
    <xdr:to>
      <xdr:col>50</xdr:col>
      <xdr:colOff>114300</xdr:colOff>
      <xdr:row>85</xdr:row>
      <xdr:rowOff>140779</xdr:rowOff>
    </xdr:to>
    <xdr:cxnSp macro="">
      <xdr:nvCxnSpPr>
        <xdr:cNvPr id="367" name="直線コネクタ 366">
          <a:extLst>
            <a:ext uri="{FF2B5EF4-FFF2-40B4-BE49-F238E27FC236}">
              <a16:creationId xmlns:a16="http://schemas.microsoft.com/office/drawing/2014/main" id="{F3A46D04-EA24-445C-97B9-3DD52CFAACCF}"/>
            </a:ext>
          </a:extLst>
        </xdr:cNvPr>
        <xdr:cNvCxnSpPr/>
      </xdr:nvCxnSpPr>
      <xdr:spPr>
        <a:xfrm flipV="1">
          <a:off x="8750300" y="14713038"/>
          <a:ext cx="889000" cy="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92036</xdr:rowOff>
    </xdr:from>
    <xdr:to>
      <xdr:col>41</xdr:col>
      <xdr:colOff>101600</xdr:colOff>
      <xdr:row>86</xdr:row>
      <xdr:rowOff>22186</xdr:rowOff>
    </xdr:to>
    <xdr:sp macro="" textlink="">
      <xdr:nvSpPr>
        <xdr:cNvPr id="368" name="楕円 367">
          <a:extLst>
            <a:ext uri="{FF2B5EF4-FFF2-40B4-BE49-F238E27FC236}">
              <a16:creationId xmlns:a16="http://schemas.microsoft.com/office/drawing/2014/main" id="{D889DD07-A837-4B0E-A477-6D3EAB186F04}"/>
            </a:ext>
          </a:extLst>
        </xdr:cNvPr>
        <xdr:cNvSpPr/>
      </xdr:nvSpPr>
      <xdr:spPr>
        <a:xfrm>
          <a:off x="7810500" y="14665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140779</xdr:rowOff>
    </xdr:from>
    <xdr:to>
      <xdr:col>45</xdr:col>
      <xdr:colOff>177800</xdr:colOff>
      <xdr:row>85</xdr:row>
      <xdr:rowOff>142836</xdr:rowOff>
    </xdr:to>
    <xdr:cxnSp macro="">
      <xdr:nvCxnSpPr>
        <xdr:cNvPr id="369" name="直線コネクタ 368">
          <a:extLst>
            <a:ext uri="{FF2B5EF4-FFF2-40B4-BE49-F238E27FC236}">
              <a16:creationId xmlns:a16="http://schemas.microsoft.com/office/drawing/2014/main" id="{9CB20345-1D57-4F70-89E9-674008661296}"/>
            </a:ext>
          </a:extLst>
        </xdr:cNvPr>
        <xdr:cNvCxnSpPr/>
      </xdr:nvCxnSpPr>
      <xdr:spPr>
        <a:xfrm flipV="1">
          <a:off x="7861300" y="14714029"/>
          <a:ext cx="889000" cy="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96228</xdr:rowOff>
    </xdr:from>
    <xdr:to>
      <xdr:col>36</xdr:col>
      <xdr:colOff>165100</xdr:colOff>
      <xdr:row>86</xdr:row>
      <xdr:rowOff>26378</xdr:rowOff>
    </xdr:to>
    <xdr:sp macro="" textlink="">
      <xdr:nvSpPr>
        <xdr:cNvPr id="370" name="楕円 369">
          <a:extLst>
            <a:ext uri="{FF2B5EF4-FFF2-40B4-BE49-F238E27FC236}">
              <a16:creationId xmlns:a16="http://schemas.microsoft.com/office/drawing/2014/main" id="{480A7975-2006-4615-A0BD-529015B0A032}"/>
            </a:ext>
          </a:extLst>
        </xdr:cNvPr>
        <xdr:cNvSpPr/>
      </xdr:nvSpPr>
      <xdr:spPr>
        <a:xfrm>
          <a:off x="6921500" y="14669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142836</xdr:rowOff>
    </xdr:from>
    <xdr:to>
      <xdr:col>41</xdr:col>
      <xdr:colOff>50800</xdr:colOff>
      <xdr:row>85</xdr:row>
      <xdr:rowOff>147028</xdr:rowOff>
    </xdr:to>
    <xdr:cxnSp macro="">
      <xdr:nvCxnSpPr>
        <xdr:cNvPr id="371" name="直線コネクタ 370">
          <a:extLst>
            <a:ext uri="{FF2B5EF4-FFF2-40B4-BE49-F238E27FC236}">
              <a16:creationId xmlns:a16="http://schemas.microsoft.com/office/drawing/2014/main" id="{17C06ACE-03AF-4680-9C62-1DEA227B94FC}"/>
            </a:ext>
          </a:extLst>
        </xdr:cNvPr>
        <xdr:cNvCxnSpPr/>
      </xdr:nvCxnSpPr>
      <xdr:spPr>
        <a:xfrm flipV="1">
          <a:off x="6972300" y="14716086"/>
          <a:ext cx="889000" cy="4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9834</xdr:rowOff>
    </xdr:from>
    <xdr:ext cx="469744" cy="259045"/>
    <xdr:sp macro="" textlink="">
      <xdr:nvSpPr>
        <xdr:cNvPr id="372" name="n_1aveValue【公営住宅】&#10;一人当たり面積">
          <a:extLst>
            <a:ext uri="{FF2B5EF4-FFF2-40B4-BE49-F238E27FC236}">
              <a16:creationId xmlns:a16="http://schemas.microsoft.com/office/drawing/2014/main" id="{CC17CFE0-8A75-4968-ACF8-4BD5170D2378}"/>
            </a:ext>
          </a:extLst>
        </xdr:cNvPr>
        <xdr:cNvSpPr txBox="1"/>
      </xdr:nvSpPr>
      <xdr:spPr>
        <a:xfrm>
          <a:off x="9391727" y="14411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8081</xdr:rowOff>
    </xdr:from>
    <xdr:ext cx="469744" cy="259045"/>
    <xdr:sp macro="" textlink="">
      <xdr:nvSpPr>
        <xdr:cNvPr id="373" name="n_2aveValue【公営住宅】&#10;一人当たり面積">
          <a:extLst>
            <a:ext uri="{FF2B5EF4-FFF2-40B4-BE49-F238E27FC236}">
              <a16:creationId xmlns:a16="http://schemas.microsoft.com/office/drawing/2014/main" id="{1CB35466-1B12-4EFB-A759-8BEB96A72B21}"/>
            </a:ext>
          </a:extLst>
        </xdr:cNvPr>
        <xdr:cNvSpPr txBox="1"/>
      </xdr:nvSpPr>
      <xdr:spPr>
        <a:xfrm>
          <a:off x="8515427" y="14409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10405</xdr:rowOff>
    </xdr:from>
    <xdr:ext cx="469744" cy="259045"/>
    <xdr:sp macro="" textlink="">
      <xdr:nvSpPr>
        <xdr:cNvPr id="374" name="n_3aveValue【公営住宅】&#10;一人当たり面積">
          <a:extLst>
            <a:ext uri="{FF2B5EF4-FFF2-40B4-BE49-F238E27FC236}">
              <a16:creationId xmlns:a16="http://schemas.microsoft.com/office/drawing/2014/main" id="{31768298-2D1D-49AC-A1A4-1976376BC05A}"/>
            </a:ext>
          </a:extLst>
        </xdr:cNvPr>
        <xdr:cNvSpPr txBox="1"/>
      </xdr:nvSpPr>
      <xdr:spPr>
        <a:xfrm>
          <a:off x="7626427" y="14412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18305</xdr:rowOff>
    </xdr:from>
    <xdr:ext cx="469744" cy="259045"/>
    <xdr:sp macro="" textlink="">
      <xdr:nvSpPr>
        <xdr:cNvPr id="375" name="n_4aveValue【公営住宅】&#10;一人当たり面積">
          <a:extLst>
            <a:ext uri="{FF2B5EF4-FFF2-40B4-BE49-F238E27FC236}">
              <a16:creationId xmlns:a16="http://schemas.microsoft.com/office/drawing/2014/main" id="{06EAC6F9-F7BB-4D53-8017-7DBED85FF836}"/>
            </a:ext>
          </a:extLst>
        </xdr:cNvPr>
        <xdr:cNvSpPr txBox="1"/>
      </xdr:nvSpPr>
      <xdr:spPr>
        <a:xfrm>
          <a:off x="6737427" y="14763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10265</xdr:rowOff>
    </xdr:from>
    <xdr:ext cx="469744" cy="259045"/>
    <xdr:sp macro="" textlink="">
      <xdr:nvSpPr>
        <xdr:cNvPr id="376" name="n_1mainValue【公営住宅】&#10;一人当たり面積">
          <a:extLst>
            <a:ext uri="{FF2B5EF4-FFF2-40B4-BE49-F238E27FC236}">
              <a16:creationId xmlns:a16="http://schemas.microsoft.com/office/drawing/2014/main" id="{D781EBC4-D378-4072-A4EE-712AA74B87A0}"/>
            </a:ext>
          </a:extLst>
        </xdr:cNvPr>
        <xdr:cNvSpPr txBox="1"/>
      </xdr:nvSpPr>
      <xdr:spPr>
        <a:xfrm>
          <a:off x="9391727" y="14754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11256</xdr:rowOff>
    </xdr:from>
    <xdr:ext cx="469744" cy="259045"/>
    <xdr:sp macro="" textlink="">
      <xdr:nvSpPr>
        <xdr:cNvPr id="377" name="n_2mainValue【公営住宅】&#10;一人当たり面積">
          <a:extLst>
            <a:ext uri="{FF2B5EF4-FFF2-40B4-BE49-F238E27FC236}">
              <a16:creationId xmlns:a16="http://schemas.microsoft.com/office/drawing/2014/main" id="{28D7DD8C-40BD-499C-9A47-1D3FC1BC8209}"/>
            </a:ext>
          </a:extLst>
        </xdr:cNvPr>
        <xdr:cNvSpPr txBox="1"/>
      </xdr:nvSpPr>
      <xdr:spPr>
        <a:xfrm>
          <a:off x="8515427" y="14755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13313</xdr:rowOff>
    </xdr:from>
    <xdr:ext cx="469744" cy="259045"/>
    <xdr:sp macro="" textlink="">
      <xdr:nvSpPr>
        <xdr:cNvPr id="378" name="n_3mainValue【公営住宅】&#10;一人当たり面積">
          <a:extLst>
            <a:ext uri="{FF2B5EF4-FFF2-40B4-BE49-F238E27FC236}">
              <a16:creationId xmlns:a16="http://schemas.microsoft.com/office/drawing/2014/main" id="{38A3EA87-6C57-42E7-8E0D-4AFD091BF368}"/>
            </a:ext>
          </a:extLst>
        </xdr:cNvPr>
        <xdr:cNvSpPr txBox="1"/>
      </xdr:nvSpPr>
      <xdr:spPr>
        <a:xfrm>
          <a:off x="7626427" y="14758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42905</xdr:rowOff>
    </xdr:from>
    <xdr:ext cx="469744" cy="259045"/>
    <xdr:sp macro="" textlink="">
      <xdr:nvSpPr>
        <xdr:cNvPr id="379" name="n_4mainValue【公営住宅】&#10;一人当たり面積">
          <a:extLst>
            <a:ext uri="{FF2B5EF4-FFF2-40B4-BE49-F238E27FC236}">
              <a16:creationId xmlns:a16="http://schemas.microsoft.com/office/drawing/2014/main" id="{48CF2EC2-796F-4F78-9F21-7DDAF211AAFE}"/>
            </a:ext>
          </a:extLst>
        </xdr:cNvPr>
        <xdr:cNvSpPr txBox="1"/>
      </xdr:nvSpPr>
      <xdr:spPr>
        <a:xfrm>
          <a:off x="6737427" y="14444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0" name="正方形/長方形 379">
          <a:extLst>
            <a:ext uri="{FF2B5EF4-FFF2-40B4-BE49-F238E27FC236}">
              <a16:creationId xmlns:a16="http://schemas.microsoft.com/office/drawing/2014/main" id="{18C0C0E1-F896-4676-B4F9-F28458891A35}"/>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1" name="正方形/長方形 380">
          <a:extLst>
            <a:ext uri="{FF2B5EF4-FFF2-40B4-BE49-F238E27FC236}">
              <a16:creationId xmlns:a16="http://schemas.microsoft.com/office/drawing/2014/main" id="{F4384DF5-D84D-40F5-A305-ED8406A56D4A}"/>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2" name="正方形/長方形 381">
          <a:extLst>
            <a:ext uri="{FF2B5EF4-FFF2-40B4-BE49-F238E27FC236}">
              <a16:creationId xmlns:a16="http://schemas.microsoft.com/office/drawing/2014/main" id="{36F238BD-3544-4DE2-85F5-877F7938F4D6}"/>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3" name="正方形/長方形 382">
          <a:extLst>
            <a:ext uri="{FF2B5EF4-FFF2-40B4-BE49-F238E27FC236}">
              <a16:creationId xmlns:a16="http://schemas.microsoft.com/office/drawing/2014/main" id="{AB98DF2F-B666-43C4-917E-260B3657101F}"/>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4" name="正方形/長方形 383">
          <a:extLst>
            <a:ext uri="{FF2B5EF4-FFF2-40B4-BE49-F238E27FC236}">
              <a16:creationId xmlns:a16="http://schemas.microsoft.com/office/drawing/2014/main" id="{11550E25-C48E-4BFB-B08B-0803D2C8A8D3}"/>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5" name="正方形/長方形 384">
          <a:extLst>
            <a:ext uri="{FF2B5EF4-FFF2-40B4-BE49-F238E27FC236}">
              <a16:creationId xmlns:a16="http://schemas.microsoft.com/office/drawing/2014/main" id="{F24FCECA-DFF2-4261-95D4-B02AEAD5374B}"/>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6" name="正方形/長方形 385">
          <a:extLst>
            <a:ext uri="{FF2B5EF4-FFF2-40B4-BE49-F238E27FC236}">
              <a16:creationId xmlns:a16="http://schemas.microsoft.com/office/drawing/2014/main" id="{D45AB986-67F0-4C97-A8DD-584448571012}"/>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7" name="正方形/長方形 386">
          <a:extLst>
            <a:ext uri="{FF2B5EF4-FFF2-40B4-BE49-F238E27FC236}">
              <a16:creationId xmlns:a16="http://schemas.microsoft.com/office/drawing/2014/main" id="{AE4379E4-B541-4815-8773-75C17E840E78}"/>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8" name="正方形/長方形 387">
          <a:extLst>
            <a:ext uri="{FF2B5EF4-FFF2-40B4-BE49-F238E27FC236}">
              <a16:creationId xmlns:a16="http://schemas.microsoft.com/office/drawing/2014/main" id="{1C9F0D44-B98E-4D3C-8019-F823E79D6B6F}"/>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9" name="正方形/長方形 388">
          <a:extLst>
            <a:ext uri="{FF2B5EF4-FFF2-40B4-BE49-F238E27FC236}">
              <a16:creationId xmlns:a16="http://schemas.microsoft.com/office/drawing/2014/main" id="{91A3C8D7-D13E-4E57-BF2C-A8F63A6B012A}"/>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0" name="正方形/長方形 389">
          <a:extLst>
            <a:ext uri="{FF2B5EF4-FFF2-40B4-BE49-F238E27FC236}">
              <a16:creationId xmlns:a16="http://schemas.microsoft.com/office/drawing/2014/main" id="{B7EBA538-5773-4FF8-9A92-67A6020771B7}"/>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1" name="正方形/長方形 390">
          <a:extLst>
            <a:ext uri="{FF2B5EF4-FFF2-40B4-BE49-F238E27FC236}">
              <a16:creationId xmlns:a16="http://schemas.microsoft.com/office/drawing/2014/main" id="{76F8D7F6-4E6D-4849-BDB2-60C0EBB4523C}"/>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2" name="正方形/長方形 391">
          <a:extLst>
            <a:ext uri="{FF2B5EF4-FFF2-40B4-BE49-F238E27FC236}">
              <a16:creationId xmlns:a16="http://schemas.microsoft.com/office/drawing/2014/main" id="{6D392E3A-1111-49BE-8182-F768BE473EC2}"/>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3" name="正方形/長方形 392">
          <a:extLst>
            <a:ext uri="{FF2B5EF4-FFF2-40B4-BE49-F238E27FC236}">
              <a16:creationId xmlns:a16="http://schemas.microsoft.com/office/drawing/2014/main" id="{0495B429-2D90-4DF8-868E-F3178CA5E652}"/>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4" name="正方形/長方形 393">
          <a:extLst>
            <a:ext uri="{FF2B5EF4-FFF2-40B4-BE49-F238E27FC236}">
              <a16:creationId xmlns:a16="http://schemas.microsoft.com/office/drawing/2014/main" id="{388D92FC-ADEA-40B3-92C5-7DB9C8905248}"/>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5" name="正方形/長方形 394">
          <a:extLst>
            <a:ext uri="{FF2B5EF4-FFF2-40B4-BE49-F238E27FC236}">
              <a16:creationId xmlns:a16="http://schemas.microsoft.com/office/drawing/2014/main" id="{FCEDE233-2A04-40C9-AAD2-56819B5D3134}"/>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6" name="正方形/長方形 395">
          <a:extLst>
            <a:ext uri="{FF2B5EF4-FFF2-40B4-BE49-F238E27FC236}">
              <a16:creationId xmlns:a16="http://schemas.microsoft.com/office/drawing/2014/main" id="{CBBA6B86-715B-41B3-9EDD-F71EE425E6C3}"/>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7" name="正方形/長方形 396">
          <a:extLst>
            <a:ext uri="{FF2B5EF4-FFF2-40B4-BE49-F238E27FC236}">
              <a16:creationId xmlns:a16="http://schemas.microsoft.com/office/drawing/2014/main" id="{C519C0F7-DC41-4B96-8AA0-45AEC4F36BEF}"/>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8" name="正方形/長方形 397">
          <a:extLst>
            <a:ext uri="{FF2B5EF4-FFF2-40B4-BE49-F238E27FC236}">
              <a16:creationId xmlns:a16="http://schemas.microsoft.com/office/drawing/2014/main" id="{64ECEBA4-E7AE-481B-A5A0-18EA3F5A6686}"/>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9" name="正方形/長方形 398">
          <a:extLst>
            <a:ext uri="{FF2B5EF4-FFF2-40B4-BE49-F238E27FC236}">
              <a16:creationId xmlns:a16="http://schemas.microsoft.com/office/drawing/2014/main" id="{B5C8049F-F820-4DB4-A031-4EAEC03D47AA}"/>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0" name="正方形/長方形 399">
          <a:extLst>
            <a:ext uri="{FF2B5EF4-FFF2-40B4-BE49-F238E27FC236}">
              <a16:creationId xmlns:a16="http://schemas.microsoft.com/office/drawing/2014/main" id="{80472E30-40C8-4766-A001-2F380AD0FE9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1" name="正方形/長方形 400">
          <a:extLst>
            <a:ext uri="{FF2B5EF4-FFF2-40B4-BE49-F238E27FC236}">
              <a16:creationId xmlns:a16="http://schemas.microsoft.com/office/drawing/2014/main" id="{4395E733-C794-4D3E-93D2-C832CADEAD9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2" name="正方形/長方形 401">
          <a:extLst>
            <a:ext uri="{FF2B5EF4-FFF2-40B4-BE49-F238E27FC236}">
              <a16:creationId xmlns:a16="http://schemas.microsoft.com/office/drawing/2014/main" id="{F84F5A11-F503-4676-A0D8-A9B4C8114932}"/>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3" name="正方形/長方形 402">
          <a:extLst>
            <a:ext uri="{FF2B5EF4-FFF2-40B4-BE49-F238E27FC236}">
              <a16:creationId xmlns:a16="http://schemas.microsoft.com/office/drawing/2014/main" id="{9701B2B6-EEBA-4A11-91A2-2B557A9AA00F}"/>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4" name="テキスト ボックス 403">
          <a:extLst>
            <a:ext uri="{FF2B5EF4-FFF2-40B4-BE49-F238E27FC236}">
              <a16:creationId xmlns:a16="http://schemas.microsoft.com/office/drawing/2014/main" id="{A50F7F07-5980-404E-B4C4-8C1D3275658C}"/>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5" name="直線コネクタ 404">
          <a:extLst>
            <a:ext uri="{FF2B5EF4-FFF2-40B4-BE49-F238E27FC236}">
              <a16:creationId xmlns:a16="http://schemas.microsoft.com/office/drawing/2014/main" id="{EAA7185E-5D87-456D-BC67-89A0D9CB92F8}"/>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6" name="テキスト ボックス 405">
          <a:extLst>
            <a:ext uri="{FF2B5EF4-FFF2-40B4-BE49-F238E27FC236}">
              <a16:creationId xmlns:a16="http://schemas.microsoft.com/office/drawing/2014/main" id="{005623B5-6D7A-4D16-B3BA-F05B9B1443EF}"/>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7" name="直線コネクタ 406">
          <a:extLst>
            <a:ext uri="{FF2B5EF4-FFF2-40B4-BE49-F238E27FC236}">
              <a16:creationId xmlns:a16="http://schemas.microsoft.com/office/drawing/2014/main" id="{86FC0F0C-C395-4279-852E-362767C2CCFC}"/>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8" name="テキスト ボックス 407">
          <a:extLst>
            <a:ext uri="{FF2B5EF4-FFF2-40B4-BE49-F238E27FC236}">
              <a16:creationId xmlns:a16="http://schemas.microsoft.com/office/drawing/2014/main" id="{7034DCEE-C7B9-4733-8BEF-436F1B348E66}"/>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9" name="直線コネクタ 408">
          <a:extLst>
            <a:ext uri="{FF2B5EF4-FFF2-40B4-BE49-F238E27FC236}">
              <a16:creationId xmlns:a16="http://schemas.microsoft.com/office/drawing/2014/main" id="{5BEEED84-C09F-471C-943B-769C47B3572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10" name="テキスト ボックス 409">
          <a:extLst>
            <a:ext uri="{FF2B5EF4-FFF2-40B4-BE49-F238E27FC236}">
              <a16:creationId xmlns:a16="http://schemas.microsoft.com/office/drawing/2014/main" id="{6F273D01-71EE-4B08-8DC1-A1CFF3F87EE9}"/>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1" name="直線コネクタ 410">
          <a:extLst>
            <a:ext uri="{FF2B5EF4-FFF2-40B4-BE49-F238E27FC236}">
              <a16:creationId xmlns:a16="http://schemas.microsoft.com/office/drawing/2014/main" id="{35D480E3-76DB-44B2-8FB1-E14F65F17AD4}"/>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2" name="テキスト ボックス 411">
          <a:extLst>
            <a:ext uri="{FF2B5EF4-FFF2-40B4-BE49-F238E27FC236}">
              <a16:creationId xmlns:a16="http://schemas.microsoft.com/office/drawing/2014/main" id="{0011A8A1-74D6-46F3-B27F-F1882C320E09}"/>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3" name="直線コネクタ 412">
          <a:extLst>
            <a:ext uri="{FF2B5EF4-FFF2-40B4-BE49-F238E27FC236}">
              <a16:creationId xmlns:a16="http://schemas.microsoft.com/office/drawing/2014/main" id="{612FAC6C-2F28-49A8-9EB6-5756C1A6195D}"/>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4" name="テキスト ボックス 413">
          <a:extLst>
            <a:ext uri="{FF2B5EF4-FFF2-40B4-BE49-F238E27FC236}">
              <a16:creationId xmlns:a16="http://schemas.microsoft.com/office/drawing/2014/main" id="{3B35A5BE-5E02-4FE5-9F03-1CC3C5F62332}"/>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5" name="直線コネクタ 414">
          <a:extLst>
            <a:ext uri="{FF2B5EF4-FFF2-40B4-BE49-F238E27FC236}">
              <a16:creationId xmlns:a16="http://schemas.microsoft.com/office/drawing/2014/main" id="{20F3357C-9ED8-4E3C-8409-6DD8F56089ED}"/>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6" name="テキスト ボックス 415">
          <a:extLst>
            <a:ext uri="{FF2B5EF4-FFF2-40B4-BE49-F238E27FC236}">
              <a16:creationId xmlns:a16="http://schemas.microsoft.com/office/drawing/2014/main" id="{41037BD8-060E-40F9-B32E-12112125A5CC}"/>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7" name="直線コネクタ 416">
          <a:extLst>
            <a:ext uri="{FF2B5EF4-FFF2-40B4-BE49-F238E27FC236}">
              <a16:creationId xmlns:a16="http://schemas.microsoft.com/office/drawing/2014/main" id="{6D9554AC-2DA8-49DA-BE5C-D78FB72E0923}"/>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8" name="テキスト ボックス 417">
          <a:extLst>
            <a:ext uri="{FF2B5EF4-FFF2-40B4-BE49-F238E27FC236}">
              <a16:creationId xmlns:a16="http://schemas.microsoft.com/office/drawing/2014/main" id="{3EEB3C37-3DBD-4AE4-9E8B-E5873C7B1F0D}"/>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9" name="直線コネクタ 418">
          <a:extLst>
            <a:ext uri="{FF2B5EF4-FFF2-40B4-BE49-F238E27FC236}">
              <a16:creationId xmlns:a16="http://schemas.microsoft.com/office/drawing/2014/main" id="{27415590-0972-44E2-AAEE-B4DEE02D7288}"/>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20" name="【認定こども園・幼稚園・保育所】&#10;有形固定資産減価償却率グラフ枠">
          <a:extLst>
            <a:ext uri="{FF2B5EF4-FFF2-40B4-BE49-F238E27FC236}">
              <a16:creationId xmlns:a16="http://schemas.microsoft.com/office/drawing/2014/main" id="{E5B4FC92-FCDB-4D05-A0F5-BB4DD79C9FF5}"/>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85997</xdr:rowOff>
    </xdr:from>
    <xdr:to>
      <xdr:col>85</xdr:col>
      <xdr:colOff>126364</xdr:colOff>
      <xdr:row>42</xdr:row>
      <xdr:rowOff>92528</xdr:rowOff>
    </xdr:to>
    <xdr:cxnSp macro="">
      <xdr:nvCxnSpPr>
        <xdr:cNvPr id="421" name="直線コネクタ 420">
          <a:extLst>
            <a:ext uri="{FF2B5EF4-FFF2-40B4-BE49-F238E27FC236}">
              <a16:creationId xmlns:a16="http://schemas.microsoft.com/office/drawing/2014/main" id="{59EFFD58-1985-4188-84D9-91BB244F737B}"/>
            </a:ext>
          </a:extLst>
        </xdr:cNvPr>
        <xdr:cNvCxnSpPr/>
      </xdr:nvCxnSpPr>
      <xdr:spPr>
        <a:xfrm flipV="1">
          <a:off x="16318864" y="5743847"/>
          <a:ext cx="0" cy="1549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22" name="【認定こども園・幼稚園・保育所】&#10;有形固定資産減価償却率最小値テキスト">
          <a:extLst>
            <a:ext uri="{FF2B5EF4-FFF2-40B4-BE49-F238E27FC236}">
              <a16:creationId xmlns:a16="http://schemas.microsoft.com/office/drawing/2014/main" id="{39F6245F-788E-472F-BAAD-43F5ACB50F42}"/>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3" name="直線コネクタ 422">
          <a:extLst>
            <a:ext uri="{FF2B5EF4-FFF2-40B4-BE49-F238E27FC236}">
              <a16:creationId xmlns:a16="http://schemas.microsoft.com/office/drawing/2014/main" id="{DCF123EC-ECED-4A4C-B902-D39AB8EBCA97}"/>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32674</xdr:rowOff>
    </xdr:from>
    <xdr:ext cx="340478" cy="259045"/>
    <xdr:sp macro="" textlink="">
      <xdr:nvSpPr>
        <xdr:cNvPr id="424" name="【認定こども園・幼稚園・保育所】&#10;有形固定資産減価償却率最大値テキスト">
          <a:extLst>
            <a:ext uri="{FF2B5EF4-FFF2-40B4-BE49-F238E27FC236}">
              <a16:creationId xmlns:a16="http://schemas.microsoft.com/office/drawing/2014/main" id="{6924FCF3-C02E-4459-972D-98A5F9402458}"/>
            </a:ext>
          </a:extLst>
        </xdr:cNvPr>
        <xdr:cNvSpPr txBox="1"/>
      </xdr:nvSpPr>
      <xdr:spPr>
        <a:xfrm>
          <a:off x="16357600" y="551907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85997</xdr:rowOff>
    </xdr:from>
    <xdr:to>
      <xdr:col>86</xdr:col>
      <xdr:colOff>25400</xdr:colOff>
      <xdr:row>33</xdr:row>
      <xdr:rowOff>85997</xdr:rowOff>
    </xdr:to>
    <xdr:cxnSp macro="">
      <xdr:nvCxnSpPr>
        <xdr:cNvPr id="425" name="直線コネクタ 424">
          <a:extLst>
            <a:ext uri="{FF2B5EF4-FFF2-40B4-BE49-F238E27FC236}">
              <a16:creationId xmlns:a16="http://schemas.microsoft.com/office/drawing/2014/main" id="{8553C9BF-1BAF-4709-A154-3E5E06B810A6}"/>
            </a:ext>
          </a:extLst>
        </xdr:cNvPr>
        <xdr:cNvCxnSpPr/>
      </xdr:nvCxnSpPr>
      <xdr:spPr>
        <a:xfrm>
          <a:off x="16230600" y="5743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144616</xdr:rowOff>
    </xdr:from>
    <xdr:ext cx="405111" cy="259045"/>
    <xdr:sp macro="" textlink="">
      <xdr:nvSpPr>
        <xdr:cNvPr id="426" name="【認定こども園・幼稚園・保育所】&#10;有形固定資産減価償却率平均値テキスト">
          <a:extLst>
            <a:ext uri="{FF2B5EF4-FFF2-40B4-BE49-F238E27FC236}">
              <a16:creationId xmlns:a16="http://schemas.microsoft.com/office/drawing/2014/main" id="{F83CE64F-9510-4C1D-950B-A8CDEE2ACEAB}"/>
            </a:ext>
          </a:extLst>
        </xdr:cNvPr>
        <xdr:cNvSpPr txBox="1"/>
      </xdr:nvSpPr>
      <xdr:spPr>
        <a:xfrm>
          <a:off x="16357600" y="63168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121739</xdr:rowOff>
    </xdr:from>
    <xdr:to>
      <xdr:col>85</xdr:col>
      <xdr:colOff>177800</xdr:colOff>
      <xdr:row>38</xdr:row>
      <xdr:rowOff>51888</xdr:rowOff>
    </xdr:to>
    <xdr:sp macro="" textlink="">
      <xdr:nvSpPr>
        <xdr:cNvPr id="427" name="フローチャート: 判断 426">
          <a:extLst>
            <a:ext uri="{FF2B5EF4-FFF2-40B4-BE49-F238E27FC236}">
              <a16:creationId xmlns:a16="http://schemas.microsoft.com/office/drawing/2014/main" id="{5866AA36-3584-4F15-A751-6668E3B2098E}"/>
            </a:ext>
          </a:extLst>
        </xdr:cNvPr>
        <xdr:cNvSpPr/>
      </xdr:nvSpPr>
      <xdr:spPr>
        <a:xfrm>
          <a:off x="16268700" y="646538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128270</xdr:rowOff>
    </xdr:from>
    <xdr:to>
      <xdr:col>81</xdr:col>
      <xdr:colOff>101600</xdr:colOff>
      <xdr:row>38</xdr:row>
      <xdr:rowOff>58420</xdr:rowOff>
    </xdr:to>
    <xdr:sp macro="" textlink="">
      <xdr:nvSpPr>
        <xdr:cNvPr id="428" name="フローチャート: 判断 427">
          <a:extLst>
            <a:ext uri="{FF2B5EF4-FFF2-40B4-BE49-F238E27FC236}">
              <a16:creationId xmlns:a16="http://schemas.microsoft.com/office/drawing/2014/main" id="{AEB8911B-E5FA-4BF6-93F0-B605BD926CB7}"/>
            </a:ext>
          </a:extLst>
        </xdr:cNvPr>
        <xdr:cNvSpPr/>
      </xdr:nvSpPr>
      <xdr:spPr>
        <a:xfrm>
          <a:off x="15430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157661</xdr:rowOff>
    </xdr:from>
    <xdr:to>
      <xdr:col>76</xdr:col>
      <xdr:colOff>165100</xdr:colOff>
      <xdr:row>38</xdr:row>
      <xdr:rowOff>87812</xdr:rowOff>
    </xdr:to>
    <xdr:sp macro="" textlink="">
      <xdr:nvSpPr>
        <xdr:cNvPr id="429" name="フローチャート: 判断 428">
          <a:extLst>
            <a:ext uri="{FF2B5EF4-FFF2-40B4-BE49-F238E27FC236}">
              <a16:creationId xmlns:a16="http://schemas.microsoft.com/office/drawing/2014/main" id="{9F1CC316-6269-41B3-90D9-B17CAFB145CC}"/>
            </a:ext>
          </a:extLst>
        </xdr:cNvPr>
        <xdr:cNvSpPr/>
      </xdr:nvSpPr>
      <xdr:spPr>
        <a:xfrm>
          <a:off x="14541500" y="65013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33565</xdr:rowOff>
    </xdr:from>
    <xdr:to>
      <xdr:col>72</xdr:col>
      <xdr:colOff>38100</xdr:colOff>
      <xdr:row>38</xdr:row>
      <xdr:rowOff>135165</xdr:rowOff>
    </xdr:to>
    <xdr:sp macro="" textlink="">
      <xdr:nvSpPr>
        <xdr:cNvPr id="430" name="フローチャート: 判断 429">
          <a:extLst>
            <a:ext uri="{FF2B5EF4-FFF2-40B4-BE49-F238E27FC236}">
              <a16:creationId xmlns:a16="http://schemas.microsoft.com/office/drawing/2014/main" id="{E07FC8D2-0016-49B7-9516-6992254FC09D}"/>
            </a:ext>
          </a:extLst>
        </xdr:cNvPr>
        <xdr:cNvSpPr/>
      </xdr:nvSpPr>
      <xdr:spPr>
        <a:xfrm>
          <a:off x="13652500" y="654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5806</xdr:rowOff>
    </xdr:from>
    <xdr:to>
      <xdr:col>67</xdr:col>
      <xdr:colOff>101600</xdr:colOff>
      <xdr:row>38</xdr:row>
      <xdr:rowOff>107406</xdr:rowOff>
    </xdr:to>
    <xdr:sp macro="" textlink="">
      <xdr:nvSpPr>
        <xdr:cNvPr id="431" name="フローチャート: 判断 430">
          <a:extLst>
            <a:ext uri="{FF2B5EF4-FFF2-40B4-BE49-F238E27FC236}">
              <a16:creationId xmlns:a16="http://schemas.microsoft.com/office/drawing/2014/main" id="{B41E78BE-26D7-40D1-B429-A93F0C642733}"/>
            </a:ext>
          </a:extLst>
        </xdr:cNvPr>
        <xdr:cNvSpPr/>
      </xdr:nvSpPr>
      <xdr:spPr>
        <a:xfrm>
          <a:off x="12763500" y="652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CCDDD70E-1C38-4261-B234-035C3E3C8253}"/>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7A9C806C-107D-4DA1-B694-AC70B44CEBE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178FC565-5DBB-444D-B67C-2922D3580EB2}"/>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CD18B4DB-6017-49CD-8F56-67ABDEBA01E2}"/>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6" name="テキスト ボックス 435">
          <a:extLst>
            <a:ext uri="{FF2B5EF4-FFF2-40B4-BE49-F238E27FC236}">
              <a16:creationId xmlns:a16="http://schemas.microsoft.com/office/drawing/2014/main" id="{F735C76A-3A8A-439C-9097-8380AC48BAD3}"/>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152763</xdr:rowOff>
    </xdr:from>
    <xdr:to>
      <xdr:col>85</xdr:col>
      <xdr:colOff>177800</xdr:colOff>
      <xdr:row>41</xdr:row>
      <xdr:rowOff>82913</xdr:rowOff>
    </xdr:to>
    <xdr:sp macro="" textlink="">
      <xdr:nvSpPr>
        <xdr:cNvPr id="437" name="楕円 436">
          <a:extLst>
            <a:ext uri="{FF2B5EF4-FFF2-40B4-BE49-F238E27FC236}">
              <a16:creationId xmlns:a16="http://schemas.microsoft.com/office/drawing/2014/main" id="{5D552252-28CD-4642-875F-A99239CA74E4}"/>
            </a:ext>
          </a:extLst>
        </xdr:cNvPr>
        <xdr:cNvSpPr/>
      </xdr:nvSpPr>
      <xdr:spPr>
        <a:xfrm>
          <a:off x="16268700" y="7010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131190</xdr:rowOff>
    </xdr:from>
    <xdr:ext cx="405111" cy="259045"/>
    <xdr:sp macro="" textlink="">
      <xdr:nvSpPr>
        <xdr:cNvPr id="438" name="【認定こども園・幼稚園・保育所】&#10;有形固定資産減価償却率該当値テキスト">
          <a:extLst>
            <a:ext uri="{FF2B5EF4-FFF2-40B4-BE49-F238E27FC236}">
              <a16:creationId xmlns:a16="http://schemas.microsoft.com/office/drawing/2014/main" id="{DE73A617-1704-43EE-9E3C-3E77814BD600}"/>
            </a:ext>
          </a:extLst>
        </xdr:cNvPr>
        <xdr:cNvSpPr txBox="1"/>
      </xdr:nvSpPr>
      <xdr:spPr>
        <a:xfrm>
          <a:off x="16357600" y="6989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89081</xdr:rowOff>
    </xdr:from>
    <xdr:to>
      <xdr:col>81</xdr:col>
      <xdr:colOff>101600</xdr:colOff>
      <xdr:row>41</xdr:row>
      <xdr:rowOff>19231</xdr:rowOff>
    </xdr:to>
    <xdr:sp macro="" textlink="">
      <xdr:nvSpPr>
        <xdr:cNvPr id="439" name="楕円 438">
          <a:extLst>
            <a:ext uri="{FF2B5EF4-FFF2-40B4-BE49-F238E27FC236}">
              <a16:creationId xmlns:a16="http://schemas.microsoft.com/office/drawing/2014/main" id="{4990F510-D392-4C21-98F3-A73BA26E0429}"/>
            </a:ext>
          </a:extLst>
        </xdr:cNvPr>
        <xdr:cNvSpPr/>
      </xdr:nvSpPr>
      <xdr:spPr>
        <a:xfrm>
          <a:off x="15430500" y="6947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139881</xdr:rowOff>
    </xdr:from>
    <xdr:to>
      <xdr:col>85</xdr:col>
      <xdr:colOff>127000</xdr:colOff>
      <xdr:row>41</xdr:row>
      <xdr:rowOff>32113</xdr:rowOff>
    </xdr:to>
    <xdr:cxnSp macro="">
      <xdr:nvCxnSpPr>
        <xdr:cNvPr id="440" name="直線コネクタ 439">
          <a:extLst>
            <a:ext uri="{FF2B5EF4-FFF2-40B4-BE49-F238E27FC236}">
              <a16:creationId xmlns:a16="http://schemas.microsoft.com/office/drawing/2014/main" id="{A09E4F4C-4DB3-4298-B3FF-09394F9E62A0}"/>
            </a:ext>
          </a:extLst>
        </xdr:cNvPr>
        <xdr:cNvCxnSpPr/>
      </xdr:nvCxnSpPr>
      <xdr:spPr>
        <a:xfrm>
          <a:off x="15481300" y="6997881"/>
          <a:ext cx="838200" cy="63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102144</xdr:rowOff>
    </xdr:from>
    <xdr:to>
      <xdr:col>76</xdr:col>
      <xdr:colOff>165100</xdr:colOff>
      <xdr:row>42</xdr:row>
      <xdr:rowOff>32294</xdr:rowOff>
    </xdr:to>
    <xdr:sp macro="" textlink="">
      <xdr:nvSpPr>
        <xdr:cNvPr id="441" name="楕円 440">
          <a:extLst>
            <a:ext uri="{FF2B5EF4-FFF2-40B4-BE49-F238E27FC236}">
              <a16:creationId xmlns:a16="http://schemas.microsoft.com/office/drawing/2014/main" id="{740ADF7B-D21D-4F57-AFE2-E4EAC9663883}"/>
            </a:ext>
          </a:extLst>
        </xdr:cNvPr>
        <xdr:cNvSpPr/>
      </xdr:nvSpPr>
      <xdr:spPr>
        <a:xfrm>
          <a:off x="14541500" y="713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139881</xdr:rowOff>
    </xdr:from>
    <xdr:to>
      <xdr:col>81</xdr:col>
      <xdr:colOff>50800</xdr:colOff>
      <xdr:row>41</xdr:row>
      <xdr:rowOff>152944</xdr:rowOff>
    </xdr:to>
    <xdr:cxnSp macro="">
      <xdr:nvCxnSpPr>
        <xdr:cNvPr id="442" name="直線コネクタ 441">
          <a:extLst>
            <a:ext uri="{FF2B5EF4-FFF2-40B4-BE49-F238E27FC236}">
              <a16:creationId xmlns:a16="http://schemas.microsoft.com/office/drawing/2014/main" id="{D3BC3159-E939-4286-BE8C-6624E28DA729}"/>
            </a:ext>
          </a:extLst>
        </xdr:cNvPr>
        <xdr:cNvCxnSpPr/>
      </xdr:nvCxnSpPr>
      <xdr:spPr>
        <a:xfrm flipV="1">
          <a:off x="14592300" y="6997881"/>
          <a:ext cx="889000" cy="184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41</xdr:row>
      <xdr:rowOff>97246</xdr:rowOff>
    </xdr:from>
    <xdr:to>
      <xdr:col>72</xdr:col>
      <xdr:colOff>38100</xdr:colOff>
      <xdr:row>42</xdr:row>
      <xdr:rowOff>27396</xdr:rowOff>
    </xdr:to>
    <xdr:sp macro="" textlink="">
      <xdr:nvSpPr>
        <xdr:cNvPr id="443" name="楕円 442">
          <a:extLst>
            <a:ext uri="{FF2B5EF4-FFF2-40B4-BE49-F238E27FC236}">
              <a16:creationId xmlns:a16="http://schemas.microsoft.com/office/drawing/2014/main" id="{702438CB-BCD6-4EC2-8161-0DBD683E21E6}"/>
            </a:ext>
          </a:extLst>
        </xdr:cNvPr>
        <xdr:cNvSpPr/>
      </xdr:nvSpPr>
      <xdr:spPr>
        <a:xfrm>
          <a:off x="13652500" y="7126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41</xdr:row>
      <xdr:rowOff>148046</xdr:rowOff>
    </xdr:from>
    <xdr:to>
      <xdr:col>76</xdr:col>
      <xdr:colOff>114300</xdr:colOff>
      <xdr:row>41</xdr:row>
      <xdr:rowOff>152944</xdr:rowOff>
    </xdr:to>
    <xdr:cxnSp macro="">
      <xdr:nvCxnSpPr>
        <xdr:cNvPr id="444" name="直線コネクタ 443">
          <a:extLst>
            <a:ext uri="{FF2B5EF4-FFF2-40B4-BE49-F238E27FC236}">
              <a16:creationId xmlns:a16="http://schemas.microsoft.com/office/drawing/2014/main" id="{2D664A1F-3E02-40F1-A696-578731E1DDB6}"/>
            </a:ext>
          </a:extLst>
        </xdr:cNvPr>
        <xdr:cNvCxnSpPr/>
      </xdr:nvCxnSpPr>
      <xdr:spPr>
        <a:xfrm>
          <a:off x="13703300" y="7177496"/>
          <a:ext cx="8890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41</xdr:row>
      <xdr:rowOff>92347</xdr:rowOff>
    </xdr:from>
    <xdr:to>
      <xdr:col>67</xdr:col>
      <xdr:colOff>101600</xdr:colOff>
      <xdr:row>42</xdr:row>
      <xdr:rowOff>22497</xdr:rowOff>
    </xdr:to>
    <xdr:sp macro="" textlink="">
      <xdr:nvSpPr>
        <xdr:cNvPr id="445" name="楕円 444">
          <a:extLst>
            <a:ext uri="{FF2B5EF4-FFF2-40B4-BE49-F238E27FC236}">
              <a16:creationId xmlns:a16="http://schemas.microsoft.com/office/drawing/2014/main" id="{529C39BC-A0CE-4F84-9C10-BD75A5FE81A7}"/>
            </a:ext>
          </a:extLst>
        </xdr:cNvPr>
        <xdr:cNvSpPr/>
      </xdr:nvSpPr>
      <xdr:spPr>
        <a:xfrm>
          <a:off x="12763500" y="7121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41</xdr:row>
      <xdr:rowOff>143147</xdr:rowOff>
    </xdr:from>
    <xdr:to>
      <xdr:col>71</xdr:col>
      <xdr:colOff>177800</xdr:colOff>
      <xdr:row>41</xdr:row>
      <xdr:rowOff>148046</xdr:rowOff>
    </xdr:to>
    <xdr:cxnSp macro="">
      <xdr:nvCxnSpPr>
        <xdr:cNvPr id="446" name="直線コネクタ 445">
          <a:extLst>
            <a:ext uri="{FF2B5EF4-FFF2-40B4-BE49-F238E27FC236}">
              <a16:creationId xmlns:a16="http://schemas.microsoft.com/office/drawing/2014/main" id="{D25A2D1A-2A61-47EA-B046-F57D1E2B614C}"/>
            </a:ext>
          </a:extLst>
        </xdr:cNvPr>
        <xdr:cNvCxnSpPr/>
      </xdr:nvCxnSpPr>
      <xdr:spPr>
        <a:xfrm>
          <a:off x="12814300" y="7172597"/>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74947</xdr:rowOff>
    </xdr:from>
    <xdr:ext cx="405111" cy="259045"/>
    <xdr:sp macro="" textlink="">
      <xdr:nvSpPr>
        <xdr:cNvPr id="447" name="n_1aveValue【認定こども園・幼稚園・保育所】&#10;有形固定資産減価償却率">
          <a:extLst>
            <a:ext uri="{FF2B5EF4-FFF2-40B4-BE49-F238E27FC236}">
              <a16:creationId xmlns:a16="http://schemas.microsoft.com/office/drawing/2014/main" id="{9B202697-21F6-4FE5-ACBB-C840D105A7F6}"/>
            </a:ext>
          </a:extLst>
        </xdr:cNvPr>
        <xdr:cNvSpPr txBox="1"/>
      </xdr:nvSpPr>
      <xdr:spPr>
        <a:xfrm>
          <a:off x="15266044" y="624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104338</xdr:rowOff>
    </xdr:from>
    <xdr:ext cx="405111" cy="259045"/>
    <xdr:sp macro="" textlink="">
      <xdr:nvSpPr>
        <xdr:cNvPr id="448" name="n_2aveValue【認定こども園・幼稚園・保育所】&#10;有形固定資産減価償却率">
          <a:extLst>
            <a:ext uri="{FF2B5EF4-FFF2-40B4-BE49-F238E27FC236}">
              <a16:creationId xmlns:a16="http://schemas.microsoft.com/office/drawing/2014/main" id="{725C1390-1EEB-4D70-8DD2-EF1050D66673}"/>
            </a:ext>
          </a:extLst>
        </xdr:cNvPr>
        <xdr:cNvSpPr txBox="1"/>
      </xdr:nvSpPr>
      <xdr:spPr>
        <a:xfrm>
          <a:off x="14389744" y="6276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151691</xdr:rowOff>
    </xdr:from>
    <xdr:ext cx="405111" cy="259045"/>
    <xdr:sp macro="" textlink="">
      <xdr:nvSpPr>
        <xdr:cNvPr id="449" name="n_3aveValue【認定こども園・幼稚園・保育所】&#10;有形固定資産減価償却率">
          <a:extLst>
            <a:ext uri="{FF2B5EF4-FFF2-40B4-BE49-F238E27FC236}">
              <a16:creationId xmlns:a16="http://schemas.microsoft.com/office/drawing/2014/main" id="{041E0F0E-BE5F-4D4E-8C3A-D0F80EA53A43}"/>
            </a:ext>
          </a:extLst>
        </xdr:cNvPr>
        <xdr:cNvSpPr txBox="1"/>
      </xdr:nvSpPr>
      <xdr:spPr>
        <a:xfrm>
          <a:off x="13500744" y="6323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123933</xdr:rowOff>
    </xdr:from>
    <xdr:ext cx="405111" cy="259045"/>
    <xdr:sp macro="" textlink="">
      <xdr:nvSpPr>
        <xdr:cNvPr id="450" name="n_4aveValue【認定こども園・幼稚園・保育所】&#10;有形固定資産減価償却率">
          <a:extLst>
            <a:ext uri="{FF2B5EF4-FFF2-40B4-BE49-F238E27FC236}">
              <a16:creationId xmlns:a16="http://schemas.microsoft.com/office/drawing/2014/main" id="{53A32279-E95C-4327-A2AA-9C68094E9A67}"/>
            </a:ext>
          </a:extLst>
        </xdr:cNvPr>
        <xdr:cNvSpPr txBox="1"/>
      </xdr:nvSpPr>
      <xdr:spPr>
        <a:xfrm>
          <a:off x="12611744" y="629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10358</xdr:rowOff>
    </xdr:from>
    <xdr:ext cx="405111" cy="259045"/>
    <xdr:sp macro="" textlink="">
      <xdr:nvSpPr>
        <xdr:cNvPr id="451" name="n_1mainValue【認定こども園・幼稚園・保育所】&#10;有形固定資産減価償却率">
          <a:extLst>
            <a:ext uri="{FF2B5EF4-FFF2-40B4-BE49-F238E27FC236}">
              <a16:creationId xmlns:a16="http://schemas.microsoft.com/office/drawing/2014/main" id="{55471B0D-3C90-4909-88F3-AB1B8B087F34}"/>
            </a:ext>
          </a:extLst>
        </xdr:cNvPr>
        <xdr:cNvSpPr txBox="1"/>
      </xdr:nvSpPr>
      <xdr:spPr>
        <a:xfrm>
          <a:off x="15266044" y="7039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42</xdr:row>
      <xdr:rowOff>23421</xdr:rowOff>
    </xdr:from>
    <xdr:ext cx="405111" cy="259045"/>
    <xdr:sp macro="" textlink="">
      <xdr:nvSpPr>
        <xdr:cNvPr id="452" name="n_2mainValue【認定こども園・幼稚園・保育所】&#10;有形固定資産減価償却率">
          <a:extLst>
            <a:ext uri="{FF2B5EF4-FFF2-40B4-BE49-F238E27FC236}">
              <a16:creationId xmlns:a16="http://schemas.microsoft.com/office/drawing/2014/main" id="{D7B966B3-ADD7-4713-B0A4-C1B9D8B13549}"/>
            </a:ext>
          </a:extLst>
        </xdr:cNvPr>
        <xdr:cNvSpPr txBox="1"/>
      </xdr:nvSpPr>
      <xdr:spPr>
        <a:xfrm>
          <a:off x="14389744" y="7224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42</xdr:row>
      <xdr:rowOff>18523</xdr:rowOff>
    </xdr:from>
    <xdr:ext cx="405111" cy="259045"/>
    <xdr:sp macro="" textlink="">
      <xdr:nvSpPr>
        <xdr:cNvPr id="453" name="n_3mainValue【認定こども園・幼稚園・保育所】&#10;有形固定資産減価償却率">
          <a:extLst>
            <a:ext uri="{FF2B5EF4-FFF2-40B4-BE49-F238E27FC236}">
              <a16:creationId xmlns:a16="http://schemas.microsoft.com/office/drawing/2014/main" id="{67FB4AAE-9DE9-49DD-8A05-6431432A2A14}"/>
            </a:ext>
          </a:extLst>
        </xdr:cNvPr>
        <xdr:cNvSpPr txBox="1"/>
      </xdr:nvSpPr>
      <xdr:spPr>
        <a:xfrm>
          <a:off x="13500744" y="7219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42</xdr:row>
      <xdr:rowOff>13624</xdr:rowOff>
    </xdr:from>
    <xdr:ext cx="405111" cy="259045"/>
    <xdr:sp macro="" textlink="">
      <xdr:nvSpPr>
        <xdr:cNvPr id="454" name="n_4mainValue【認定こども園・幼稚園・保育所】&#10;有形固定資産減価償却率">
          <a:extLst>
            <a:ext uri="{FF2B5EF4-FFF2-40B4-BE49-F238E27FC236}">
              <a16:creationId xmlns:a16="http://schemas.microsoft.com/office/drawing/2014/main" id="{0D2D9D39-5DBA-4C2F-A034-21FBA230183E}"/>
            </a:ext>
          </a:extLst>
        </xdr:cNvPr>
        <xdr:cNvSpPr txBox="1"/>
      </xdr:nvSpPr>
      <xdr:spPr>
        <a:xfrm>
          <a:off x="12611744" y="72145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5" name="正方形/長方形 454">
          <a:extLst>
            <a:ext uri="{FF2B5EF4-FFF2-40B4-BE49-F238E27FC236}">
              <a16:creationId xmlns:a16="http://schemas.microsoft.com/office/drawing/2014/main" id="{D84E857F-8E53-42CD-9B20-79F1574A2A9E}"/>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6" name="正方形/長方形 455">
          <a:extLst>
            <a:ext uri="{FF2B5EF4-FFF2-40B4-BE49-F238E27FC236}">
              <a16:creationId xmlns:a16="http://schemas.microsoft.com/office/drawing/2014/main" id="{A113B186-A2A9-401B-AEA7-75BC17FF7AE2}"/>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7" name="正方形/長方形 456">
          <a:extLst>
            <a:ext uri="{FF2B5EF4-FFF2-40B4-BE49-F238E27FC236}">
              <a16:creationId xmlns:a16="http://schemas.microsoft.com/office/drawing/2014/main" id="{0688D2E4-55B0-4443-9021-D5E594BE0961}"/>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8" name="正方形/長方形 457">
          <a:extLst>
            <a:ext uri="{FF2B5EF4-FFF2-40B4-BE49-F238E27FC236}">
              <a16:creationId xmlns:a16="http://schemas.microsoft.com/office/drawing/2014/main" id="{3CBFA664-B0ED-4633-BF94-D65A32A895A1}"/>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9" name="正方形/長方形 458">
          <a:extLst>
            <a:ext uri="{FF2B5EF4-FFF2-40B4-BE49-F238E27FC236}">
              <a16:creationId xmlns:a16="http://schemas.microsoft.com/office/drawing/2014/main" id="{D7ADBAEC-6551-4981-A397-B2FA7B08376C}"/>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0" name="正方形/長方形 459">
          <a:extLst>
            <a:ext uri="{FF2B5EF4-FFF2-40B4-BE49-F238E27FC236}">
              <a16:creationId xmlns:a16="http://schemas.microsoft.com/office/drawing/2014/main" id="{1D4A0B69-4B73-495C-AE83-3F456EF17BA9}"/>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1" name="正方形/長方形 460">
          <a:extLst>
            <a:ext uri="{FF2B5EF4-FFF2-40B4-BE49-F238E27FC236}">
              <a16:creationId xmlns:a16="http://schemas.microsoft.com/office/drawing/2014/main" id="{0287A90D-3A4A-429F-A46C-0577E1CF3FBA}"/>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2" name="正方形/長方形 461">
          <a:extLst>
            <a:ext uri="{FF2B5EF4-FFF2-40B4-BE49-F238E27FC236}">
              <a16:creationId xmlns:a16="http://schemas.microsoft.com/office/drawing/2014/main" id="{A5B11121-5CCC-472A-A1EF-D3B817AB3497}"/>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3" name="テキスト ボックス 462">
          <a:extLst>
            <a:ext uri="{FF2B5EF4-FFF2-40B4-BE49-F238E27FC236}">
              <a16:creationId xmlns:a16="http://schemas.microsoft.com/office/drawing/2014/main" id="{05B922B2-F1BD-40C1-B362-07AD087B85D5}"/>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4" name="直線コネクタ 463">
          <a:extLst>
            <a:ext uri="{FF2B5EF4-FFF2-40B4-BE49-F238E27FC236}">
              <a16:creationId xmlns:a16="http://schemas.microsoft.com/office/drawing/2014/main" id="{B63E13A5-ED9F-4003-9F41-F85B1699B8A6}"/>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5" name="直線コネクタ 464">
          <a:extLst>
            <a:ext uri="{FF2B5EF4-FFF2-40B4-BE49-F238E27FC236}">
              <a16:creationId xmlns:a16="http://schemas.microsoft.com/office/drawing/2014/main" id="{21AEE5BD-497E-4EB7-BE0B-AE5C168DDF72}"/>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6" name="テキスト ボックス 465">
          <a:extLst>
            <a:ext uri="{FF2B5EF4-FFF2-40B4-BE49-F238E27FC236}">
              <a16:creationId xmlns:a16="http://schemas.microsoft.com/office/drawing/2014/main" id="{EB25618D-894B-43CE-806B-AFB90357F0F0}"/>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7" name="直線コネクタ 466">
          <a:extLst>
            <a:ext uri="{FF2B5EF4-FFF2-40B4-BE49-F238E27FC236}">
              <a16:creationId xmlns:a16="http://schemas.microsoft.com/office/drawing/2014/main" id="{084EAE68-B499-4D79-B5E5-3A22A4B66F58}"/>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8" name="テキスト ボックス 467">
          <a:extLst>
            <a:ext uri="{FF2B5EF4-FFF2-40B4-BE49-F238E27FC236}">
              <a16:creationId xmlns:a16="http://schemas.microsoft.com/office/drawing/2014/main" id="{798391C4-41FE-4C40-840A-23FFD9F44F33}"/>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9" name="直線コネクタ 468">
          <a:extLst>
            <a:ext uri="{FF2B5EF4-FFF2-40B4-BE49-F238E27FC236}">
              <a16:creationId xmlns:a16="http://schemas.microsoft.com/office/drawing/2014/main" id="{BD8B6ED1-76A5-40F4-9CFF-000FF2FC65D5}"/>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70" name="テキスト ボックス 469">
          <a:extLst>
            <a:ext uri="{FF2B5EF4-FFF2-40B4-BE49-F238E27FC236}">
              <a16:creationId xmlns:a16="http://schemas.microsoft.com/office/drawing/2014/main" id="{2CABC414-BE3E-4BD7-AB72-16F1B26F54AA}"/>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1" name="直線コネクタ 470">
          <a:extLst>
            <a:ext uri="{FF2B5EF4-FFF2-40B4-BE49-F238E27FC236}">
              <a16:creationId xmlns:a16="http://schemas.microsoft.com/office/drawing/2014/main" id="{864B7F2D-81CA-4D03-83D6-8C01A96E032D}"/>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72" name="テキスト ボックス 471">
          <a:extLst>
            <a:ext uri="{FF2B5EF4-FFF2-40B4-BE49-F238E27FC236}">
              <a16:creationId xmlns:a16="http://schemas.microsoft.com/office/drawing/2014/main" id="{46532293-F47B-424D-9B45-1925DD80C7E6}"/>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3" name="直線コネクタ 472">
          <a:extLst>
            <a:ext uri="{FF2B5EF4-FFF2-40B4-BE49-F238E27FC236}">
              <a16:creationId xmlns:a16="http://schemas.microsoft.com/office/drawing/2014/main" id="{EBD61C3D-F011-4608-8CAD-4478F4DB9C82}"/>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4" name="テキスト ボックス 473">
          <a:extLst>
            <a:ext uri="{FF2B5EF4-FFF2-40B4-BE49-F238E27FC236}">
              <a16:creationId xmlns:a16="http://schemas.microsoft.com/office/drawing/2014/main" id="{3EDA8CB3-8DB1-4F97-86AC-3DB535AECEB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5" name="【認定こども園・幼稚園・保育所】&#10;一人当たり面積グラフ枠">
          <a:extLst>
            <a:ext uri="{FF2B5EF4-FFF2-40B4-BE49-F238E27FC236}">
              <a16:creationId xmlns:a16="http://schemas.microsoft.com/office/drawing/2014/main" id="{051C94BE-892C-426A-8720-7CE1AEC0A2FA}"/>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96774</xdr:rowOff>
    </xdr:from>
    <xdr:to>
      <xdr:col>116</xdr:col>
      <xdr:colOff>62864</xdr:colOff>
      <xdr:row>41</xdr:row>
      <xdr:rowOff>114147</xdr:rowOff>
    </xdr:to>
    <xdr:cxnSp macro="">
      <xdr:nvCxnSpPr>
        <xdr:cNvPr id="476" name="直線コネクタ 475">
          <a:extLst>
            <a:ext uri="{FF2B5EF4-FFF2-40B4-BE49-F238E27FC236}">
              <a16:creationId xmlns:a16="http://schemas.microsoft.com/office/drawing/2014/main" id="{54B72789-416C-42A8-A5C3-BF320F281865}"/>
            </a:ext>
          </a:extLst>
        </xdr:cNvPr>
        <xdr:cNvCxnSpPr/>
      </xdr:nvCxnSpPr>
      <xdr:spPr>
        <a:xfrm flipV="1">
          <a:off x="22160864" y="5754624"/>
          <a:ext cx="0" cy="13889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117974</xdr:rowOff>
    </xdr:from>
    <xdr:ext cx="469744" cy="259045"/>
    <xdr:sp macro="" textlink="">
      <xdr:nvSpPr>
        <xdr:cNvPr id="477" name="【認定こども園・幼稚園・保育所】&#10;一人当たり面積最小値テキスト">
          <a:extLst>
            <a:ext uri="{FF2B5EF4-FFF2-40B4-BE49-F238E27FC236}">
              <a16:creationId xmlns:a16="http://schemas.microsoft.com/office/drawing/2014/main" id="{746293B5-4760-44E3-A032-AB1403B7DF8D}"/>
            </a:ext>
          </a:extLst>
        </xdr:cNvPr>
        <xdr:cNvSpPr txBox="1"/>
      </xdr:nvSpPr>
      <xdr:spPr>
        <a:xfrm>
          <a:off x="22199600" y="7147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114147</xdr:rowOff>
    </xdr:from>
    <xdr:to>
      <xdr:col>116</xdr:col>
      <xdr:colOff>152400</xdr:colOff>
      <xdr:row>41</xdr:row>
      <xdr:rowOff>114147</xdr:rowOff>
    </xdr:to>
    <xdr:cxnSp macro="">
      <xdr:nvCxnSpPr>
        <xdr:cNvPr id="478" name="直線コネクタ 477">
          <a:extLst>
            <a:ext uri="{FF2B5EF4-FFF2-40B4-BE49-F238E27FC236}">
              <a16:creationId xmlns:a16="http://schemas.microsoft.com/office/drawing/2014/main" id="{8EFD56F8-24ED-4E33-8A18-3BFD8D6C1A68}"/>
            </a:ext>
          </a:extLst>
        </xdr:cNvPr>
        <xdr:cNvCxnSpPr/>
      </xdr:nvCxnSpPr>
      <xdr:spPr>
        <a:xfrm>
          <a:off x="22072600" y="7143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43451</xdr:rowOff>
    </xdr:from>
    <xdr:ext cx="469744" cy="259045"/>
    <xdr:sp macro="" textlink="">
      <xdr:nvSpPr>
        <xdr:cNvPr id="479" name="【認定こども園・幼稚園・保育所】&#10;一人当たり面積最大値テキスト">
          <a:extLst>
            <a:ext uri="{FF2B5EF4-FFF2-40B4-BE49-F238E27FC236}">
              <a16:creationId xmlns:a16="http://schemas.microsoft.com/office/drawing/2014/main" id="{8F2399FD-9271-4813-B35D-5D7F34B87CEB}"/>
            </a:ext>
          </a:extLst>
        </xdr:cNvPr>
        <xdr:cNvSpPr txBox="1"/>
      </xdr:nvSpPr>
      <xdr:spPr>
        <a:xfrm>
          <a:off x="22199600" y="5529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96774</xdr:rowOff>
    </xdr:from>
    <xdr:to>
      <xdr:col>116</xdr:col>
      <xdr:colOff>152400</xdr:colOff>
      <xdr:row>33</xdr:row>
      <xdr:rowOff>96774</xdr:rowOff>
    </xdr:to>
    <xdr:cxnSp macro="">
      <xdr:nvCxnSpPr>
        <xdr:cNvPr id="480" name="直線コネクタ 479">
          <a:extLst>
            <a:ext uri="{FF2B5EF4-FFF2-40B4-BE49-F238E27FC236}">
              <a16:creationId xmlns:a16="http://schemas.microsoft.com/office/drawing/2014/main" id="{D07E94DB-951F-4366-B9FF-2653E5D92B6C}"/>
            </a:ext>
          </a:extLst>
        </xdr:cNvPr>
        <xdr:cNvCxnSpPr/>
      </xdr:nvCxnSpPr>
      <xdr:spPr>
        <a:xfrm>
          <a:off x="22072600" y="5754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67022</xdr:rowOff>
    </xdr:from>
    <xdr:ext cx="469744" cy="259045"/>
    <xdr:sp macro="" textlink="">
      <xdr:nvSpPr>
        <xdr:cNvPr id="481" name="【認定こども園・幼稚園・保育所】&#10;一人当たり面積平均値テキスト">
          <a:extLst>
            <a:ext uri="{FF2B5EF4-FFF2-40B4-BE49-F238E27FC236}">
              <a16:creationId xmlns:a16="http://schemas.microsoft.com/office/drawing/2014/main" id="{B49DACCC-515A-4B39-9161-0B5895BA8BB0}"/>
            </a:ext>
          </a:extLst>
        </xdr:cNvPr>
        <xdr:cNvSpPr txBox="1"/>
      </xdr:nvSpPr>
      <xdr:spPr>
        <a:xfrm>
          <a:off x="22199600" y="65821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44145</xdr:rowOff>
    </xdr:from>
    <xdr:to>
      <xdr:col>116</xdr:col>
      <xdr:colOff>114300</xdr:colOff>
      <xdr:row>39</xdr:row>
      <xdr:rowOff>145745</xdr:rowOff>
    </xdr:to>
    <xdr:sp macro="" textlink="">
      <xdr:nvSpPr>
        <xdr:cNvPr id="482" name="フローチャート: 判断 481">
          <a:extLst>
            <a:ext uri="{FF2B5EF4-FFF2-40B4-BE49-F238E27FC236}">
              <a16:creationId xmlns:a16="http://schemas.microsoft.com/office/drawing/2014/main" id="{8FC44CD0-711C-4F47-8232-A91D623E8767}"/>
            </a:ext>
          </a:extLst>
        </xdr:cNvPr>
        <xdr:cNvSpPr/>
      </xdr:nvSpPr>
      <xdr:spPr>
        <a:xfrm>
          <a:off x="22110700" y="6730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54204</xdr:rowOff>
    </xdr:from>
    <xdr:to>
      <xdr:col>112</xdr:col>
      <xdr:colOff>38100</xdr:colOff>
      <xdr:row>39</xdr:row>
      <xdr:rowOff>155804</xdr:rowOff>
    </xdr:to>
    <xdr:sp macro="" textlink="">
      <xdr:nvSpPr>
        <xdr:cNvPr id="483" name="フローチャート: 判断 482">
          <a:extLst>
            <a:ext uri="{FF2B5EF4-FFF2-40B4-BE49-F238E27FC236}">
              <a16:creationId xmlns:a16="http://schemas.microsoft.com/office/drawing/2014/main" id="{EAF44DB1-151E-46E7-8796-24E050C4A898}"/>
            </a:ext>
          </a:extLst>
        </xdr:cNvPr>
        <xdr:cNvSpPr/>
      </xdr:nvSpPr>
      <xdr:spPr>
        <a:xfrm>
          <a:off x="21272500" y="6740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47803</xdr:rowOff>
    </xdr:from>
    <xdr:to>
      <xdr:col>107</xdr:col>
      <xdr:colOff>101600</xdr:colOff>
      <xdr:row>39</xdr:row>
      <xdr:rowOff>149403</xdr:rowOff>
    </xdr:to>
    <xdr:sp macro="" textlink="">
      <xdr:nvSpPr>
        <xdr:cNvPr id="484" name="フローチャート: 判断 483">
          <a:extLst>
            <a:ext uri="{FF2B5EF4-FFF2-40B4-BE49-F238E27FC236}">
              <a16:creationId xmlns:a16="http://schemas.microsoft.com/office/drawing/2014/main" id="{1C9E320F-4CF4-4C25-8D0E-2AD01933D5BD}"/>
            </a:ext>
          </a:extLst>
        </xdr:cNvPr>
        <xdr:cNvSpPr/>
      </xdr:nvSpPr>
      <xdr:spPr>
        <a:xfrm>
          <a:off x="20383500" y="6734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71577</xdr:rowOff>
    </xdr:from>
    <xdr:to>
      <xdr:col>102</xdr:col>
      <xdr:colOff>165100</xdr:colOff>
      <xdr:row>40</xdr:row>
      <xdr:rowOff>1727</xdr:rowOff>
    </xdr:to>
    <xdr:sp macro="" textlink="">
      <xdr:nvSpPr>
        <xdr:cNvPr id="485" name="フローチャート: 判断 484">
          <a:extLst>
            <a:ext uri="{FF2B5EF4-FFF2-40B4-BE49-F238E27FC236}">
              <a16:creationId xmlns:a16="http://schemas.microsoft.com/office/drawing/2014/main" id="{09155DC7-5A8C-45F2-AB9C-569C552D93EE}"/>
            </a:ext>
          </a:extLst>
        </xdr:cNvPr>
        <xdr:cNvSpPr/>
      </xdr:nvSpPr>
      <xdr:spPr>
        <a:xfrm>
          <a:off x="19494500" y="6758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80721</xdr:rowOff>
    </xdr:from>
    <xdr:to>
      <xdr:col>98</xdr:col>
      <xdr:colOff>38100</xdr:colOff>
      <xdr:row>40</xdr:row>
      <xdr:rowOff>10871</xdr:rowOff>
    </xdr:to>
    <xdr:sp macro="" textlink="">
      <xdr:nvSpPr>
        <xdr:cNvPr id="486" name="フローチャート: 判断 485">
          <a:extLst>
            <a:ext uri="{FF2B5EF4-FFF2-40B4-BE49-F238E27FC236}">
              <a16:creationId xmlns:a16="http://schemas.microsoft.com/office/drawing/2014/main" id="{A186412F-63B4-43B0-8765-F81C6C4C332D}"/>
            </a:ext>
          </a:extLst>
        </xdr:cNvPr>
        <xdr:cNvSpPr/>
      </xdr:nvSpPr>
      <xdr:spPr>
        <a:xfrm>
          <a:off x="18605500" y="6767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687DB1FE-0662-4917-9848-4E5298B8A691}"/>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C3F0B4FE-41CD-4754-BC6F-1AE52BD6EF76}"/>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4AC2297D-5814-4F7F-9E0F-5BC30CE83901}"/>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22C06542-CB2B-466D-810C-E902BDA898A1}"/>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4080E578-0BE0-47B5-B40F-C87A6C6AEE2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156616</xdr:rowOff>
    </xdr:from>
    <xdr:to>
      <xdr:col>116</xdr:col>
      <xdr:colOff>114300</xdr:colOff>
      <xdr:row>40</xdr:row>
      <xdr:rowOff>86766</xdr:rowOff>
    </xdr:to>
    <xdr:sp macro="" textlink="">
      <xdr:nvSpPr>
        <xdr:cNvPr id="492" name="楕円 491">
          <a:extLst>
            <a:ext uri="{FF2B5EF4-FFF2-40B4-BE49-F238E27FC236}">
              <a16:creationId xmlns:a16="http://schemas.microsoft.com/office/drawing/2014/main" id="{AEE0AF84-320A-4342-A9D0-444EBD170BF0}"/>
            </a:ext>
          </a:extLst>
        </xdr:cNvPr>
        <xdr:cNvSpPr/>
      </xdr:nvSpPr>
      <xdr:spPr>
        <a:xfrm>
          <a:off x="22110700" y="6843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135043</xdr:rowOff>
    </xdr:from>
    <xdr:ext cx="469744" cy="259045"/>
    <xdr:sp macro="" textlink="">
      <xdr:nvSpPr>
        <xdr:cNvPr id="493" name="【認定こども園・幼稚園・保育所】&#10;一人当たり面積該当値テキスト">
          <a:extLst>
            <a:ext uri="{FF2B5EF4-FFF2-40B4-BE49-F238E27FC236}">
              <a16:creationId xmlns:a16="http://schemas.microsoft.com/office/drawing/2014/main" id="{33980C3F-323D-441E-8F74-6B043D16C40A}"/>
            </a:ext>
          </a:extLst>
        </xdr:cNvPr>
        <xdr:cNvSpPr txBox="1"/>
      </xdr:nvSpPr>
      <xdr:spPr>
        <a:xfrm>
          <a:off x="22199600" y="6821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159359</xdr:rowOff>
    </xdr:from>
    <xdr:to>
      <xdr:col>112</xdr:col>
      <xdr:colOff>38100</xdr:colOff>
      <xdr:row>40</xdr:row>
      <xdr:rowOff>89509</xdr:rowOff>
    </xdr:to>
    <xdr:sp macro="" textlink="">
      <xdr:nvSpPr>
        <xdr:cNvPr id="494" name="楕円 493">
          <a:extLst>
            <a:ext uri="{FF2B5EF4-FFF2-40B4-BE49-F238E27FC236}">
              <a16:creationId xmlns:a16="http://schemas.microsoft.com/office/drawing/2014/main" id="{42423DE6-1271-40DC-9702-E0918F8BE696}"/>
            </a:ext>
          </a:extLst>
        </xdr:cNvPr>
        <xdr:cNvSpPr/>
      </xdr:nvSpPr>
      <xdr:spPr>
        <a:xfrm>
          <a:off x="21272500" y="6845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35966</xdr:rowOff>
    </xdr:from>
    <xdr:to>
      <xdr:col>116</xdr:col>
      <xdr:colOff>63500</xdr:colOff>
      <xdr:row>40</xdr:row>
      <xdr:rowOff>38709</xdr:rowOff>
    </xdr:to>
    <xdr:cxnSp macro="">
      <xdr:nvCxnSpPr>
        <xdr:cNvPr id="495" name="直線コネクタ 494">
          <a:extLst>
            <a:ext uri="{FF2B5EF4-FFF2-40B4-BE49-F238E27FC236}">
              <a16:creationId xmlns:a16="http://schemas.microsoft.com/office/drawing/2014/main" id="{B7A51500-812A-4050-A5B8-DDF82AC12CB5}"/>
            </a:ext>
          </a:extLst>
        </xdr:cNvPr>
        <xdr:cNvCxnSpPr/>
      </xdr:nvCxnSpPr>
      <xdr:spPr>
        <a:xfrm flipV="1">
          <a:off x="21323300" y="6893966"/>
          <a:ext cx="8382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92151</xdr:rowOff>
    </xdr:from>
    <xdr:to>
      <xdr:col>107</xdr:col>
      <xdr:colOff>101600</xdr:colOff>
      <xdr:row>39</xdr:row>
      <xdr:rowOff>22301</xdr:rowOff>
    </xdr:to>
    <xdr:sp macro="" textlink="">
      <xdr:nvSpPr>
        <xdr:cNvPr id="496" name="楕円 495">
          <a:extLst>
            <a:ext uri="{FF2B5EF4-FFF2-40B4-BE49-F238E27FC236}">
              <a16:creationId xmlns:a16="http://schemas.microsoft.com/office/drawing/2014/main" id="{82B14F05-ED3F-47B2-9E37-09B469E9C86C}"/>
            </a:ext>
          </a:extLst>
        </xdr:cNvPr>
        <xdr:cNvSpPr/>
      </xdr:nvSpPr>
      <xdr:spPr>
        <a:xfrm>
          <a:off x="20383500" y="6607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142951</xdr:rowOff>
    </xdr:from>
    <xdr:to>
      <xdr:col>111</xdr:col>
      <xdr:colOff>177800</xdr:colOff>
      <xdr:row>40</xdr:row>
      <xdr:rowOff>38709</xdr:rowOff>
    </xdr:to>
    <xdr:cxnSp macro="">
      <xdr:nvCxnSpPr>
        <xdr:cNvPr id="497" name="直線コネクタ 496">
          <a:extLst>
            <a:ext uri="{FF2B5EF4-FFF2-40B4-BE49-F238E27FC236}">
              <a16:creationId xmlns:a16="http://schemas.microsoft.com/office/drawing/2014/main" id="{DB52C025-14D2-4B9B-91EB-ED8E5D7ECB74}"/>
            </a:ext>
          </a:extLst>
        </xdr:cNvPr>
        <xdr:cNvCxnSpPr/>
      </xdr:nvCxnSpPr>
      <xdr:spPr>
        <a:xfrm>
          <a:off x="20434300" y="6658051"/>
          <a:ext cx="889000" cy="238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164846</xdr:rowOff>
    </xdr:from>
    <xdr:to>
      <xdr:col>102</xdr:col>
      <xdr:colOff>165100</xdr:colOff>
      <xdr:row>40</xdr:row>
      <xdr:rowOff>94996</xdr:rowOff>
    </xdr:to>
    <xdr:sp macro="" textlink="">
      <xdr:nvSpPr>
        <xdr:cNvPr id="498" name="楕円 497">
          <a:extLst>
            <a:ext uri="{FF2B5EF4-FFF2-40B4-BE49-F238E27FC236}">
              <a16:creationId xmlns:a16="http://schemas.microsoft.com/office/drawing/2014/main" id="{D3A777DE-8273-4BB0-B9C7-F877CAEE65A0}"/>
            </a:ext>
          </a:extLst>
        </xdr:cNvPr>
        <xdr:cNvSpPr/>
      </xdr:nvSpPr>
      <xdr:spPr>
        <a:xfrm>
          <a:off x="19494500" y="685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142951</xdr:rowOff>
    </xdr:from>
    <xdr:to>
      <xdr:col>107</xdr:col>
      <xdr:colOff>50800</xdr:colOff>
      <xdr:row>40</xdr:row>
      <xdr:rowOff>44196</xdr:rowOff>
    </xdr:to>
    <xdr:cxnSp macro="">
      <xdr:nvCxnSpPr>
        <xdr:cNvPr id="499" name="直線コネクタ 498">
          <a:extLst>
            <a:ext uri="{FF2B5EF4-FFF2-40B4-BE49-F238E27FC236}">
              <a16:creationId xmlns:a16="http://schemas.microsoft.com/office/drawing/2014/main" id="{BDA42AFE-80FE-4CF5-BDA4-43FB9F936EDD}"/>
            </a:ext>
          </a:extLst>
        </xdr:cNvPr>
        <xdr:cNvCxnSpPr/>
      </xdr:nvCxnSpPr>
      <xdr:spPr>
        <a:xfrm flipV="1">
          <a:off x="19545300" y="6658051"/>
          <a:ext cx="889000" cy="244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170332</xdr:rowOff>
    </xdr:from>
    <xdr:to>
      <xdr:col>98</xdr:col>
      <xdr:colOff>38100</xdr:colOff>
      <xdr:row>40</xdr:row>
      <xdr:rowOff>100482</xdr:rowOff>
    </xdr:to>
    <xdr:sp macro="" textlink="">
      <xdr:nvSpPr>
        <xdr:cNvPr id="500" name="楕円 499">
          <a:extLst>
            <a:ext uri="{FF2B5EF4-FFF2-40B4-BE49-F238E27FC236}">
              <a16:creationId xmlns:a16="http://schemas.microsoft.com/office/drawing/2014/main" id="{54ABE051-FC96-465F-A0CF-AD08F81FB801}"/>
            </a:ext>
          </a:extLst>
        </xdr:cNvPr>
        <xdr:cNvSpPr/>
      </xdr:nvSpPr>
      <xdr:spPr>
        <a:xfrm>
          <a:off x="18605500" y="6856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44196</xdr:rowOff>
    </xdr:from>
    <xdr:to>
      <xdr:col>102</xdr:col>
      <xdr:colOff>114300</xdr:colOff>
      <xdr:row>40</xdr:row>
      <xdr:rowOff>49682</xdr:rowOff>
    </xdr:to>
    <xdr:cxnSp macro="">
      <xdr:nvCxnSpPr>
        <xdr:cNvPr id="501" name="直線コネクタ 500">
          <a:extLst>
            <a:ext uri="{FF2B5EF4-FFF2-40B4-BE49-F238E27FC236}">
              <a16:creationId xmlns:a16="http://schemas.microsoft.com/office/drawing/2014/main" id="{30332CF6-3D88-4C4E-896F-7524AE8EFA74}"/>
            </a:ext>
          </a:extLst>
        </xdr:cNvPr>
        <xdr:cNvCxnSpPr/>
      </xdr:nvCxnSpPr>
      <xdr:spPr>
        <a:xfrm flipV="1">
          <a:off x="18656300" y="6902196"/>
          <a:ext cx="889000" cy="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881</xdr:rowOff>
    </xdr:from>
    <xdr:ext cx="469744" cy="259045"/>
    <xdr:sp macro="" textlink="">
      <xdr:nvSpPr>
        <xdr:cNvPr id="502" name="n_1aveValue【認定こども園・幼稚園・保育所】&#10;一人当たり面積">
          <a:extLst>
            <a:ext uri="{FF2B5EF4-FFF2-40B4-BE49-F238E27FC236}">
              <a16:creationId xmlns:a16="http://schemas.microsoft.com/office/drawing/2014/main" id="{CB05F1CC-1E11-4962-964C-AD766101F6DF}"/>
            </a:ext>
          </a:extLst>
        </xdr:cNvPr>
        <xdr:cNvSpPr txBox="1"/>
      </xdr:nvSpPr>
      <xdr:spPr>
        <a:xfrm>
          <a:off x="21075727" y="6515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140530</xdr:rowOff>
    </xdr:from>
    <xdr:ext cx="469744" cy="259045"/>
    <xdr:sp macro="" textlink="">
      <xdr:nvSpPr>
        <xdr:cNvPr id="503" name="n_2aveValue【認定こども園・幼稚園・保育所】&#10;一人当たり面積">
          <a:extLst>
            <a:ext uri="{FF2B5EF4-FFF2-40B4-BE49-F238E27FC236}">
              <a16:creationId xmlns:a16="http://schemas.microsoft.com/office/drawing/2014/main" id="{44EEEFCC-AEF8-4310-AE08-F125F87578E3}"/>
            </a:ext>
          </a:extLst>
        </xdr:cNvPr>
        <xdr:cNvSpPr txBox="1"/>
      </xdr:nvSpPr>
      <xdr:spPr>
        <a:xfrm>
          <a:off x="20199427" y="6827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18254</xdr:rowOff>
    </xdr:from>
    <xdr:ext cx="469744" cy="259045"/>
    <xdr:sp macro="" textlink="">
      <xdr:nvSpPr>
        <xdr:cNvPr id="504" name="n_3aveValue【認定こども園・幼稚園・保育所】&#10;一人当たり面積">
          <a:extLst>
            <a:ext uri="{FF2B5EF4-FFF2-40B4-BE49-F238E27FC236}">
              <a16:creationId xmlns:a16="http://schemas.microsoft.com/office/drawing/2014/main" id="{54824288-8F79-4E64-AFED-D61858AD009E}"/>
            </a:ext>
          </a:extLst>
        </xdr:cNvPr>
        <xdr:cNvSpPr txBox="1"/>
      </xdr:nvSpPr>
      <xdr:spPr>
        <a:xfrm>
          <a:off x="19310427" y="6533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27398</xdr:rowOff>
    </xdr:from>
    <xdr:ext cx="469744" cy="259045"/>
    <xdr:sp macro="" textlink="">
      <xdr:nvSpPr>
        <xdr:cNvPr id="505" name="n_4aveValue【認定こども園・幼稚園・保育所】&#10;一人当たり面積">
          <a:extLst>
            <a:ext uri="{FF2B5EF4-FFF2-40B4-BE49-F238E27FC236}">
              <a16:creationId xmlns:a16="http://schemas.microsoft.com/office/drawing/2014/main" id="{E5267877-6B3B-4568-8278-3BEB5B19FC0D}"/>
            </a:ext>
          </a:extLst>
        </xdr:cNvPr>
        <xdr:cNvSpPr txBox="1"/>
      </xdr:nvSpPr>
      <xdr:spPr>
        <a:xfrm>
          <a:off x="18421427" y="6542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80636</xdr:rowOff>
    </xdr:from>
    <xdr:ext cx="469744" cy="259045"/>
    <xdr:sp macro="" textlink="">
      <xdr:nvSpPr>
        <xdr:cNvPr id="506" name="n_1mainValue【認定こども園・幼稚園・保育所】&#10;一人当たり面積">
          <a:extLst>
            <a:ext uri="{FF2B5EF4-FFF2-40B4-BE49-F238E27FC236}">
              <a16:creationId xmlns:a16="http://schemas.microsoft.com/office/drawing/2014/main" id="{89F3AE19-F177-46F5-95A8-96241B6EFC63}"/>
            </a:ext>
          </a:extLst>
        </xdr:cNvPr>
        <xdr:cNvSpPr txBox="1"/>
      </xdr:nvSpPr>
      <xdr:spPr>
        <a:xfrm>
          <a:off x="21075727" y="6938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38828</xdr:rowOff>
    </xdr:from>
    <xdr:ext cx="469744" cy="259045"/>
    <xdr:sp macro="" textlink="">
      <xdr:nvSpPr>
        <xdr:cNvPr id="507" name="n_2mainValue【認定こども園・幼稚園・保育所】&#10;一人当たり面積">
          <a:extLst>
            <a:ext uri="{FF2B5EF4-FFF2-40B4-BE49-F238E27FC236}">
              <a16:creationId xmlns:a16="http://schemas.microsoft.com/office/drawing/2014/main" id="{F2E407BC-9A1C-4C4D-9433-4F6A7739D69D}"/>
            </a:ext>
          </a:extLst>
        </xdr:cNvPr>
        <xdr:cNvSpPr txBox="1"/>
      </xdr:nvSpPr>
      <xdr:spPr>
        <a:xfrm>
          <a:off x="20199427" y="6382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86123</xdr:rowOff>
    </xdr:from>
    <xdr:ext cx="469744" cy="259045"/>
    <xdr:sp macro="" textlink="">
      <xdr:nvSpPr>
        <xdr:cNvPr id="508" name="n_3mainValue【認定こども園・幼稚園・保育所】&#10;一人当たり面積">
          <a:extLst>
            <a:ext uri="{FF2B5EF4-FFF2-40B4-BE49-F238E27FC236}">
              <a16:creationId xmlns:a16="http://schemas.microsoft.com/office/drawing/2014/main" id="{5EC15593-0C7E-45F0-AE7C-40D0BD85605C}"/>
            </a:ext>
          </a:extLst>
        </xdr:cNvPr>
        <xdr:cNvSpPr txBox="1"/>
      </xdr:nvSpPr>
      <xdr:spPr>
        <a:xfrm>
          <a:off x="19310427" y="6944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91609</xdr:rowOff>
    </xdr:from>
    <xdr:ext cx="469744" cy="259045"/>
    <xdr:sp macro="" textlink="">
      <xdr:nvSpPr>
        <xdr:cNvPr id="509" name="n_4mainValue【認定こども園・幼稚園・保育所】&#10;一人当たり面積">
          <a:extLst>
            <a:ext uri="{FF2B5EF4-FFF2-40B4-BE49-F238E27FC236}">
              <a16:creationId xmlns:a16="http://schemas.microsoft.com/office/drawing/2014/main" id="{F64F6DF6-793B-4874-883B-8D6E06B782B4}"/>
            </a:ext>
          </a:extLst>
        </xdr:cNvPr>
        <xdr:cNvSpPr txBox="1"/>
      </xdr:nvSpPr>
      <xdr:spPr>
        <a:xfrm>
          <a:off x="18421427" y="6949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0" name="正方形/長方形 509">
          <a:extLst>
            <a:ext uri="{FF2B5EF4-FFF2-40B4-BE49-F238E27FC236}">
              <a16:creationId xmlns:a16="http://schemas.microsoft.com/office/drawing/2014/main" id="{F9537FDA-20B0-477B-BEF2-EF30228B66F7}"/>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1" name="正方形/長方形 510">
          <a:extLst>
            <a:ext uri="{FF2B5EF4-FFF2-40B4-BE49-F238E27FC236}">
              <a16:creationId xmlns:a16="http://schemas.microsoft.com/office/drawing/2014/main" id="{431A910B-F65E-4F74-85F1-75DEA980A872}"/>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2" name="正方形/長方形 511">
          <a:extLst>
            <a:ext uri="{FF2B5EF4-FFF2-40B4-BE49-F238E27FC236}">
              <a16:creationId xmlns:a16="http://schemas.microsoft.com/office/drawing/2014/main" id="{19954FFE-4C6A-4246-BF9A-17C664422231}"/>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3" name="正方形/長方形 512">
          <a:extLst>
            <a:ext uri="{FF2B5EF4-FFF2-40B4-BE49-F238E27FC236}">
              <a16:creationId xmlns:a16="http://schemas.microsoft.com/office/drawing/2014/main" id="{C96F5120-1C02-4ABD-A8E6-CA267514542B}"/>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4" name="正方形/長方形 513">
          <a:extLst>
            <a:ext uri="{FF2B5EF4-FFF2-40B4-BE49-F238E27FC236}">
              <a16:creationId xmlns:a16="http://schemas.microsoft.com/office/drawing/2014/main" id="{20D9DA85-5AA7-4DB9-ACEF-B9EA3EAF0FEF}"/>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5" name="正方形/長方形 514">
          <a:extLst>
            <a:ext uri="{FF2B5EF4-FFF2-40B4-BE49-F238E27FC236}">
              <a16:creationId xmlns:a16="http://schemas.microsoft.com/office/drawing/2014/main" id="{660531B7-6F20-4283-99A9-8CDF0555BCD5}"/>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6" name="正方形/長方形 515">
          <a:extLst>
            <a:ext uri="{FF2B5EF4-FFF2-40B4-BE49-F238E27FC236}">
              <a16:creationId xmlns:a16="http://schemas.microsoft.com/office/drawing/2014/main" id="{11FAC079-7F27-4616-B7E4-70718143B50B}"/>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7" name="正方形/長方形 516">
          <a:extLst>
            <a:ext uri="{FF2B5EF4-FFF2-40B4-BE49-F238E27FC236}">
              <a16:creationId xmlns:a16="http://schemas.microsoft.com/office/drawing/2014/main" id="{05F3BB58-1267-4443-993C-DA25EB385375}"/>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8" name="テキスト ボックス 517">
          <a:extLst>
            <a:ext uri="{FF2B5EF4-FFF2-40B4-BE49-F238E27FC236}">
              <a16:creationId xmlns:a16="http://schemas.microsoft.com/office/drawing/2014/main" id="{38DDD850-25B1-4EAA-83BC-46256C253264}"/>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9" name="直線コネクタ 518">
          <a:extLst>
            <a:ext uri="{FF2B5EF4-FFF2-40B4-BE49-F238E27FC236}">
              <a16:creationId xmlns:a16="http://schemas.microsoft.com/office/drawing/2014/main" id="{C8C95EA6-9B70-4820-BB6F-0D2503AFC9BC}"/>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0" name="テキスト ボックス 519">
          <a:extLst>
            <a:ext uri="{FF2B5EF4-FFF2-40B4-BE49-F238E27FC236}">
              <a16:creationId xmlns:a16="http://schemas.microsoft.com/office/drawing/2014/main" id="{BC1BE4D5-98BE-4A3F-ADA2-174AF52A9C67}"/>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21" name="直線コネクタ 520">
          <a:extLst>
            <a:ext uri="{FF2B5EF4-FFF2-40B4-BE49-F238E27FC236}">
              <a16:creationId xmlns:a16="http://schemas.microsoft.com/office/drawing/2014/main" id="{D6ECBB17-835B-4F73-9E6B-0557C37F06EC}"/>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22" name="テキスト ボックス 521">
          <a:extLst>
            <a:ext uri="{FF2B5EF4-FFF2-40B4-BE49-F238E27FC236}">
              <a16:creationId xmlns:a16="http://schemas.microsoft.com/office/drawing/2014/main" id="{F0C113DD-4547-4704-8262-73E15D52790D}"/>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3" name="直線コネクタ 522">
          <a:extLst>
            <a:ext uri="{FF2B5EF4-FFF2-40B4-BE49-F238E27FC236}">
              <a16:creationId xmlns:a16="http://schemas.microsoft.com/office/drawing/2014/main" id="{CFA833A4-1D74-4E87-9CCF-E2A2E0A0FAA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4" name="テキスト ボックス 523">
          <a:extLst>
            <a:ext uri="{FF2B5EF4-FFF2-40B4-BE49-F238E27FC236}">
              <a16:creationId xmlns:a16="http://schemas.microsoft.com/office/drawing/2014/main" id="{F6BD5AA1-0905-42D3-859C-A102698ECC6F}"/>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5" name="直線コネクタ 524">
          <a:extLst>
            <a:ext uri="{FF2B5EF4-FFF2-40B4-BE49-F238E27FC236}">
              <a16:creationId xmlns:a16="http://schemas.microsoft.com/office/drawing/2014/main" id="{7558A712-90DD-4DCE-B13E-3D35FBD19EBA}"/>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6" name="テキスト ボックス 525">
          <a:extLst>
            <a:ext uri="{FF2B5EF4-FFF2-40B4-BE49-F238E27FC236}">
              <a16:creationId xmlns:a16="http://schemas.microsoft.com/office/drawing/2014/main" id="{F5209B00-2A73-4CCB-8426-16469B29757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7" name="直線コネクタ 526">
          <a:extLst>
            <a:ext uri="{FF2B5EF4-FFF2-40B4-BE49-F238E27FC236}">
              <a16:creationId xmlns:a16="http://schemas.microsoft.com/office/drawing/2014/main" id="{5F7A5DB8-1521-4D38-BCF8-8F2097815BBB}"/>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8" name="テキスト ボックス 527">
          <a:extLst>
            <a:ext uri="{FF2B5EF4-FFF2-40B4-BE49-F238E27FC236}">
              <a16:creationId xmlns:a16="http://schemas.microsoft.com/office/drawing/2014/main" id="{08D424DC-8E84-435F-A028-BDB421A6E31B}"/>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9" name="直線コネクタ 528">
          <a:extLst>
            <a:ext uri="{FF2B5EF4-FFF2-40B4-BE49-F238E27FC236}">
              <a16:creationId xmlns:a16="http://schemas.microsoft.com/office/drawing/2014/main" id="{660D6660-D55A-4417-A535-F2E95320029F}"/>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30" name="テキスト ボックス 529">
          <a:extLst>
            <a:ext uri="{FF2B5EF4-FFF2-40B4-BE49-F238E27FC236}">
              <a16:creationId xmlns:a16="http://schemas.microsoft.com/office/drawing/2014/main" id="{002557C7-37D7-468D-A845-B6C231FBB46B}"/>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31" name="直線コネクタ 530">
          <a:extLst>
            <a:ext uri="{FF2B5EF4-FFF2-40B4-BE49-F238E27FC236}">
              <a16:creationId xmlns:a16="http://schemas.microsoft.com/office/drawing/2014/main" id="{BE5389F7-40F0-4B3B-8323-91004D5447E5}"/>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32" name="テキスト ボックス 531">
          <a:extLst>
            <a:ext uri="{FF2B5EF4-FFF2-40B4-BE49-F238E27FC236}">
              <a16:creationId xmlns:a16="http://schemas.microsoft.com/office/drawing/2014/main" id="{8B37CB59-343E-49D9-82A5-81A8B8FC12F6}"/>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3" name="直線コネクタ 532">
          <a:extLst>
            <a:ext uri="{FF2B5EF4-FFF2-40B4-BE49-F238E27FC236}">
              <a16:creationId xmlns:a16="http://schemas.microsoft.com/office/drawing/2014/main" id="{A7C20E24-6336-41D2-9637-5DDB8F6AE86A}"/>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4" name="【学校施設】&#10;有形固定資産減価償却率グラフ枠">
          <a:extLst>
            <a:ext uri="{FF2B5EF4-FFF2-40B4-BE49-F238E27FC236}">
              <a16:creationId xmlns:a16="http://schemas.microsoft.com/office/drawing/2014/main" id="{D0DBB223-B3BC-4F6A-B741-2BAC64B0A06E}"/>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11430</xdr:rowOff>
    </xdr:from>
    <xdr:to>
      <xdr:col>85</xdr:col>
      <xdr:colOff>126364</xdr:colOff>
      <xdr:row>64</xdr:row>
      <xdr:rowOff>130628</xdr:rowOff>
    </xdr:to>
    <xdr:cxnSp macro="">
      <xdr:nvCxnSpPr>
        <xdr:cNvPr id="535" name="直線コネクタ 534">
          <a:extLst>
            <a:ext uri="{FF2B5EF4-FFF2-40B4-BE49-F238E27FC236}">
              <a16:creationId xmlns:a16="http://schemas.microsoft.com/office/drawing/2014/main" id="{4AD79627-0785-493D-AA45-D2CEB1F08938}"/>
            </a:ext>
          </a:extLst>
        </xdr:cNvPr>
        <xdr:cNvCxnSpPr/>
      </xdr:nvCxnSpPr>
      <xdr:spPr>
        <a:xfrm flipV="1">
          <a:off x="16318864" y="9612630"/>
          <a:ext cx="0" cy="1490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536" name="【学校施設】&#10;有形固定資産減価償却率最小値テキスト">
          <a:extLst>
            <a:ext uri="{FF2B5EF4-FFF2-40B4-BE49-F238E27FC236}">
              <a16:creationId xmlns:a16="http://schemas.microsoft.com/office/drawing/2014/main" id="{2518AC9E-C17D-4611-8902-7ADF9E51A2D8}"/>
            </a:ext>
          </a:extLst>
        </xdr:cNvPr>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537" name="直線コネクタ 536">
          <a:extLst>
            <a:ext uri="{FF2B5EF4-FFF2-40B4-BE49-F238E27FC236}">
              <a16:creationId xmlns:a16="http://schemas.microsoft.com/office/drawing/2014/main" id="{0CC8A3F9-C465-4FF1-BEE5-EADF3C1D9AF2}"/>
            </a:ext>
          </a:extLst>
        </xdr:cNvPr>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129557</xdr:rowOff>
    </xdr:from>
    <xdr:ext cx="340478" cy="259045"/>
    <xdr:sp macro="" textlink="">
      <xdr:nvSpPr>
        <xdr:cNvPr id="538" name="【学校施設】&#10;有形固定資産減価償却率最大値テキスト">
          <a:extLst>
            <a:ext uri="{FF2B5EF4-FFF2-40B4-BE49-F238E27FC236}">
              <a16:creationId xmlns:a16="http://schemas.microsoft.com/office/drawing/2014/main" id="{CA768806-95AA-4780-AB0F-5E87C2D69986}"/>
            </a:ext>
          </a:extLst>
        </xdr:cNvPr>
        <xdr:cNvSpPr txBox="1"/>
      </xdr:nvSpPr>
      <xdr:spPr>
        <a:xfrm>
          <a:off x="16357600" y="93878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11430</xdr:rowOff>
    </xdr:from>
    <xdr:to>
      <xdr:col>86</xdr:col>
      <xdr:colOff>25400</xdr:colOff>
      <xdr:row>56</xdr:row>
      <xdr:rowOff>11430</xdr:rowOff>
    </xdr:to>
    <xdr:cxnSp macro="">
      <xdr:nvCxnSpPr>
        <xdr:cNvPr id="539" name="直線コネクタ 538">
          <a:extLst>
            <a:ext uri="{FF2B5EF4-FFF2-40B4-BE49-F238E27FC236}">
              <a16:creationId xmlns:a16="http://schemas.microsoft.com/office/drawing/2014/main" id="{68545CBB-25FE-4C5E-ACFD-E637BEA89B20}"/>
            </a:ext>
          </a:extLst>
        </xdr:cNvPr>
        <xdr:cNvCxnSpPr/>
      </xdr:nvCxnSpPr>
      <xdr:spPr>
        <a:xfrm>
          <a:off x="16230600" y="961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74584</xdr:rowOff>
    </xdr:from>
    <xdr:ext cx="405111" cy="259045"/>
    <xdr:sp macro="" textlink="">
      <xdr:nvSpPr>
        <xdr:cNvPr id="540" name="【学校施設】&#10;有形固定資産減価償却率平均値テキスト">
          <a:extLst>
            <a:ext uri="{FF2B5EF4-FFF2-40B4-BE49-F238E27FC236}">
              <a16:creationId xmlns:a16="http://schemas.microsoft.com/office/drawing/2014/main" id="{9DD62990-72F1-40A9-9D11-8A0462D520B5}"/>
            </a:ext>
          </a:extLst>
        </xdr:cNvPr>
        <xdr:cNvSpPr txBox="1"/>
      </xdr:nvSpPr>
      <xdr:spPr>
        <a:xfrm>
          <a:off x="16357600" y="103615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96157</xdr:rowOff>
    </xdr:from>
    <xdr:to>
      <xdr:col>85</xdr:col>
      <xdr:colOff>177800</xdr:colOff>
      <xdr:row>61</xdr:row>
      <xdr:rowOff>26307</xdr:rowOff>
    </xdr:to>
    <xdr:sp macro="" textlink="">
      <xdr:nvSpPr>
        <xdr:cNvPr id="541" name="フローチャート: 判断 540">
          <a:extLst>
            <a:ext uri="{FF2B5EF4-FFF2-40B4-BE49-F238E27FC236}">
              <a16:creationId xmlns:a16="http://schemas.microsoft.com/office/drawing/2014/main" id="{4B2C2621-332E-4D4D-930B-380D96D102FE}"/>
            </a:ext>
          </a:extLst>
        </xdr:cNvPr>
        <xdr:cNvSpPr/>
      </xdr:nvSpPr>
      <xdr:spPr>
        <a:xfrm>
          <a:off x="16268700" y="1038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87993</xdr:rowOff>
    </xdr:from>
    <xdr:to>
      <xdr:col>81</xdr:col>
      <xdr:colOff>101600</xdr:colOff>
      <xdr:row>61</xdr:row>
      <xdr:rowOff>18143</xdr:rowOff>
    </xdr:to>
    <xdr:sp macro="" textlink="">
      <xdr:nvSpPr>
        <xdr:cNvPr id="542" name="フローチャート: 判断 541">
          <a:extLst>
            <a:ext uri="{FF2B5EF4-FFF2-40B4-BE49-F238E27FC236}">
              <a16:creationId xmlns:a16="http://schemas.microsoft.com/office/drawing/2014/main" id="{14B2773C-9166-4DAE-9539-6774A0DCE7A8}"/>
            </a:ext>
          </a:extLst>
        </xdr:cNvPr>
        <xdr:cNvSpPr/>
      </xdr:nvSpPr>
      <xdr:spPr>
        <a:xfrm>
          <a:off x="15430500" y="1037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78196</xdr:rowOff>
    </xdr:from>
    <xdr:to>
      <xdr:col>76</xdr:col>
      <xdr:colOff>165100</xdr:colOff>
      <xdr:row>61</xdr:row>
      <xdr:rowOff>8346</xdr:rowOff>
    </xdr:to>
    <xdr:sp macro="" textlink="">
      <xdr:nvSpPr>
        <xdr:cNvPr id="543" name="フローチャート: 判断 542">
          <a:extLst>
            <a:ext uri="{FF2B5EF4-FFF2-40B4-BE49-F238E27FC236}">
              <a16:creationId xmlns:a16="http://schemas.microsoft.com/office/drawing/2014/main" id="{4033ECEB-4D97-499F-BDD9-80C9C23E852C}"/>
            </a:ext>
          </a:extLst>
        </xdr:cNvPr>
        <xdr:cNvSpPr/>
      </xdr:nvSpPr>
      <xdr:spPr>
        <a:xfrm>
          <a:off x="14541500" y="1036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61867</xdr:rowOff>
    </xdr:from>
    <xdr:to>
      <xdr:col>72</xdr:col>
      <xdr:colOff>38100</xdr:colOff>
      <xdr:row>60</xdr:row>
      <xdr:rowOff>163467</xdr:rowOff>
    </xdr:to>
    <xdr:sp macro="" textlink="">
      <xdr:nvSpPr>
        <xdr:cNvPr id="544" name="フローチャート: 判断 543">
          <a:extLst>
            <a:ext uri="{FF2B5EF4-FFF2-40B4-BE49-F238E27FC236}">
              <a16:creationId xmlns:a16="http://schemas.microsoft.com/office/drawing/2014/main" id="{A3BFDB12-4353-42AA-A39D-F0EF2EC77BD1}"/>
            </a:ext>
          </a:extLst>
        </xdr:cNvPr>
        <xdr:cNvSpPr/>
      </xdr:nvSpPr>
      <xdr:spPr>
        <a:xfrm>
          <a:off x="13652500" y="1034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52070</xdr:rowOff>
    </xdr:from>
    <xdr:to>
      <xdr:col>67</xdr:col>
      <xdr:colOff>101600</xdr:colOff>
      <xdr:row>60</xdr:row>
      <xdr:rowOff>153670</xdr:rowOff>
    </xdr:to>
    <xdr:sp macro="" textlink="">
      <xdr:nvSpPr>
        <xdr:cNvPr id="545" name="フローチャート: 判断 544">
          <a:extLst>
            <a:ext uri="{FF2B5EF4-FFF2-40B4-BE49-F238E27FC236}">
              <a16:creationId xmlns:a16="http://schemas.microsoft.com/office/drawing/2014/main" id="{1346F70F-ABA6-429D-9EB5-48A42F38952A}"/>
            </a:ext>
          </a:extLst>
        </xdr:cNvPr>
        <xdr:cNvSpPr/>
      </xdr:nvSpPr>
      <xdr:spPr>
        <a:xfrm>
          <a:off x="12763500" y="1033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555EB3BC-A23E-4E8C-9DB6-ECC9E73DD7F2}"/>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A7B6BFC1-A13E-42E7-BC88-E95A7387850C}"/>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72933329-726F-46DE-8B3C-0D8219628CFD}"/>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CB3B0F73-ABEC-4CED-B833-1231A079AF2C}"/>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id="{5AAE829A-1785-45B3-A76B-A067C272A738}"/>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71665</xdr:rowOff>
    </xdr:from>
    <xdr:to>
      <xdr:col>85</xdr:col>
      <xdr:colOff>177800</xdr:colOff>
      <xdr:row>61</xdr:row>
      <xdr:rowOff>1815</xdr:rowOff>
    </xdr:to>
    <xdr:sp macro="" textlink="">
      <xdr:nvSpPr>
        <xdr:cNvPr id="551" name="楕円 550">
          <a:extLst>
            <a:ext uri="{FF2B5EF4-FFF2-40B4-BE49-F238E27FC236}">
              <a16:creationId xmlns:a16="http://schemas.microsoft.com/office/drawing/2014/main" id="{861D78CB-BC42-4826-BBAD-A5C9C37503AF}"/>
            </a:ext>
          </a:extLst>
        </xdr:cNvPr>
        <xdr:cNvSpPr/>
      </xdr:nvSpPr>
      <xdr:spPr>
        <a:xfrm>
          <a:off x="16268700" y="10358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94542</xdr:rowOff>
    </xdr:from>
    <xdr:ext cx="405111" cy="259045"/>
    <xdr:sp macro="" textlink="">
      <xdr:nvSpPr>
        <xdr:cNvPr id="552" name="【学校施設】&#10;有形固定資産減価償却率該当値テキスト">
          <a:extLst>
            <a:ext uri="{FF2B5EF4-FFF2-40B4-BE49-F238E27FC236}">
              <a16:creationId xmlns:a16="http://schemas.microsoft.com/office/drawing/2014/main" id="{11956DAA-5610-4F64-A57F-15E3AA3310FE}"/>
            </a:ext>
          </a:extLst>
        </xdr:cNvPr>
        <xdr:cNvSpPr txBox="1"/>
      </xdr:nvSpPr>
      <xdr:spPr>
        <a:xfrm>
          <a:off x="16357600" y="10210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30843</xdr:rowOff>
    </xdr:from>
    <xdr:to>
      <xdr:col>81</xdr:col>
      <xdr:colOff>101600</xdr:colOff>
      <xdr:row>60</xdr:row>
      <xdr:rowOff>132443</xdr:rowOff>
    </xdr:to>
    <xdr:sp macro="" textlink="">
      <xdr:nvSpPr>
        <xdr:cNvPr id="553" name="楕円 552">
          <a:extLst>
            <a:ext uri="{FF2B5EF4-FFF2-40B4-BE49-F238E27FC236}">
              <a16:creationId xmlns:a16="http://schemas.microsoft.com/office/drawing/2014/main" id="{772648C0-21F6-46C0-B1FB-3A322B6E64A6}"/>
            </a:ext>
          </a:extLst>
        </xdr:cNvPr>
        <xdr:cNvSpPr/>
      </xdr:nvSpPr>
      <xdr:spPr>
        <a:xfrm>
          <a:off x="15430500" y="1031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81643</xdr:rowOff>
    </xdr:from>
    <xdr:to>
      <xdr:col>85</xdr:col>
      <xdr:colOff>127000</xdr:colOff>
      <xdr:row>60</xdr:row>
      <xdr:rowOff>122465</xdr:rowOff>
    </xdr:to>
    <xdr:cxnSp macro="">
      <xdr:nvCxnSpPr>
        <xdr:cNvPr id="554" name="直線コネクタ 553">
          <a:extLst>
            <a:ext uri="{FF2B5EF4-FFF2-40B4-BE49-F238E27FC236}">
              <a16:creationId xmlns:a16="http://schemas.microsoft.com/office/drawing/2014/main" id="{0F360D1C-BEBB-4226-BDD5-BB06CE95F71C}"/>
            </a:ext>
          </a:extLst>
        </xdr:cNvPr>
        <xdr:cNvCxnSpPr/>
      </xdr:nvCxnSpPr>
      <xdr:spPr>
        <a:xfrm>
          <a:off x="15481300" y="10368643"/>
          <a:ext cx="8382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122283</xdr:rowOff>
    </xdr:from>
    <xdr:to>
      <xdr:col>76</xdr:col>
      <xdr:colOff>165100</xdr:colOff>
      <xdr:row>61</xdr:row>
      <xdr:rowOff>52433</xdr:rowOff>
    </xdr:to>
    <xdr:sp macro="" textlink="">
      <xdr:nvSpPr>
        <xdr:cNvPr id="555" name="楕円 554">
          <a:extLst>
            <a:ext uri="{FF2B5EF4-FFF2-40B4-BE49-F238E27FC236}">
              <a16:creationId xmlns:a16="http://schemas.microsoft.com/office/drawing/2014/main" id="{95C019AB-2FAD-48CF-847E-41BD640D5E23}"/>
            </a:ext>
          </a:extLst>
        </xdr:cNvPr>
        <xdr:cNvSpPr/>
      </xdr:nvSpPr>
      <xdr:spPr>
        <a:xfrm>
          <a:off x="14541500" y="10409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81643</xdr:rowOff>
    </xdr:from>
    <xdr:to>
      <xdr:col>81</xdr:col>
      <xdr:colOff>50800</xdr:colOff>
      <xdr:row>61</xdr:row>
      <xdr:rowOff>1633</xdr:rowOff>
    </xdr:to>
    <xdr:cxnSp macro="">
      <xdr:nvCxnSpPr>
        <xdr:cNvPr id="556" name="直線コネクタ 555">
          <a:extLst>
            <a:ext uri="{FF2B5EF4-FFF2-40B4-BE49-F238E27FC236}">
              <a16:creationId xmlns:a16="http://schemas.microsoft.com/office/drawing/2014/main" id="{9C62A13F-2384-464E-8089-A0D48CB471E6}"/>
            </a:ext>
          </a:extLst>
        </xdr:cNvPr>
        <xdr:cNvCxnSpPr/>
      </xdr:nvCxnSpPr>
      <xdr:spPr>
        <a:xfrm flipV="1">
          <a:off x="14592300" y="10368643"/>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81462</xdr:rowOff>
    </xdr:from>
    <xdr:to>
      <xdr:col>72</xdr:col>
      <xdr:colOff>38100</xdr:colOff>
      <xdr:row>61</xdr:row>
      <xdr:rowOff>11612</xdr:rowOff>
    </xdr:to>
    <xdr:sp macro="" textlink="">
      <xdr:nvSpPr>
        <xdr:cNvPr id="557" name="楕円 556">
          <a:extLst>
            <a:ext uri="{FF2B5EF4-FFF2-40B4-BE49-F238E27FC236}">
              <a16:creationId xmlns:a16="http://schemas.microsoft.com/office/drawing/2014/main" id="{D3756C86-B176-4713-897C-4631AE736455}"/>
            </a:ext>
          </a:extLst>
        </xdr:cNvPr>
        <xdr:cNvSpPr/>
      </xdr:nvSpPr>
      <xdr:spPr>
        <a:xfrm>
          <a:off x="13652500" y="10368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132262</xdr:rowOff>
    </xdr:from>
    <xdr:to>
      <xdr:col>76</xdr:col>
      <xdr:colOff>114300</xdr:colOff>
      <xdr:row>61</xdr:row>
      <xdr:rowOff>1633</xdr:rowOff>
    </xdr:to>
    <xdr:cxnSp macro="">
      <xdr:nvCxnSpPr>
        <xdr:cNvPr id="558" name="直線コネクタ 557">
          <a:extLst>
            <a:ext uri="{FF2B5EF4-FFF2-40B4-BE49-F238E27FC236}">
              <a16:creationId xmlns:a16="http://schemas.microsoft.com/office/drawing/2014/main" id="{FCC35FA3-775D-4696-A040-DB81EE6F3A80}"/>
            </a:ext>
          </a:extLst>
        </xdr:cNvPr>
        <xdr:cNvCxnSpPr/>
      </xdr:nvCxnSpPr>
      <xdr:spPr>
        <a:xfrm>
          <a:off x="13703300" y="10419262"/>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63500</xdr:rowOff>
    </xdr:from>
    <xdr:to>
      <xdr:col>67</xdr:col>
      <xdr:colOff>101600</xdr:colOff>
      <xdr:row>60</xdr:row>
      <xdr:rowOff>165100</xdr:rowOff>
    </xdr:to>
    <xdr:sp macro="" textlink="">
      <xdr:nvSpPr>
        <xdr:cNvPr id="559" name="楕円 558">
          <a:extLst>
            <a:ext uri="{FF2B5EF4-FFF2-40B4-BE49-F238E27FC236}">
              <a16:creationId xmlns:a16="http://schemas.microsoft.com/office/drawing/2014/main" id="{62555D98-C0A4-49FB-B2BF-365165308F7A}"/>
            </a:ext>
          </a:extLst>
        </xdr:cNvPr>
        <xdr:cNvSpPr/>
      </xdr:nvSpPr>
      <xdr:spPr>
        <a:xfrm>
          <a:off x="12763500" y="1035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114300</xdr:rowOff>
    </xdr:from>
    <xdr:to>
      <xdr:col>71</xdr:col>
      <xdr:colOff>177800</xdr:colOff>
      <xdr:row>60</xdr:row>
      <xdr:rowOff>132262</xdr:rowOff>
    </xdr:to>
    <xdr:cxnSp macro="">
      <xdr:nvCxnSpPr>
        <xdr:cNvPr id="560" name="直線コネクタ 559">
          <a:extLst>
            <a:ext uri="{FF2B5EF4-FFF2-40B4-BE49-F238E27FC236}">
              <a16:creationId xmlns:a16="http://schemas.microsoft.com/office/drawing/2014/main" id="{DE00B5B6-49C0-4F92-84E1-28F0DD8EC8D8}"/>
            </a:ext>
          </a:extLst>
        </xdr:cNvPr>
        <xdr:cNvCxnSpPr/>
      </xdr:nvCxnSpPr>
      <xdr:spPr>
        <a:xfrm>
          <a:off x="12814300" y="10401300"/>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9270</xdr:rowOff>
    </xdr:from>
    <xdr:ext cx="405111" cy="259045"/>
    <xdr:sp macro="" textlink="">
      <xdr:nvSpPr>
        <xdr:cNvPr id="561" name="n_1aveValue【学校施設】&#10;有形固定資産減価償却率">
          <a:extLst>
            <a:ext uri="{FF2B5EF4-FFF2-40B4-BE49-F238E27FC236}">
              <a16:creationId xmlns:a16="http://schemas.microsoft.com/office/drawing/2014/main" id="{EDAD607E-3E0A-48FC-92DA-39CF422FBEBD}"/>
            </a:ext>
          </a:extLst>
        </xdr:cNvPr>
        <xdr:cNvSpPr txBox="1"/>
      </xdr:nvSpPr>
      <xdr:spPr>
        <a:xfrm>
          <a:off x="15266044" y="10467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24873</xdr:rowOff>
    </xdr:from>
    <xdr:ext cx="405111" cy="259045"/>
    <xdr:sp macro="" textlink="">
      <xdr:nvSpPr>
        <xdr:cNvPr id="562" name="n_2aveValue【学校施設】&#10;有形固定資産減価償却率">
          <a:extLst>
            <a:ext uri="{FF2B5EF4-FFF2-40B4-BE49-F238E27FC236}">
              <a16:creationId xmlns:a16="http://schemas.microsoft.com/office/drawing/2014/main" id="{4F6C6751-6A75-4B95-B4A8-091FED44D189}"/>
            </a:ext>
          </a:extLst>
        </xdr:cNvPr>
        <xdr:cNvSpPr txBox="1"/>
      </xdr:nvSpPr>
      <xdr:spPr>
        <a:xfrm>
          <a:off x="14389744" y="10140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8544</xdr:rowOff>
    </xdr:from>
    <xdr:ext cx="405111" cy="259045"/>
    <xdr:sp macro="" textlink="">
      <xdr:nvSpPr>
        <xdr:cNvPr id="563" name="n_3aveValue【学校施設】&#10;有形固定資産減価償却率">
          <a:extLst>
            <a:ext uri="{FF2B5EF4-FFF2-40B4-BE49-F238E27FC236}">
              <a16:creationId xmlns:a16="http://schemas.microsoft.com/office/drawing/2014/main" id="{47946A98-4DE6-43BB-828A-1CE3B482FFE3}"/>
            </a:ext>
          </a:extLst>
        </xdr:cNvPr>
        <xdr:cNvSpPr txBox="1"/>
      </xdr:nvSpPr>
      <xdr:spPr>
        <a:xfrm>
          <a:off x="13500744" y="10124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170197</xdr:rowOff>
    </xdr:from>
    <xdr:ext cx="405111" cy="259045"/>
    <xdr:sp macro="" textlink="">
      <xdr:nvSpPr>
        <xdr:cNvPr id="564" name="n_4aveValue【学校施設】&#10;有形固定資産減価償却率">
          <a:extLst>
            <a:ext uri="{FF2B5EF4-FFF2-40B4-BE49-F238E27FC236}">
              <a16:creationId xmlns:a16="http://schemas.microsoft.com/office/drawing/2014/main" id="{5AA4319C-D3D8-4E4E-B6D8-858E212CE805}"/>
            </a:ext>
          </a:extLst>
        </xdr:cNvPr>
        <xdr:cNvSpPr txBox="1"/>
      </xdr:nvSpPr>
      <xdr:spPr>
        <a:xfrm>
          <a:off x="12611744" y="1011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148970</xdr:rowOff>
    </xdr:from>
    <xdr:ext cx="405111" cy="259045"/>
    <xdr:sp macro="" textlink="">
      <xdr:nvSpPr>
        <xdr:cNvPr id="565" name="n_1mainValue【学校施設】&#10;有形固定資産減価償却率">
          <a:extLst>
            <a:ext uri="{FF2B5EF4-FFF2-40B4-BE49-F238E27FC236}">
              <a16:creationId xmlns:a16="http://schemas.microsoft.com/office/drawing/2014/main" id="{2AEBC7A1-A710-4083-A31A-363F1A661F88}"/>
            </a:ext>
          </a:extLst>
        </xdr:cNvPr>
        <xdr:cNvSpPr txBox="1"/>
      </xdr:nvSpPr>
      <xdr:spPr>
        <a:xfrm>
          <a:off x="15266044" y="10093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43560</xdr:rowOff>
    </xdr:from>
    <xdr:ext cx="405111" cy="259045"/>
    <xdr:sp macro="" textlink="">
      <xdr:nvSpPr>
        <xdr:cNvPr id="566" name="n_2mainValue【学校施設】&#10;有形固定資産減価償却率">
          <a:extLst>
            <a:ext uri="{FF2B5EF4-FFF2-40B4-BE49-F238E27FC236}">
              <a16:creationId xmlns:a16="http://schemas.microsoft.com/office/drawing/2014/main" id="{6426641F-98FB-408A-8CE8-F6953A960CCB}"/>
            </a:ext>
          </a:extLst>
        </xdr:cNvPr>
        <xdr:cNvSpPr txBox="1"/>
      </xdr:nvSpPr>
      <xdr:spPr>
        <a:xfrm>
          <a:off x="14389744" y="105020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2739</xdr:rowOff>
    </xdr:from>
    <xdr:ext cx="405111" cy="259045"/>
    <xdr:sp macro="" textlink="">
      <xdr:nvSpPr>
        <xdr:cNvPr id="567" name="n_3mainValue【学校施設】&#10;有形固定資産減価償却率">
          <a:extLst>
            <a:ext uri="{FF2B5EF4-FFF2-40B4-BE49-F238E27FC236}">
              <a16:creationId xmlns:a16="http://schemas.microsoft.com/office/drawing/2014/main" id="{A1F01242-D816-4576-972B-9866EEB57FAD}"/>
            </a:ext>
          </a:extLst>
        </xdr:cNvPr>
        <xdr:cNvSpPr txBox="1"/>
      </xdr:nvSpPr>
      <xdr:spPr>
        <a:xfrm>
          <a:off x="13500744" y="10461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156227</xdr:rowOff>
    </xdr:from>
    <xdr:ext cx="405111" cy="259045"/>
    <xdr:sp macro="" textlink="">
      <xdr:nvSpPr>
        <xdr:cNvPr id="568" name="n_4mainValue【学校施設】&#10;有形固定資産減価償却率">
          <a:extLst>
            <a:ext uri="{FF2B5EF4-FFF2-40B4-BE49-F238E27FC236}">
              <a16:creationId xmlns:a16="http://schemas.microsoft.com/office/drawing/2014/main" id="{8DE214B3-8229-4E6F-8FE3-A597E8CAC538}"/>
            </a:ext>
          </a:extLst>
        </xdr:cNvPr>
        <xdr:cNvSpPr txBox="1"/>
      </xdr:nvSpPr>
      <xdr:spPr>
        <a:xfrm>
          <a:off x="12611744" y="1044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9" name="正方形/長方形 568">
          <a:extLst>
            <a:ext uri="{FF2B5EF4-FFF2-40B4-BE49-F238E27FC236}">
              <a16:creationId xmlns:a16="http://schemas.microsoft.com/office/drawing/2014/main" id="{8E60E95D-1DBE-4EED-80C5-D8E793539888}"/>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0" name="正方形/長方形 569">
          <a:extLst>
            <a:ext uri="{FF2B5EF4-FFF2-40B4-BE49-F238E27FC236}">
              <a16:creationId xmlns:a16="http://schemas.microsoft.com/office/drawing/2014/main" id="{C8257F2F-519C-4E8F-8DB2-A4459181B977}"/>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1" name="正方形/長方形 570">
          <a:extLst>
            <a:ext uri="{FF2B5EF4-FFF2-40B4-BE49-F238E27FC236}">
              <a16:creationId xmlns:a16="http://schemas.microsoft.com/office/drawing/2014/main" id="{8A53A30B-6B2D-4ECE-A093-CD5DBF934C14}"/>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2" name="正方形/長方形 571">
          <a:extLst>
            <a:ext uri="{FF2B5EF4-FFF2-40B4-BE49-F238E27FC236}">
              <a16:creationId xmlns:a16="http://schemas.microsoft.com/office/drawing/2014/main" id="{5E49ED9F-A4F9-4625-B863-B4FA66929BB3}"/>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3" name="正方形/長方形 572">
          <a:extLst>
            <a:ext uri="{FF2B5EF4-FFF2-40B4-BE49-F238E27FC236}">
              <a16:creationId xmlns:a16="http://schemas.microsoft.com/office/drawing/2014/main" id="{304B2150-EED2-4963-8BC5-5A7A69B59D93}"/>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4" name="正方形/長方形 573">
          <a:extLst>
            <a:ext uri="{FF2B5EF4-FFF2-40B4-BE49-F238E27FC236}">
              <a16:creationId xmlns:a16="http://schemas.microsoft.com/office/drawing/2014/main" id="{82F3D74D-39E6-44CE-8C02-F1ABDEF396FD}"/>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5" name="正方形/長方形 574">
          <a:extLst>
            <a:ext uri="{FF2B5EF4-FFF2-40B4-BE49-F238E27FC236}">
              <a16:creationId xmlns:a16="http://schemas.microsoft.com/office/drawing/2014/main" id="{85070EC9-5D2C-4070-AFED-012CD146A7D5}"/>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6" name="正方形/長方形 575">
          <a:extLst>
            <a:ext uri="{FF2B5EF4-FFF2-40B4-BE49-F238E27FC236}">
              <a16:creationId xmlns:a16="http://schemas.microsoft.com/office/drawing/2014/main" id="{70111FC8-C14F-4544-A4E6-BB49486429C7}"/>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7" name="テキスト ボックス 576">
          <a:extLst>
            <a:ext uri="{FF2B5EF4-FFF2-40B4-BE49-F238E27FC236}">
              <a16:creationId xmlns:a16="http://schemas.microsoft.com/office/drawing/2014/main" id="{4F91D110-77DE-4143-956C-CC1B78FD3CE6}"/>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8" name="直線コネクタ 577">
          <a:extLst>
            <a:ext uri="{FF2B5EF4-FFF2-40B4-BE49-F238E27FC236}">
              <a16:creationId xmlns:a16="http://schemas.microsoft.com/office/drawing/2014/main" id="{E812977C-0632-44F4-94A8-DC374BB8F6DF}"/>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79" name="直線コネクタ 578">
          <a:extLst>
            <a:ext uri="{FF2B5EF4-FFF2-40B4-BE49-F238E27FC236}">
              <a16:creationId xmlns:a16="http://schemas.microsoft.com/office/drawing/2014/main" id="{4CBDAC33-6D48-438B-9AD6-A0C72E30BD24}"/>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80" name="テキスト ボックス 579">
          <a:extLst>
            <a:ext uri="{FF2B5EF4-FFF2-40B4-BE49-F238E27FC236}">
              <a16:creationId xmlns:a16="http://schemas.microsoft.com/office/drawing/2014/main" id="{9A12372B-12A0-471A-8449-026618747166}"/>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81" name="直線コネクタ 580">
          <a:extLst>
            <a:ext uri="{FF2B5EF4-FFF2-40B4-BE49-F238E27FC236}">
              <a16:creationId xmlns:a16="http://schemas.microsoft.com/office/drawing/2014/main" id="{68F8DA46-B301-4F68-A33A-4B58DC55D99A}"/>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62</xdr:row>
      <xdr:rowOff>4734</xdr:rowOff>
    </xdr:from>
    <xdr:ext cx="531299" cy="259045"/>
    <xdr:sp macro="" textlink="">
      <xdr:nvSpPr>
        <xdr:cNvPr id="582" name="テキスト ボックス 581">
          <a:extLst>
            <a:ext uri="{FF2B5EF4-FFF2-40B4-BE49-F238E27FC236}">
              <a16:creationId xmlns:a16="http://schemas.microsoft.com/office/drawing/2014/main" id="{AAEF77B9-CB48-43FC-BC8D-210377D5F9F3}"/>
            </a:ext>
          </a:extLst>
        </xdr:cNvPr>
        <xdr:cNvSpPr txBox="1"/>
      </xdr:nvSpPr>
      <xdr:spPr>
        <a:xfrm>
          <a:off x="17756701" y="1063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83" name="直線コネクタ 582">
          <a:extLst>
            <a:ext uri="{FF2B5EF4-FFF2-40B4-BE49-F238E27FC236}">
              <a16:creationId xmlns:a16="http://schemas.microsoft.com/office/drawing/2014/main" id="{6B2B7AEC-AE77-48CE-BA69-8EAF97265AC0}"/>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60</xdr:row>
      <xdr:rowOff>21062</xdr:rowOff>
    </xdr:from>
    <xdr:ext cx="531299" cy="259045"/>
    <xdr:sp macro="" textlink="">
      <xdr:nvSpPr>
        <xdr:cNvPr id="584" name="テキスト ボックス 583">
          <a:extLst>
            <a:ext uri="{FF2B5EF4-FFF2-40B4-BE49-F238E27FC236}">
              <a16:creationId xmlns:a16="http://schemas.microsoft.com/office/drawing/2014/main" id="{64BE4C71-8107-40B4-8544-057F214720F1}"/>
            </a:ext>
          </a:extLst>
        </xdr:cNvPr>
        <xdr:cNvSpPr txBox="1"/>
      </xdr:nvSpPr>
      <xdr:spPr>
        <a:xfrm>
          <a:off x="17756701" y="1030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85" name="直線コネクタ 584">
          <a:extLst>
            <a:ext uri="{FF2B5EF4-FFF2-40B4-BE49-F238E27FC236}">
              <a16:creationId xmlns:a16="http://schemas.microsoft.com/office/drawing/2014/main" id="{722F6F6F-B2A9-4018-A206-05909344B1CE}"/>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58</xdr:row>
      <xdr:rowOff>37392</xdr:rowOff>
    </xdr:from>
    <xdr:ext cx="531299" cy="259045"/>
    <xdr:sp macro="" textlink="">
      <xdr:nvSpPr>
        <xdr:cNvPr id="586" name="テキスト ボックス 585">
          <a:extLst>
            <a:ext uri="{FF2B5EF4-FFF2-40B4-BE49-F238E27FC236}">
              <a16:creationId xmlns:a16="http://schemas.microsoft.com/office/drawing/2014/main" id="{715CBC74-F5B7-4650-BF8D-683DA5DF712E}"/>
            </a:ext>
          </a:extLst>
        </xdr:cNvPr>
        <xdr:cNvSpPr txBox="1"/>
      </xdr:nvSpPr>
      <xdr:spPr>
        <a:xfrm>
          <a:off x="17756701" y="998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87" name="直線コネクタ 586">
          <a:extLst>
            <a:ext uri="{FF2B5EF4-FFF2-40B4-BE49-F238E27FC236}">
              <a16:creationId xmlns:a16="http://schemas.microsoft.com/office/drawing/2014/main" id="{FB07C27D-C7CE-403B-AD29-6F685B0FF34D}"/>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53720</xdr:rowOff>
    </xdr:from>
    <xdr:ext cx="531299" cy="259045"/>
    <xdr:sp macro="" textlink="">
      <xdr:nvSpPr>
        <xdr:cNvPr id="588" name="テキスト ボックス 587">
          <a:extLst>
            <a:ext uri="{FF2B5EF4-FFF2-40B4-BE49-F238E27FC236}">
              <a16:creationId xmlns:a16="http://schemas.microsoft.com/office/drawing/2014/main" id="{A83588B4-44F8-43C3-A723-682F9E031FDE}"/>
            </a:ext>
          </a:extLst>
        </xdr:cNvPr>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89" name="直線コネクタ 588">
          <a:extLst>
            <a:ext uri="{FF2B5EF4-FFF2-40B4-BE49-F238E27FC236}">
              <a16:creationId xmlns:a16="http://schemas.microsoft.com/office/drawing/2014/main" id="{E9A2D497-E3C2-4D1D-A0D1-794C27590541}"/>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590" name="テキスト ボックス 589">
          <a:extLst>
            <a:ext uri="{FF2B5EF4-FFF2-40B4-BE49-F238E27FC236}">
              <a16:creationId xmlns:a16="http://schemas.microsoft.com/office/drawing/2014/main" id="{1F9525E7-9180-4E55-889B-9B760276F6DB}"/>
            </a:ext>
          </a:extLst>
        </xdr:cNvPr>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1" name="直線コネクタ 590">
          <a:extLst>
            <a:ext uri="{FF2B5EF4-FFF2-40B4-BE49-F238E27FC236}">
              <a16:creationId xmlns:a16="http://schemas.microsoft.com/office/drawing/2014/main" id="{264F50AC-2ED8-42E6-A5FD-9F7C7233473C}"/>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92" name="テキスト ボックス 591">
          <a:extLst>
            <a:ext uri="{FF2B5EF4-FFF2-40B4-BE49-F238E27FC236}">
              <a16:creationId xmlns:a16="http://schemas.microsoft.com/office/drawing/2014/main" id="{44C535B7-F885-46FE-842C-29F99A61A476}"/>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3" name="【学校施設】&#10;一人当たり面積グラフ枠">
          <a:extLst>
            <a:ext uri="{FF2B5EF4-FFF2-40B4-BE49-F238E27FC236}">
              <a16:creationId xmlns:a16="http://schemas.microsoft.com/office/drawing/2014/main" id="{110EE697-4D26-4F94-9B2F-5FB029144B49}"/>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5388</xdr:rowOff>
    </xdr:from>
    <xdr:to>
      <xdr:col>116</xdr:col>
      <xdr:colOff>62864</xdr:colOff>
      <xdr:row>64</xdr:row>
      <xdr:rowOff>100715</xdr:rowOff>
    </xdr:to>
    <xdr:cxnSp macro="">
      <xdr:nvCxnSpPr>
        <xdr:cNvPr id="594" name="直線コネクタ 593">
          <a:extLst>
            <a:ext uri="{FF2B5EF4-FFF2-40B4-BE49-F238E27FC236}">
              <a16:creationId xmlns:a16="http://schemas.microsoft.com/office/drawing/2014/main" id="{CC5859BF-2363-42FA-B875-6D14F40B971C}"/>
            </a:ext>
          </a:extLst>
        </xdr:cNvPr>
        <xdr:cNvCxnSpPr/>
      </xdr:nvCxnSpPr>
      <xdr:spPr>
        <a:xfrm flipV="1">
          <a:off x="22160864" y="9606588"/>
          <a:ext cx="0" cy="1466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104542</xdr:rowOff>
    </xdr:from>
    <xdr:ext cx="469744" cy="259045"/>
    <xdr:sp macro="" textlink="">
      <xdr:nvSpPr>
        <xdr:cNvPr id="595" name="【学校施設】&#10;一人当たり面積最小値テキスト">
          <a:extLst>
            <a:ext uri="{FF2B5EF4-FFF2-40B4-BE49-F238E27FC236}">
              <a16:creationId xmlns:a16="http://schemas.microsoft.com/office/drawing/2014/main" id="{F47E45C9-8109-4FB2-9C5E-F0CD4EEDBA63}"/>
            </a:ext>
          </a:extLst>
        </xdr:cNvPr>
        <xdr:cNvSpPr txBox="1"/>
      </xdr:nvSpPr>
      <xdr:spPr>
        <a:xfrm>
          <a:off x="22199600" y="11077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100715</xdr:rowOff>
    </xdr:from>
    <xdr:to>
      <xdr:col>116</xdr:col>
      <xdr:colOff>152400</xdr:colOff>
      <xdr:row>64</xdr:row>
      <xdr:rowOff>100715</xdr:rowOff>
    </xdr:to>
    <xdr:cxnSp macro="">
      <xdr:nvCxnSpPr>
        <xdr:cNvPr id="596" name="直線コネクタ 595">
          <a:extLst>
            <a:ext uri="{FF2B5EF4-FFF2-40B4-BE49-F238E27FC236}">
              <a16:creationId xmlns:a16="http://schemas.microsoft.com/office/drawing/2014/main" id="{15544813-2BD0-4C7B-AD69-D1C8E060C813}"/>
            </a:ext>
          </a:extLst>
        </xdr:cNvPr>
        <xdr:cNvCxnSpPr/>
      </xdr:nvCxnSpPr>
      <xdr:spPr>
        <a:xfrm>
          <a:off x="22072600" y="11073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123515</xdr:rowOff>
    </xdr:from>
    <xdr:ext cx="534377" cy="259045"/>
    <xdr:sp macro="" textlink="">
      <xdr:nvSpPr>
        <xdr:cNvPr id="597" name="【学校施設】&#10;一人当たり面積最大値テキスト">
          <a:extLst>
            <a:ext uri="{FF2B5EF4-FFF2-40B4-BE49-F238E27FC236}">
              <a16:creationId xmlns:a16="http://schemas.microsoft.com/office/drawing/2014/main" id="{EBF2EF8A-6D84-4DC1-9430-CF0ABC6DC84E}"/>
            </a:ext>
          </a:extLst>
        </xdr:cNvPr>
        <xdr:cNvSpPr txBox="1"/>
      </xdr:nvSpPr>
      <xdr:spPr>
        <a:xfrm>
          <a:off x="22199600" y="9381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5388</xdr:rowOff>
    </xdr:from>
    <xdr:to>
      <xdr:col>116</xdr:col>
      <xdr:colOff>152400</xdr:colOff>
      <xdr:row>56</xdr:row>
      <xdr:rowOff>5388</xdr:rowOff>
    </xdr:to>
    <xdr:cxnSp macro="">
      <xdr:nvCxnSpPr>
        <xdr:cNvPr id="598" name="直線コネクタ 597">
          <a:extLst>
            <a:ext uri="{FF2B5EF4-FFF2-40B4-BE49-F238E27FC236}">
              <a16:creationId xmlns:a16="http://schemas.microsoft.com/office/drawing/2014/main" id="{B38840EB-69F9-4BEF-94F9-9ECA6690D51B}"/>
            </a:ext>
          </a:extLst>
        </xdr:cNvPr>
        <xdr:cNvCxnSpPr/>
      </xdr:nvCxnSpPr>
      <xdr:spPr>
        <a:xfrm>
          <a:off x="22072600" y="9606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128374</xdr:rowOff>
    </xdr:from>
    <xdr:ext cx="469744" cy="259045"/>
    <xdr:sp macro="" textlink="">
      <xdr:nvSpPr>
        <xdr:cNvPr id="599" name="【学校施設】&#10;一人当たり面積平均値テキスト">
          <a:extLst>
            <a:ext uri="{FF2B5EF4-FFF2-40B4-BE49-F238E27FC236}">
              <a16:creationId xmlns:a16="http://schemas.microsoft.com/office/drawing/2014/main" id="{D80EC688-DCF2-4E50-BC62-A71AA8973313}"/>
            </a:ext>
          </a:extLst>
        </xdr:cNvPr>
        <xdr:cNvSpPr txBox="1"/>
      </xdr:nvSpPr>
      <xdr:spPr>
        <a:xfrm>
          <a:off x="22199600" y="107582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105497</xdr:rowOff>
    </xdr:from>
    <xdr:to>
      <xdr:col>116</xdr:col>
      <xdr:colOff>114300</xdr:colOff>
      <xdr:row>64</xdr:row>
      <xdr:rowOff>35647</xdr:rowOff>
    </xdr:to>
    <xdr:sp macro="" textlink="">
      <xdr:nvSpPr>
        <xdr:cNvPr id="600" name="フローチャート: 判断 599">
          <a:extLst>
            <a:ext uri="{FF2B5EF4-FFF2-40B4-BE49-F238E27FC236}">
              <a16:creationId xmlns:a16="http://schemas.microsoft.com/office/drawing/2014/main" id="{9734126B-71DD-4F39-A4B1-36B5BB97B721}"/>
            </a:ext>
          </a:extLst>
        </xdr:cNvPr>
        <xdr:cNvSpPr/>
      </xdr:nvSpPr>
      <xdr:spPr>
        <a:xfrm>
          <a:off x="22110700" y="10906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111702</xdr:rowOff>
    </xdr:from>
    <xdr:to>
      <xdr:col>112</xdr:col>
      <xdr:colOff>38100</xdr:colOff>
      <xdr:row>64</xdr:row>
      <xdr:rowOff>41852</xdr:rowOff>
    </xdr:to>
    <xdr:sp macro="" textlink="">
      <xdr:nvSpPr>
        <xdr:cNvPr id="601" name="フローチャート: 判断 600">
          <a:extLst>
            <a:ext uri="{FF2B5EF4-FFF2-40B4-BE49-F238E27FC236}">
              <a16:creationId xmlns:a16="http://schemas.microsoft.com/office/drawing/2014/main" id="{95B75F44-280F-4FEB-AA67-3E18276C6D95}"/>
            </a:ext>
          </a:extLst>
        </xdr:cNvPr>
        <xdr:cNvSpPr/>
      </xdr:nvSpPr>
      <xdr:spPr>
        <a:xfrm>
          <a:off x="21272500" y="10913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107751</xdr:rowOff>
    </xdr:from>
    <xdr:to>
      <xdr:col>107</xdr:col>
      <xdr:colOff>101600</xdr:colOff>
      <xdr:row>64</xdr:row>
      <xdr:rowOff>37901</xdr:rowOff>
    </xdr:to>
    <xdr:sp macro="" textlink="">
      <xdr:nvSpPr>
        <xdr:cNvPr id="602" name="フローチャート: 判断 601">
          <a:extLst>
            <a:ext uri="{FF2B5EF4-FFF2-40B4-BE49-F238E27FC236}">
              <a16:creationId xmlns:a16="http://schemas.microsoft.com/office/drawing/2014/main" id="{90BD0C24-6E3F-453E-AA04-A2EE9F906F8A}"/>
            </a:ext>
          </a:extLst>
        </xdr:cNvPr>
        <xdr:cNvSpPr/>
      </xdr:nvSpPr>
      <xdr:spPr>
        <a:xfrm>
          <a:off x="20383500" y="1090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112780</xdr:rowOff>
    </xdr:from>
    <xdr:to>
      <xdr:col>102</xdr:col>
      <xdr:colOff>165100</xdr:colOff>
      <xdr:row>64</xdr:row>
      <xdr:rowOff>42930</xdr:rowOff>
    </xdr:to>
    <xdr:sp macro="" textlink="">
      <xdr:nvSpPr>
        <xdr:cNvPr id="603" name="フローチャート: 判断 602">
          <a:extLst>
            <a:ext uri="{FF2B5EF4-FFF2-40B4-BE49-F238E27FC236}">
              <a16:creationId xmlns:a16="http://schemas.microsoft.com/office/drawing/2014/main" id="{A79D323E-35E6-49F2-B098-35A8950ECA12}"/>
            </a:ext>
          </a:extLst>
        </xdr:cNvPr>
        <xdr:cNvSpPr/>
      </xdr:nvSpPr>
      <xdr:spPr>
        <a:xfrm>
          <a:off x="19494500" y="1091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128161</xdr:rowOff>
    </xdr:from>
    <xdr:to>
      <xdr:col>98</xdr:col>
      <xdr:colOff>38100</xdr:colOff>
      <xdr:row>64</xdr:row>
      <xdr:rowOff>58311</xdr:rowOff>
    </xdr:to>
    <xdr:sp macro="" textlink="">
      <xdr:nvSpPr>
        <xdr:cNvPr id="604" name="フローチャート: 判断 603">
          <a:extLst>
            <a:ext uri="{FF2B5EF4-FFF2-40B4-BE49-F238E27FC236}">
              <a16:creationId xmlns:a16="http://schemas.microsoft.com/office/drawing/2014/main" id="{C74BF515-D519-4331-898F-3D8028D69A2D}"/>
            </a:ext>
          </a:extLst>
        </xdr:cNvPr>
        <xdr:cNvSpPr/>
      </xdr:nvSpPr>
      <xdr:spPr>
        <a:xfrm>
          <a:off x="18605500" y="1092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C7AAA1AF-FEBB-4A09-87E4-E5F545F61F63}"/>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id="{543B888A-36DD-43DE-AE70-56D8D85ADD43}"/>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7" name="テキスト ボックス 606">
          <a:extLst>
            <a:ext uri="{FF2B5EF4-FFF2-40B4-BE49-F238E27FC236}">
              <a16:creationId xmlns:a16="http://schemas.microsoft.com/office/drawing/2014/main" id="{FFA5EF9F-7428-450A-914F-31DC85306BFD}"/>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8" name="テキスト ボックス 607">
          <a:extLst>
            <a:ext uri="{FF2B5EF4-FFF2-40B4-BE49-F238E27FC236}">
              <a16:creationId xmlns:a16="http://schemas.microsoft.com/office/drawing/2014/main" id="{2540672A-8CB8-46F9-A5C3-ED7F55FAF991}"/>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9" name="テキスト ボックス 608">
          <a:extLst>
            <a:ext uri="{FF2B5EF4-FFF2-40B4-BE49-F238E27FC236}">
              <a16:creationId xmlns:a16="http://schemas.microsoft.com/office/drawing/2014/main" id="{4FFC6EA9-62A8-4AEE-95D0-2541069867F8}"/>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162027</xdr:rowOff>
    </xdr:from>
    <xdr:to>
      <xdr:col>116</xdr:col>
      <xdr:colOff>114300</xdr:colOff>
      <xdr:row>64</xdr:row>
      <xdr:rowOff>92177</xdr:rowOff>
    </xdr:to>
    <xdr:sp macro="" textlink="">
      <xdr:nvSpPr>
        <xdr:cNvPr id="610" name="楕円 609">
          <a:extLst>
            <a:ext uri="{FF2B5EF4-FFF2-40B4-BE49-F238E27FC236}">
              <a16:creationId xmlns:a16="http://schemas.microsoft.com/office/drawing/2014/main" id="{A58E2B6C-4EAD-499D-B812-833F0943D711}"/>
            </a:ext>
          </a:extLst>
        </xdr:cNvPr>
        <xdr:cNvSpPr/>
      </xdr:nvSpPr>
      <xdr:spPr>
        <a:xfrm>
          <a:off x="22110700" y="10963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83924</xdr:rowOff>
    </xdr:from>
    <xdr:ext cx="469744" cy="259045"/>
    <xdr:sp macro="" textlink="">
      <xdr:nvSpPr>
        <xdr:cNvPr id="611" name="【学校施設】&#10;一人当たり面積該当値テキスト">
          <a:extLst>
            <a:ext uri="{FF2B5EF4-FFF2-40B4-BE49-F238E27FC236}">
              <a16:creationId xmlns:a16="http://schemas.microsoft.com/office/drawing/2014/main" id="{540A8CA9-DE85-41E9-B857-37627DE66011}"/>
            </a:ext>
          </a:extLst>
        </xdr:cNvPr>
        <xdr:cNvSpPr txBox="1"/>
      </xdr:nvSpPr>
      <xdr:spPr>
        <a:xfrm>
          <a:off x="22199600" y="10885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163202</xdr:rowOff>
    </xdr:from>
    <xdr:to>
      <xdr:col>112</xdr:col>
      <xdr:colOff>38100</xdr:colOff>
      <xdr:row>64</xdr:row>
      <xdr:rowOff>93352</xdr:rowOff>
    </xdr:to>
    <xdr:sp macro="" textlink="">
      <xdr:nvSpPr>
        <xdr:cNvPr id="612" name="楕円 611">
          <a:extLst>
            <a:ext uri="{FF2B5EF4-FFF2-40B4-BE49-F238E27FC236}">
              <a16:creationId xmlns:a16="http://schemas.microsoft.com/office/drawing/2014/main" id="{29C0B7E4-6186-4BBB-981D-4F7C5E3A98BC}"/>
            </a:ext>
          </a:extLst>
        </xdr:cNvPr>
        <xdr:cNvSpPr/>
      </xdr:nvSpPr>
      <xdr:spPr>
        <a:xfrm>
          <a:off x="21272500" y="10964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41377</xdr:rowOff>
    </xdr:from>
    <xdr:to>
      <xdr:col>116</xdr:col>
      <xdr:colOff>63500</xdr:colOff>
      <xdr:row>64</xdr:row>
      <xdr:rowOff>42552</xdr:rowOff>
    </xdr:to>
    <xdr:cxnSp macro="">
      <xdr:nvCxnSpPr>
        <xdr:cNvPr id="613" name="直線コネクタ 612">
          <a:extLst>
            <a:ext uri="{FF2B5EF4-FFF2-40B4-BE49-F238E27FC236}">
              <a16:creationId xmlns:a16="http://schemas.microsoft.com/office/drawing/2014/main" id="{43E2B671-B487-402B-BC0D-F28597F786A1}"/>
            </a:ext>
          </a:extLst>
        </xdr:cNvPr>
        <xdr:cNvCxnSpPr/>
      </xdr:nvCxnSpPr>
      <xdr:spPr>
        <a:xfrm flipV="1">
          <a:off x="21323300" y="11014177"/>
          <a:ext cx="838200" cy="1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164182</xdr:rowOff>
    </xdr:from>
    <xdr:to>
      <xdr:col>107</xdr:col>
      <xdr:colOff>101600</xdr:colOff>
      <xdr:row>64</xdr:row>
      <xdr:rowOff>94332</xdr:rowOff>
    </xdr:to>
    <xdr:sp macro="" textlink="">
      <xdr:nvSpPr>
        <xdr:cNvPr id="614" name="楕円 613">
          <a:extLst>
            <a:ext uri="{FF2B5EF4-FFF2-40B4-BE49-F238E27FC236}">
              <a16:creationId xmlns:a16="http://schemas.microsoft.com/office/drawing/2014/main" id="{B9EA0A47-5FCB-4419-A76A-2C6D2159E02B}"/>
            </a:ext>
          </a:extLst>
        </xdr:cNvPr>
        <xdr:cNvSpPr/>
      </xdr:nvSpPr>
      <xdr:spPr>
        <a:xfrm>
          <a:off x="20383500" y="10965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42552</xdr:rowOff>
    </xdr:from>
    <xdr:to>
      <xdr:col>111</xdr:col>
      <xdr:colOff>177800</xdr:colOff>
      <xdr:row>64</xdr:row>
      <xdr:rowOff>43532</xdr:rowOff>
    </xdr:to>
    <xdr:cxnSp macro="">
      <xdr:nvCxnSpPr>
        <xdr:cNvPr id="615" name="直線コネクタ 614">
          <a:extLst>
            <a:ext uri="{FF2B5EF4-FFF2-40B4-BE49-F238E27FC236}">
              <a16:creationId xmlns:a16="http://schemas.microsoft.com/office/drawing/2014/main" id="{7004E067-872C-449A-A835-E14916774D35}"/>
            </a:ext>
          </a:extLst>
        </xdr:cNvPr>
        <xdr:cNvCxnSpPr/>
      </xdr:nvCxnSpPr>
      <xdr:spPr>
        <a:xfrm flipV="1">
          <a:off x="20434300" y="11015352"/>
          <a:ext cx="889000" cy="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165423</xdr:rowOff>
    </xdr:from>
    <xdr:to>
      <xdr:col>102</xdr:col>
      <xdr:colOff>165100</xdr:colOff>
      <xdr:row>64</xdr:row>
      <xdr:rowOff>95573</xdr:rowOff>
    </xdr:to>
    <xdr:sp macro="" textlink="">
      <xdr:nvSpPr>
        <xdr:cNvPr id="616" name="楕円 615">
          <a:extLst>
            <a:ext uri="{FF2B5EF4-FFF2-40B4-BE49-F238E27FC236}">
              <a16:creationId xmlns:a16="http://schemas.microsoft.com/office/drawing/2014/main" id="{B233B219-0E68-46FF-97F4-B9EE94353B9A}"/>
            </a:ext>
          </a:extLst>
        </xdr:cNvPr>
        <xdr:cNvSpPr/>
      </xdr:nvSpPr>
      <xdr:spPr>
        <a:xfrm>
          <a:off x="19494500" y="10966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43532</xdr:rowOff>
    </xdr:from>
    <xdr:to>
      <xdr:col>107</xdr:col>
      <xdr:colOff>50800</xdr:colOff>
      <xdr:row>64</xdr:row>
      <xdr:rowOff>44773</xdr:rowOff>
    </xdr:to>
    <xdr:cxnSp macro="">
      <xdr:nvCxnSpPr>
        <xdr:cNvPr id="617" name="直線コネクタ 616">
          <a:extLst>
            <a:ext uri="{FF2B5EF4-FFF2-40B4-BE49-F238E27FC236}">
              <a16:creationId xmlns:a16="http://schemas.microsoft.com/office/drawing/2014/main" id="{4610CEB6-DFD0-47F9-9ABF-F93783E4CDEC}"/>
            </a:ext>
          </a:extLst>
        </xdr:cNvPr>
        <xdr:cNvCxnSpPr/>
      </xdr:nvCxnSpPr>
      <xdr:spPr>
        <a:xfrm flipV="1">
          <a:off x="19545300" y="11016332"/>
          <a:ext cx="889000" cy="1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167284</xdr:rowOff>
    </xdr:from>
    <xdr:to>
      <xdr:col>98</xdr:col>
      <xdr:colOff>38100</xdr:colOff>
      <xdr:row>64</xdr:row>
      <xdr:rowOff>97434</xdr:rowOff>
    </xdr:to>
    <xdr:sp macro="" textlink="">
      <xdr:nvSpPr>
        <xdr:cNvPr id="618" name="楕円 617">
          <a:extLst>
            <a:ext uri="{FF2B5EF4-FFF2-40B4-BE49-F238E27FC236}">
              <a16:creationId xmlns:a16="http://schemas.microsoft.com/office/drawing/2014/main" id="{596D76BB-71C2-4E69-B5BD-F0FCB6F5F183}"/>
            </a:ext>
          </a:extLst>
        </xdr:cNvPr>
        <xdr:cNvSpPr/>
      </xdr:nvSpPr>
      <xdr:spPr>
        <a:xfrm>
          <a:off x="18605500" y="10968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64</xdr:row>
      <xdr:rowOff>44773</xdr:rowOff>
    </xdr:from>
    <xdr:to>
      <xdr:col>102</xdr:col>
      <xdr:colOff>114300</xdr:colOff>
      <xdr:row>64</xdr:row>
      <xdr:rowOff>46634</xdr:rowOff>
    </xdr:to>
    <xdr:cxnSp macro="">
      <xdr:nvCxnSpPr>
        <xdr:cNvPr id="619" name="直線コネクタ 618">
          <a:extLst>
            <a:ext uri="{FF2B5EF4-FFF2-40B4-BE49-F238E27FC236}">
              <a16:creationId xmlns:a16="http://schemas.microsoft.com/office/drawing/2014/main" id="{397659D7-73DD-43AD-839D-9A87391F8540}"/>
            </a:ext>
          </a:extLst>
        </xdr:cNvPr>
        <xdr:cNvCxnSpPr/>
      </xdr:nvCxnSpPr>
      <xdr:spPr>
        <a:xfrm flipV="1">
          <a:off x="18656300" y="11017573"/>
          <a:ext cx="889000" cy="1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58379</xdr:rowOff>
    </xdr:from>
    <xdr:ext cx="469744" cy="259045"/>
    <xdr:sp macro="" textlink="">
      <xdr:nvSpPr>
        <xdr:cNvPr id="620" name="n_1aveValue【学校施設】&#10;一人当たり面積">
          <a:extLst>
            <a:ext uri="{FF2B5EF4-FFF2-40B4-BE49-F238E27FC236}">
              <a16:creationId xmlns:a16="http://schemas.microsoft.com/office/drawing/2014/main" id="{9004A273-FFD8-4094-A70D-187FE8A91F9F}"/>
            </a:ext>
          </a:extLst>
        </xdr:cNvPr>
        <xdr:cNvSpPr txBox="1"/>
      </xdr:nvSpPr>
      <xdr:spPr>
        <a:xfrm>
          <a:off x="21075727" y="10688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54428</xdr:rowOff>
    </xdr:from>
    <xdr:ext cx="469744" cy="259045"/>
    <xdr:sp macro="" textlink="">
      <xdr:nvSpPr>
        <xdr:cNvPr id="621" name="n_2aveValue【学校施設】&#10;一人当たり面積">
          <a:extLst>
            <a:ext uri="{FF2B5EF4-FFF2-40B4-BE49-F238E27FC236}">
              <a16:creationId xmlns:a16="http://schemas.microsoft.com/office/drawing/2014/main" id="{84CAD5E0-9C1D-4766-B203-965EA87F4E49}"/>
            </a:ext>
          </a:extLst>
        </xdr:cNvPr>
        <xdr:cNvSpPr txBox="1"/>
      </xdr:nvSpPr>
      <xdr:spPr>
        <a:xfrm>
          <a:off x="20199427" y="10684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59457</xdr:rowOff>
    </xdr:from>
    <xdr:ext cx="469744" cy="259045"/>
    <xdr:sp macro="" textlink="">
      <xdr:nvSpPr>
        <xdr:cNvPr id="622" name="n_3aveValue【学校施設】&#10;一人当たり面積">
          <a:extLst>
            <a:ext uri="{FF2B5EF4-FFF2-40B4-BE49-F238E27FC236}">
              <a16:creationId xmlns:a16="http://schemas.microsoft.com/office/drawing/2014/main" id="{0F1CB0D4-2428-400C-914F-5009B8ECDF64}"/>
            </a:ext>
          </a:extLst>
        </xdr:cNvPr>
        <xdr:cNvSpPr txBox="1"/>
      </xdr:nvSpPr>
      <xdr:spPr>
        <a:xfrm>
          <a:off x="19310427" y="10689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74838</xdr:rowOff>
    </xdr:from>
    <xdr:ext cx="469744" cy="259045"/>
    <xdr:sp macro="" textlink="">
      <xdr:nvSpPr>
        <xdr:cNvPr id="623" name="n_4aveValue【学校施設】&#10;一人当たり面積">
          <a:extLst>
            <a:ext uri="{FF2B5EF4-FFF2-40B4-BE49-F238E27FC236}">
              <a16:creationId xmlns:a16="http://schemas.microsoft.com/office/drawing/2014/main" id="{1C718435-B15A-47A2-9044-DB296CFBB66E}"/>
            </a:ext>
          </a:extLst>
        </xdr:cNvPr>
        <xdr:cNvSpPr txBox="1"/>
      </xdr:nvSpPr>
      <xdr:spPr>
        <a:xfrm>
          <a:off x="18421427" y="10704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84479</xdr:rowOff>
    </xdr:from>
    <xdr:ext cx="469744" cy="259045"/>
    <xdr:sp macro="" textlink="">
      <xdr:nvSpPr>
        <xdr:cNvPr id="624" name="n_1mainValue【学校施設】&#10;一人当たり面積">
          <a:extLst>
            <a:ext uri="{FF2B5EF4-FFF2-40B4-BE49-F238E27FC236}">
              <a16:creationId xmlns:a16="http://schemas.microsoft.com/office/drawing/2014/main" id="{3D9AAAD0-5266-4A18-ABAE-24F40208771A}"/>
            </a:ext>
          </a:extLst>
        </xdr:cNvPr>
        <xdr:cNvSpPr txBox="1"/>
      </xdr:nvSpPr>
      <xdr:spPr>
        <a:xfrm>
          <a:off x="21075727" y="11057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85459</xdr:rowOff>
    </xdr:from>
    <xdr:ext cx="469744" cy="259045"/>
    <xdr:sp macro="" textlink="">
      <xdr:nvSpPr>
        <xdr:cNvPr id="625" name="n_2mainValue【学校施設】&#10;一人当たり面積">
          <a:extLst>
            <a:ext uri="{FF2B5EF4-FFF2-40B4-BE49-F238E27FC236}">
              <a16:creationId xmlns:a16="http://schemas.microsoft.com/office/drawing/2014/main" id="{1C7DA4D1-DC65-45AC-B7C5-154D27AC32AC}"/>
            </a:ext>
          </a:extLst>
        </xdr:cNvPr>
        <xdr:cNvSpPr txBox="1"/>
      </xdr:nvSpPr>
      <xdr:spPr>
        <a:xfrm>
          <a:off x="20199427" y="11058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86700</xdr:rowOff>
    </xdr:from>
    <xdr:ext cx="469744" cy="259045"/>
    <xdr:sp macro="" textlink="">
      <xdr:nvSpPr>
        <xdr:cNvPr id="626" name="n_3mainValue【学校施設】&#10;一人当たり面積">
          <a:extLst>
            <a:ext uri="{FF2B5EF4-FFF2-40B4-BE49-F238E27FC236}">
              <a16:creationId xmlns:a16="http://schemas.microsoft.com/office/drawing/2014/main" id="{C412DBCE-6448-4C67-AEC8-2EC348A251F3}"/>
            </a:ext>
          </a:extLst>
        </xdr:cNvPr>
        <xdr:cNvSpPr txBox="1"/>
      </xdr:nvSpPr>
      <xdr:spPr>
        <a:xfrm>
          <a:off x="19310427" y="11059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88561</xdr:rowOff>
    </xdr:from>
    <xdr:ext cx="469744" cy="259045"/>
    <xdr:sp macro="" textlink="">
      <xdr:nvSpPr>
        <xdr:cNvPr id="627" name="n_4mainValue【学校施設】&#10;一人当たり面積">
          <a:extLst>
            <a:ext uri="{FF2B5EF4-FFF2-40B4-BE49-F238E27FC236}">
              <a16:creationId xmlns:a16="http://schemas.microsoft.com/office/drawing/2014/main" id="{BC35AA7C-95E4-4B77-8AED-BA9F3A11E144}"/>
            </a:ext>
          </a:extLst>
        </xdr:cNvPr>
        <xdr:cNvSpPr txBox="1"/>
      </xdr:nvSpPr>
      <xdr:spPr>
        <a:xfrm>
          <a:off x="18421427" y="11061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8" name="正方形/長方形 627">
          <a:extLst>
            <a:ext uri="{FF2B5EF4-FFF2-40B4-BE49-F238E27FC236}">
              <a16:creationId xmlns:a16="http://schemas.microsoft.com/office/drawing/2014/main" id="{9F0949AC-0BF6-4197-B4C2-7BC05CE22C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9" name="正方形/長方形 628">
          <a:extLst>
            <a:ext uri="{FF2B5EF4-FFF2-40B4-BE49-F238E27FC236}">
              <a16:creationId xmlns:a16="http://schemas.microsoft.com/office/drawing/2014/main" id="{9E1A02D6-74F8-4A29-AE7B-7CEAB9D774CA}"/>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0" name="正方形/長方形 629">
          <a:extLst>
            <a:ext uri="{FF2B5EF4-FFF2-40B4-BE49-F238E27FC236}">
              <a16:creationId xmlns:a16="http://schemas.microsoft.com/office/drawing/2014/main" id="{C3E3CF62-2FD7-4A60-8AE3-A36665F52739}"/>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1" name="正方形/長方形 630">
          <a:extLst>
            <a:ext uri="{FF2B5EF4-FFF2-40B4-BE49-F238E27FC236}">
              <a16:creationId xmlns:a16="http://schemas.microsoft.com/office/drawing/2014/main" id="{B7AB1BFA-E4E5-4583-AE74-492F65761C1A}"/>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2" name="正方形/長方形 631">
          <a:extLst>
            <a:ext uri="{FF2B5EF4-FFF2-40B4-BE49-F238E27FC236}">
              <a16:creationId xmlns:a16="http://schemas.microsoft.com/office/drawing/2014/main" id="{41F19C4F-2B03-4716-92AD-14219C1E2BE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3" name="正方形/長方形 632">
          <a:extLst>
            <a:ext uri="{FF2B5EF4-FFF2-40B4-BE49-F238E27FC236}">
              <a16:creationId xmlns:a16="http://schemas.microsoft.com/office/drawing/2014/main" id="{766CD659-00AD-4FD7-A23E-89F3C251B6B3}"/>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4" name="正方形/長方形 633">
          <a:extLst>
            <a:ext uri="{FF2B5EF4-FFF2-40B4-BE49-F238E27FC236}">
              <a16:creationId xmlns:a16="http://schemas.microsoft.com/office/drawing/2014/main" id="{21490411-D5F4-40B8-882B-1627876056C7}"/>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5" name="正方形/長方形 634">
          <a:extLst>
            <a:ext uri="{FF2B5EF4-FFF2-40B4-BE49-F238E27FC236}">
              <a16:creationId xmlns:a16="http://schemas.microsoft.com/office/drawing/2014/main" id="{99598458-E9BC-489E-838A-78A9AFFC66F2}"/>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6" name="テキスト ボックス 635">
          <a:extLst>
            <a:ext uri="{FF2B5EF4-FFF2-40B4-BE49-F238E27FC236}">
              <a16:creationId xmlns:a16="http://schemas.microsoft.com/office/drawing/2014/main" id="{5171360F-5F89-42EC-A5CE-35D13E1FBB36}"/>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7" name="直線コネクタ 636">
          <a:extLst>
            <a:ext uri="{FF2B5EF4-FFF2-40B4-BE49-F238E27FC236}">
              <a16:creationId xmlns:a16="http://schemas.microsoft.com/office/drawing/2014/main" id="{9150CED4-8EEA-4434-B578-BFE5CD47B95A}"/>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8" name="テキスト ボックス 637">
          <a:extLst>
            <a:ext uri="{FF2B5EF4-FFF2-40B4-BE49-F238E27FC236}">
              <a16:creationId xmlns:a16="http://schemas.microsoft.com/office/drawing/2014/main" id="{118DF702-9FCB-4471-ACB2-80A225771549}"/>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9" name="直線コネクタ 638">
          <a:extLst>
            <a:ext uri="{FF2B5EF4-FFF2-40B4-BE49-F238E27FC236}">
              <a16:creationId xmlns:a16="http://schemas.microsoft.com/office/drawing/2014/main" id="{F7EEC324-5EB4-43E4-998C-E779E3BBE0A3}"/>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40" name="テキスト ボックス 639">
          <a:extLst>
            <a:ext uri="{FF2B5EF4-FFF2-40B4-BE49-F238E27FC236}">
              <a16:creationId xmlns:a16="http://schemas.microsoft.com/office/drawing/2014/main" id="{796BDD9A-584C-429C-A543-9450C412C72F}"/>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41" name="直線コネクタ 640">
          <a:extLst>
            <a:ext uri="{FF2B5EF4-FFF2-40B4-BE49-F238E27FC236}">
              <a16:creationId xmlns:a16="http://schemas.microsoft.com/office/drawing/2014/main" id="{20EC6866-7066-4C0B-AE0E-019FBB1E82EA}"/>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42" name="テキスト ボックス 641">
          <a:extLst>
            <a:ext uri="{FF2B5EF4-FFF2-40B4-BE49-F238E27FC236}">
              <a16:creationId xmlns:a16="http://schemas.microsoft.com/office/drawing/2014/main" id="{B8578950-2D30-41ED-A16A-3AB3DF01377A}"/>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43" name="直線コネクタ 642">
          <a:extLst>
            <a:ext uri="{FF2B5EF4-FFF2-40B4-BE49-F238E27FC236}">
              <a16:creationId xmlns:a16="http://schemas.microsoft.com/office/drawing/2014/main" id="{655BA68D-48A5-4C2C-8E94-C4C47865D282}"/>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44" name="テキスト ボックス 643">
          <a:extLst>
            <a:ext uri="{FF2B5EF4-FFF2-40B4-BE49-F238E27FC236}">
              <a16:creationId xmlns:a16="http://schemas.microsoft.com/office/drawing/2014/main" id="{4A8BD7E9-739A-4B26-A0F1-7FEA5A76DA59}"/>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5" name="直線コネクタ 644">
          <a:extLst>
            <a:ext uri="{FF2B5EF4-FFF2-40B4-BE49-F238E27FC236}">
              <a16:creationId xmlns:a16="http://schemas.microsoft.com/office/drawing/2014/main" id="{6E06A9F9-C133-4806-84E6-A447561F93A9}"/>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6" name="テキスト ボックス 645">
          <a:extLst>
            <a:ext uri="{FF2B5EF4-FFF2-40B4-BE49-F238E27FC236}">
              <a16:creationId xmlns:a16="http://schemas.microsoft.com/office/drawing/2014/main" id="{9EB21973-4451-4B31-ADBE-B3B20EEAACBA}"/>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7" name="直線コネクタ 646">
          <a:extLst>
            <a:ext uri="{FF2B5EF4-FFF2-40B4-BE49-F238E27FC236}">
              <a16:creationId xmlns:a16="http://schemas.microsoft.com/office/drawing/2014/main" id="{3EC23BA2-06E7-47DB-81E3-9B167EE737A9}"/>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8" name="テキスト ボックス 647">
          <a:extLst>
            <a:ext uri="{FF2B5EF4-FFF2-40B4-BE49-F238E27FC236}">
              <a16:creationId xmlns:a16="http://schemas.microsoft.com/office/drawing/2014/main" id="{6DE8E5D7-E4FB-4EA4-BE79-6AEB503D64E3}"/>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9" name="直線コネクタ 648">
          <a:extLst>
            <a:ext uri="{FF2B5EF4-FFF2-40B4-BE49-F238E27FC236}">
              <a16:creationId xmlns:a16="http://schemas.microsoft.com/office/drawing/2014/main" id="{B2C20F10-E6CA-4804-B66D-880D4869BD0A}"/>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50" name="テキスト ボックス 649">
          <a:extLst>
            <a:ext uri="{FF2B5EF4-FFF2-40B4-BE49-F238E27FC236}">
              <a16:creationId xmlns:a16="http://schemas.microsoft.com/office/drawing/2014/main" id="{6CF48A66-0D92-4D9D-BF64-5F9AB3A61EA8}"/>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51" name="直線コネクタ 650">
          <a:extLst>
            <a:ext uri="{FF2B5EF4-FFF2-40B4-BE49-F238E27FC236}">
              <a16:creationId xmlns:a16="http://schemas.microsoft.com/office/drawing/2014/main" id="{801A784C-44CA-4ECD-BBF5-90453EDA32F6}"/>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52" name="【児童館】&#10;有形固定資産減価償却率グラフ枠">
          <a:extLst>
            <a:ext uri="{FF2B5EF4-FFF2-40B4-BE49-F238E27FC236}">
              <a16:creationId xmlns:a16="http://schemas.microsoft.com/office/drawing/2014/main" id="{0969283D-E4BD-4A48-B659-60514452093A}"/>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147501</xdr:rowOff>
    </xdr:from>
    <xdr:to>
      <xdr:col>85</xdr:col>
      <xdr:colOff>126364</xdr:colOff>
      <xdr:row>86</xdr:row>
      <xdr:rowOff>168729</xdr:rowOff>
    </xdr:to>
    <xdr:cxnSp macro="">
      <xdr:nvCxnSpPr>
        <xdr:cNvPr id="653" name="直線コネクタ 652">
          <a:extLst>
            <a:ext uri="{FF2B5EF4-FFF2-40B4-BE49-F238E27FC236}">
              <a16:creationId xmlns:a16="http://schemas.microsoft.com/office/drawing/2014/main" id="{7E8D4213-F380-4852-96B1-05C36A2993AB}"/>
            </a:ext>
          </a:extLst>
        </xdr:cNvPr>
        <xdr:cNvCxnSpPr/>
      </xdr:nvCxnSpPr>
      <xdr:spPr>
        <a:xfrm flipV="1">
          <a:off x="16318864" y="13349151"/>
          <a:ext cx="0" cy="1564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54" name="【児童館】&#10;有形固定資産減価償却率最小値テキスト">
          <a:extLst>
            <a:ext uri="{FF2B5EF4-FFF2-40B4-BE49-F238E27FC236}">
              <a16:creationId xmlns:a16="http://schemas.microsoft.com/office/drawing/2014/main" id="{E1310C7D-552C-411F-8782-16EAE0F56C6B}"/>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55" name="直線コネクタ 654">
          <a:extLst>
            <a:ext uri="{FF2B5EF4-FFF2-40B4-BE49-F238E27FC236}">
              <a16:creationId xmlns:a16="http://schemas.microsoft.com/office/drawing/2014/main" id="{7EC23FDC-D60E-45C8-AC41-D8240730EE71}"/>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94178</xdr:rowOff>
    </xdr:from>
    <xdr:ext cx="340478" cy="259045"/>
    <xdr:sp macro="" textlink="">
      <xdr:nvSpPr>
        <xdr:cNvPr id="656" name="【児童館】&#10;有形固定資産減価償却率最大値テキスト">
          <a:extLst>
            <a:ext uri="{FF2B5EF4-FFF2-40B4-BE49-F238E27FC236}">
              <a16:creationId xmlns:a16="http://schemas.microsoft.com/office/drawing/2014/main" id="{FB3E4A21-4F41-413C-9CA6-11E5BE8106CF}"/>
            </a:ext>
          </a:extLst>
        </xdr:cNvPr>
        <xdr:cNvSpPr txBox="1"/>
      </xdr:nvSpPr>
      <xdr:spPr>
        <a:xfrm>
          <a:off x="16357600" y="1312437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147501</xdr:rowOff>
    </xdr:from>
    <xdr:to>
      <xdr:col>86</xdr:col>
      <xdr:colOff>25400</xdr:colOff>
      <xdr:row>77</xdr:row>
      <xdr:rowOff>147501</xdr:rowOff>
    </xdr:to>
    <xdr:cxnSp macro="">
      <xdr:nvCxnSpPr>
        <xdr:cNvPr id="657" name="直線コネクタ 656">
          <a:extLst>
            <a:ext uri="{FF2B5EF4-FFF2-40B4-BE49-F238E27FC236}">
              <a16:creationId xmlns:a16="http://schemas.microsoft.com/office/drawing/2014/main" id="{29A24802-B706-47A3-BADA-FDBDE326BE16}"/>
            </a:ext>
          </a:extLst>
        </xdr:cNvPr>
        <xdr:cNvCxnSpPr/>
      </xdr:nvCxnSpPr>
      <xdr:spPr>
        <a:xfrm>
          <a:off x="16230600" y="1334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16</xdr:rowOff>
    </xdr:from>
    <xdr:ext cx="405111" cy="259045"/>
    <xdr:sp macro="" textlink="">
      <xdr:nvSpPr>
        <xdr:cNvPr id="658" name="【児童館】&#10;有形固定資産減価償却率平均値テキスト">
          <a:extLst>
            <a:ext uri="{FF2B5EF4-FFF2-40B4-BE49-F238E27FC236}">
              <a16:creationId xmlns:a16="http://schemas.microsoft.com/office/drawing/2014/main" id="{1FBEC573-C421-4E79-B02A-73ED864D3441}"/>
            </a:ext>
          </a:extLst>
        </xdr:cNvPr>
        <xdr:cNvSpPr txBox="1"/>
      </xdr:nvSpPr>
      <xdr:spPr>
        <a:xfrm>
          <a:off x="16357600" y="142303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21589</xdr:rowOff>
    </xdr:from>
    <xdr:to>
      <xdr:col>85</xdr:col>
      <xdr:colOff>177800</xdr:colOff>
      <xdr:row>83</xdr:row>
      <xdr:rowOff>123189</xdr:rowOff>
    </xdr:to>
    <xdr:sp macro="" textlink="">
      <xdr:nvSpPr>
        <xdr:cNvPr id="659" name="フローチャート: 判断 658">
          <a:extLst>
            <a:ext uri="{FF2B5EF4-FFF2-40B4-BE49-F238E27FC236}">
              <a16:creationId xmlns:a16="http://schemas.microsoft.com/office/drawing/2014/main" id="{D05F411A-5C75-4CA9-8AF7-071E6F94AC18}"/>
            </a:ext>
          </a:extLst>
        </xdr:cNvPr>
        <xdr:cNvSpPr/>
      </xdr:nvSpPr>
      <xdr:spPr>
        <a:xfrm>
          <a:off x="162687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140788</xdr:rowOff>
    </xdr:from>
    <xdr:to>
      <xdr:col>81</xdr:col>
      <xdr:colOff>101600</xdr:colOff>
      <xdr:row>83</xdr:row>
      <xdr:rowOff>70938</xdr:rowOff>
    </xdr:to>
    <xdr:sp macro="" textlink="">
      <xdr:nvSpPr>
        <xdr:cNvPr id="660" name="フローチャート: 判断 659">
          <a:extLst>
            <a:ext uri="{FF2B5EF4-FFF2-40B4-BE49-F238E27FC236}">
              <a16:creationId xmlns:a16="http://schemas.microsoft.com/office/drawing/2014/main" id="{8E56E5D4-E6D4-449C-B415-5BCA0F16216C}"/>
            </a:ext>
          </a:extLst>
        </xdr:cNvPr>
        <xdr:cNvSpPr/>
      </xdr:nvSpPr>
      <xdr:spPr>
        <a:xfrm>
          <a:off x="15430500" y="1419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28121</xdr:rowOff>
    </xdr:from>
    <xdr:to>
      <xdr:col>76</xdr:col>
      <xdr:colOff>165100</xdr:colOff>
      <xdr:row>83</xdr:row>
      <xdr:rowOff>129721</xdr:rowOff>
    </xdr:to>
    <xdr:sp macro="" textlink="">
      <xdr:nvSpPr>
        <xdr:cNvPr id="661" name="フローチャート: 判断 660">
          <a:extLst>
            <a:ext uri="{FF2B5EF4-FFF2-40B4-BE49-F238E27FC236}">
              <a16:creationId xmlns:a16="http://schemas.microsoft.com/office/drawing/2014/main" id="{7F020D18-47D2-49B7-BEEF-90820AB8EB35}"/>
            </a:ext>
          </a:extLst>
        </xdr:cNvPr>
        <xdr:cNvSpPr/>
      </xdr:nvSpPr>
      <xdr:spPr>
        <a:xfrm>
          <a:off x="14541500" y="1425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114663</xdr:rowOff>
    </xdr:from>
    <xdr:to>
      <xdr:col>72</xdr:col>
      <xdr:colOff>38100</xdr:colOff>
      <xdr:row>83</xdr:row>
      <xdr:rowOff>44813</xdr:rowOff>
    </xdr:to>
    <xdr:sp macro="" textlink="">
      <xdr:nvSpPr>
        <xdr:cNvPr id="662" name="フローチャート: 判断 661">
          <a:extLst>
            <a:ext uri="{FF2B5EF4-FFF2-40B4-BE49-F238E27FC236}">
              <a16:creationId xmlns:a16="http://schemas.microsoft.com/office/drawing/2014/main" id="{F2377BD5-3CE6-4BEC-B04B-BB5BFC197854}"/>
            </a:ext>
          </a:extLst>
        </xdr:cNvPr>
        <xdr:cNvSpPr/>
      </xdr:nvSpPr>
      <xdr:spPr>
        <a:xfrm>
          <a:off x="13652500" y="1417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46082</xdr:rowOff>
    </xdr:from>
    <xdr:to>
      <xdr:col>67</xdr:col>
      <xdr:colOff>101600</xdr:colOff>
      <xdr:row>83</xdr:row>
      <xdr:rowOff>147682</xdr:rowOff>
    </xdr:to>
    <xdr:sp macro="" textlink="">
      <xdr:nvSpPr>
        <xdr:cNvPr id="663" name="フローチャート: 判断 662">
          <a:extLst>
            <a:ext uri="{FF2B5EF4-FFF2-40B4-BE49-F238E27FC236}">
              <a16:creationId xmlns:a16="http://schemas.microsoft.com/office/drawing/2014/main" id="{7E50DF3A-E50B-4DF1-BB4F-351DAB1502DE}"/>
            </a:ext>
          </a:extLst>
        </xdr:cNvPr>
        <xdr:cNvSpPr/>
      </xdr:nvSpPr>
      <xdr:spPr>
        <a:xfrm>
          <a:off x="12763500" y="14276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4" name="テキスト ボックス 663">
          <a:extLst>
            <a:ext uri="{FF2B5EF4-FFF2-40B4-BE49-F238E27FC236}">
              <a16:creationId xmlns:a16="http://schemas.microsoft.com/office/drawing/2014/main" id="{8F4C68BC-55E1-48E1-AD50-3CFA883884C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5" name="テキスト ボックス 664">
          <a:extLst>
            <a:ext uri="{FF2B5EF4-FFF2-40B4-BE49-F238E27FC236}">
              <a16:creationId xmlns:a16="http://schemas.microsoft.com/office/drawing/2014/main" id="{CBC71E12-AE13-4128-88E8-0F2FE981A192}"/>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6" name="テキスト ボックス 665">
          <a:extLst>
            <a:ext uri="{FF2B5EF4-FFF2-40B4-BE49-F238E27FC236}">
              <a16:creationId xmlns:a16="http://schemas.microsoft.com/office/drawing/2014/main" id="{4555D4CC-0A5E-46B4-9E52-D66A8213A53A}"/>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7" name="テキスト ボックス 666">
          <a:extLst>
            <a:ext uri="{FF2B5EF4-FFF2-40B4-BE49-F238E27FC236}">
              <a16:creationId xmlns:a16="http://schemas.microsoft.com/office/drawing/2014/main" id="{755F0E4D-49C4-44DA-975D-C4E444D9EB22}"/>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8" name="テキスト ボックス 667">
          <a:extLst>
            <a:ext uri="{FF2B5EF4-FFF2-40B4-BE49-F238E27FC236}">
              <a16:creationId xmlns:a16="http://schemas.microsoft.com/office/drawing/2014/main" id="{CA1882C5-3369-4072-A90D-E1719F13C80D}"/>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106499</xdr:rowOff>
    </xdr:from>
    <xdr:to>
      <xdr:col>85</xdr:col>
      <xdr:colOff>177800</xdr:colOff>
      <xdr:row>81</xdr:row>
      <xdr:rowOff>36649</xdr:rowOff>
    </xdr:to>
    <xdr:sp macro="" textlink="">
      <xdr:nvSpPr>
        <xdr:cNvPr id="669" name="楕円 668">
          <a:extLst>
            <a:ext uri="{FF2B5EF4-FFF2-40B4-BE49-F238E27FC236}">
              <a16:creationId xmlns:a16="http://schemas.microsoft.com/office/drawing/2014/main" id="{273E9D02-5A9D-44A5-B049-68C5B6DE1D29}"/>
            </a:ext>
          </a:extLst>
        </xdr:cNvPr>
        <xdr:cNvSpPr/>
      </xdr:nvSpPr>
      <xdr:spPr>
        <a:xfrm>
          <a:off x="16268700" y="13822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129376</xdr:rowOff>
    </xdr:from>
    <xdr:ext cx="405111" cy="259045"/>
    <xdr:sp macro="" textlink="">
      <xdr:nvSpPr>
        <xdr:cNvPr id="670" name="【児童館】&#10;有形固定資産減価償却率該当値テキスト">
          <a:extLst>
            <a:ext uri="{FF2B5EF4-FFF2-40B4-BE49-F238E27FC236}">
              <a16:creationId xmlns:a16="http://schemas.microsoft.com/office/drawing/2014/main" id="{645BCA62-B641-4090-972D-869FC414A970}"/>
            </a:ext>
          </a:extLst>
        </xdr:cNvPr>
        <xdr:cNvSpPr txBox="1"/>
      </xdr:nvSpPr>
      <xdr:spPr>
        <a:xfrm>
          <a:off x="16357600" y="136739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24856</xdr:rowOff>
    </xdr:from>
    <xdr:to>
      <xdr:col>81</xdr:col>
      <xdr:colOff>101600</xdr:colOff>
      <xdr:row>80</xdr:row>
      <xdr:rowOff>126456</xdr:rowOff>
    </xdr:to>
    <xdr:sp macro="" textlink="">
      <xdr:nvSpPr>
        <xdr:cNvPr id="671" name="楕円 670">
          <a:extLst>
            <a:ext uri="{FF2B5EF4-FFF2-40B4-BE49-F238E27FC236}">
              <a16:creationId xmlns:a16="http://schemas.microsoft.com/office/drawing/2014/main" id="{BBB370B1-2C31-4F98-B41F-8167A1610C95}"/>
            </a:ext>
          </a:extLst>
        </xdr:cNvPr>
        <xdr:cNvSpPr/>
      </xdr:nvSpPr>
      <xdr:spPr>
        <a:xfrm>
          <a:off x="15430500" y="13740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75656</xdr:rowOff>
    </xdr:from>
    <xdr:to>
      <xdr:col>85</xdr:col>
      <xdr:colOff>127000</xdr:colOff>
      <xdr:row>80</xdr:row>
      <xdr:rowOff>157299</xdr:rowOff>
    </xdr:to>
    <xdr:cxnSp macro="">
      <xdr:nvCxnSpPr>
        <xdr:cNvPr id="672" name="直線コネクタ 671">
          <a:extLst>
            <a:ext uri="{FF2B5EF4-FFF2-40B4-BE49-F238E27FC236}">
              <a16:creationId xmlns:a16="http://schemas.microsoft.com/office/drawing/2014/main" id="{4D615C38-2FA9-4447-8C19-88F40FE41C73}"/>
            </a:ext>
          </a:extLst>
        </xdr:cNvPr>
        <xdr:cNvCxnSpPr/>
      </xdr:nvCxnSpPr>
      <xdr:spPr>
        <a:xfrm>
          <a:off x="15481300" y="13791656"/>
          <a:ext cx="8382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86</xdr:row>
      <xdr:rowOff>117929</xdr:rowOff>
    </xdr:from>
    <xdr:to>
      <xdr:col>76</xdr:col>
      <xdr:colOff>165100</xdr:colOff>
      <xdr:row>87</xdr:row>
      <xdr:rowOff>48079</xdr:rowOff>
    </xdr:to>
    <xdr:sp macro="" textlink="">
      <xdr:nvSpPr>
        <xdr:cNvPr id="673" name="楕円 672">
          <a:extLst>
            <a:ext uri="{FF2B5EF4-FFF2-40B4-BE49-F238E27FC236}">
              <a16:creationId xmlns:a16="http://schemas.microsoft.com/office/drawing/2014/main" id="{5AF70574-181E-466F-A9DC-E66A091128B4}"/>
            </a:ext>
          </a:extLst>
        </xdr:cNvPr>
        <xdr:cNvSpPr/>
      </xdr:nvSpPr>
      <xdr:spPr>
        <a:xfrm>
          <a:off x="14541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75656</xdr:rowOff>
    </xdr:from>
    <xdr:to>
      <xdr:col>81</xdr:col>
      <xdr:colOff>50800</xdr:colOff>
      <xdr:row>86</xdr:row>
      <xdr:rowOff>168729</xdr:rowOff>
    </xdr:to>
    <xdr:cxnSp macro="">
      <xdr:nvCxnSpPr>
        <xdr:cNvPr id="674" name="直線コネクタ 673">
          <a:extLst>
            <a:ext uri="{FF2B5EF4-FFF2-40B4-BE49-F238E27FC236}">
              <a16:creationId xmlns:a16="http://schemas.microsoft.com/office/drawing/2014/main" id="{C6A9F617-AB3C-4977-AAB3-E349AD57DDD5}"/>
            </a:ext>
          </a:extLst>
        </xdr:cNvPr>
        <xdr:cNvCxnSpPr/>
      </xdr:nvCxnSpPr>
      <xdr:spPr>
        <a:xfrm flipV="1">
          <a:off x="14592300" y="13791656"/>
          <a:ext cx="889000" cy="1121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86</xdr:row>
      <xdr:rowOff>117929</xdr:rowOff>
    </xdr:from>
    <xdr:to>
      <xdr:col>72</xdr:col>
      <xdr:colOff>38100</xdr:colOff>
      <xdr:row>87</xdr:row>
      <xdr:rowOff>48079</xdr:rowOff>
    </xdr:to>
    <xdr:sp macro="" textlink="">
      <xdr:nvSpPr>
        <xdr:cNvPr id="675" name="楕円 674">
          <a:extLst>
            <a:ext uri="{FF2B5EF4-FFF2-40B4-BE49-F238E27FC236}">
              <a16:creationId xmlns:a16="http://schemas.microsoft.com/office/drawing/2014/main" id="{9E8E06D0-14AE-49A1-88E4-785F447E057E}"/>
            </a:ext>
          </a:extLst>
        </xdr:cNvPr>
        <xdr:cNvSpPr/>
      </xdr:nvSpPr>
      <xdr:spPr>
        <a:xfrm>
          <a:off x="13652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86</xdr:row>
      <xdr:rowOff>168729</xdr:rowOff>
    </xdr:from>
    <xdr:to>
      <xdr:col>76</xdr:col>
      <xdr:colOff>114300</xdr:colOff>
      <xdr:row>86</xdr:row>
      <xdr:rowOff>168729</xdr:rowOff>
    </xdr:to>
    <xdr:cxnSp macro="">
      <xdr:nvCxnSpPr>
        <xdr:cNvPr id="676" name="直線コネクタ 675">
          <a:extLst>
            <a:ext uri="{FF2B5EF4-FFF2-40B4-BE49-F238E27FC236}">
              <a16:creationId xmlns:a16="http://schemas.microsoft.com/office/drawing/2014/main" id="{C94313CF-881C-4703-BEC4-14A6C481D3E0}"/>
            </a:ext>
          </a:extLst>
        </xdr:cNvPr>
        <xdr:cNvCxnSpPr/>
      </xdr:nvCxnSpPr>
      <xdr:spPr>
        <a:xfrm>
          <a:off x="13703300" y="1491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86</xdr:row>
      <xdr:rowOff>117929</xdr:rowOff>
    </xdr:from>
    <xdr:to>
      <xdr:col>67</xdr:col>
      <xdr:colOff>101600</xdr:colOff>
      <xdr:row>87</xdr:row>
      <xdr:rowOff>48079</xdr:rowOff>
    </xdr:to>
    <xdr:sp macro="" textlink="">
      <xdr:nvSpPr>
        <xdr:cNvPr id="677" name="楕円 676">
          <a:extLst>
            <a:ext uri="{FF2B5EF4-FFF2-40B4-BE49-F238E27FC236}">
              <a16:creationId xmlns:a16="http://schemas.microsoft.com/office/drawing/2014/main" id="{62DCF3FA-8978-4886-89AC-802949DAA357}"/>
            </a:ext>
          </a:extLst>
        </xdr:cNvPr>
        <xdr:cNvSpPr/>
      </xdr:nvSpPr>
      <xdr:spPr>
        <a:xfrm>
          <a:off x="12763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86</xdr:row>
      <xdr:rowOff>168729</xdr:rowOff>
    </xdr:from>
    <xdr:to>
      <xdr:col>71</xdr:col>
      <xdr:colOff>177800</xdr:colOff>
      <xdr:row>86</xdr:row>
      <xdr:rowOff>168729</xdr:rowOff>
    </xdr:to>
    <xdr:cxnSp macro="">
      <xdr:nvCxnSpPr>
        <xdr:cNvPr id="678" name="直線コネクタ 677">
          <a:extLst>
            <a:ext uri="{FF2B5EF4-FFF2-40B4-BE49-F238E27FC236}">
              <a16:creationId xmlns:a16="http://schemas.microsoft.com/office/drawing/2014/main" id="{52C98B35-CF4B-49B1-9A8D-27F59D3F3A95}"/>
            </a:ext>
          </a:extLst>
        </xdr:cNvPr>
        <xdr:cNvCxnSpPr/>
      </xdr:nvCxnSpPr>
      <xdr:spPr>
        <a:xfrm>
          <a:off x="12814300" y="1491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62065</xdr:rowOff>
    </xdr:from>
    <xdr:ext cx="405111" cy="259045"/>
    <xdr:sp macro="" textlink="">
      <xdr:nvSpPr>
        <xdr:cNvPr id="679" name="n_1aveValue【児童館】&#10;有形固定資産減価償却率">
          <a:extLst>
            <a:ext uri="{FF2B5EF4-FFF2-40B4-BE49-F238E27FC236}">
              <a16:creationId xmlns:a16="http://schemas.microsoft.com/office/drawing/2014/main" id="{871A2851-93F5-47E6-96EB-BB0B7CD7C869}"/>
            </a:ext>
          </a:extLst>
        </xdr:cNvPr>
        <xdr:cNvSpPr txBox="1"/>
      </xdr:nvSpPr>
      <xdr:spPr>
        <a:xfrm>
          <a:off x="15266044" y="14292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146248</xdr:rowOff>
    </xdr:from>
    <xdr:ext cx="405111" cy="259045"/>
    <xdr:sp macro="" textlink="">
      <xdr:nvSpPr>
        <xdr:cNvPr id="680" name="n_2aveValue【児童館】&#10;有形固定資産減価償却率">
          <a:extLst>
            <a:ext uri="{FF2B5EF4-FFF2-40B4-BE49-F238E27FC236}">
              <a16:creationId xmlns:a16="http://schemas.microsoft.com/office/drawing/2014/main" id="{4FBA086A-C487-4648-9C8B-37CE2024C0E2}"/>
            </a:ext>
          </a:extLst>
        </xdr:cNvPr>
        <xdr:cNvSpPr txBox="1"/>
      </xdr:nvSpPr>
      <xdr:spPr>
        <a:xfrm>
          <a:off x="14389744" y="140336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61340</xdr:rowOff>
    </xdr:from>
    <xdr:ext cx="405111" cy="259045"/>
    <xdr:sp macro="" textlink="">
      <xdr:nvSpPr>
        <xdr:cNvPr id="681" name="n_3aveValue【児童館】&#10;有形固定資産減価償却率">
          <a:extLst>
            <a:ext uri="{FF2B5EF4-FFF2-40B4-BE49-F238E27FC236}">
              <a16:creationId xmlns:a16="http://schemas.microsoft.com/office/drawing/2014/main" id="{E59A24F9-8573-482D-9779-1CF4970A6658}"/>
            </a:ext>
          </a:extLst>
        </xdr:cNvPr>
        <xdr:cNvSpPr txBox="1"/>
      </xdr:nvSpPr>
      <xdr:spPr>
        <a:xfrm>
          <a:off x="13500744" y="1394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164209</xdr:rowOff>
    </xdr:from>
    <xdr:ext cx="405111" cy="259045"/>
    <xdr:sp macro="" textlink="">
      <xdr:nvSpPr>
        <xdr:cNvPr id="682" name="n_4aveValue【児童館】&#10;有形固定資産減価償却率">
          <a:extLst>
            <a:ext uri="{FF2B5EF4-FFF2-40B4-BE49-F238E27FC236}">
              <a16:creationId xmlns:a16="http://schemas.microsoft.com/office/drawing/2014/main" id="{B4C2D11E-3194-44A0-9197-44EFDE112567}"/>
            </a:ext>
          </a:extLst>
        </xdr:cNvPr>
        <xdr:cNvSpPr txBox="1"/>
      </xdr:nvSpPr>
      <xdr:spPr>
        <a:xfrm>
          <a:off x="12611744" y="14051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142983</xdr:rowOff>
    </xdr:from>
    <xdr:ext cx="405111" cy="259045"/>
    <xdr:sp macro="" textlink="">
      <xdr:nvSpPr>
        <xdr:cNvPr id="683" name="n_1mainValue【児童館】&#10;有形固定資産減価償却率">
          <a:extLst>
            <a:ext uri="{FF2B5EF4-FFF2-40B4-BE49-F238E27FC236}">
              <a16:creationId xmlns:a16="http://schemas.microsoft.com/office/drawing/2014/main" id="{DD518230-BB63-4BA6-B968-01C8E11CA193}"/>
            </a:ext>
          </a:extLst>
        </xdr:cNvPr>
        <xdr:cNvSpPr txBox="1"/>
      </xdr:nvSpPr>
      <xdr:spPr>
        <a:xfrm>
          <a:off x="15266044" y="13516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87</xdr:row>
      <xdr:rowOff>39206</xdr:rowOff>
    </xdr:from>
    <xdr:ext cx="469744" cy="259045"/>
    <xdr:sp macro="" textlink="">
      <xdr:nvSpPr>
        <xdr:cNvPr id="684" name="n_2mainValue【児童館】&#10;有形固定資産減価償却率">
          <a:extLst>
            <a:ext uri="{FF2B5EF4-FFF2-40B4-BE49-F238E27FC236}">
              <a16:creationId xmlns:a16="http://schemas.microsoft.com/office/drawing/2014/main" id="{BDAA3274-6509-466C-9DF5-27CB5E669E66}"/>
            </a:ext>
          </a:extLst>
        </xdr:cNvPr>
        <xdr:cNvSpPr txBox="1"/>
      </xdr:nvSpPr>
      <xdr:spPr>
        <a:xfrm>
          <a:off x="143574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87</xdr:row>
      <xdr:rowOff>39206</xdr:rowOff>
    </xdr:from>
    <xdr:ext cx="469744" cy="259045"/>
    <xdr:sp macro="" textlink="">
      <xdr:nvSpPr>
        <xdr:cNvPr id="685" name="n_3mainValue【児童館】&#10;有形固定資産減価償却率">
          <a:extLst>
            <a:ext uri="{FF2B5EF4-FFF2-40B4-BE49-F238E27FC236}">
              <a16:creationId xmlns:a16="http://schemas.microsoft.com/office/drawing/2014/main" id="{43A20393-9721-4F75-9752-025991E5EF30}"/>
            </a:ext>
          </a:extLst>
        </xdr:cNvPr>
        <xdr:cNvSpPr txBox="1"/>
      </xdr:nvSpPr>
      <xdr:spPr>
        <a:xfrm>
          <a:off x="134684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6427</xdr:colOff>
      <xdr:row>87</xdr:row>
      <xdr:rowOff>39206</xdr:rowOff>
    </xdr:from>
    <xdr:ext cx="469744" cy="259045"/>
    <xdr:sp macro="" textlink="">
      <xdr:nvSpPr>
        <xdr:cNvPr id="686" name="n_4mainValue【児童館】&#10;有形固定資産減価償却率">
          <a:extLst>
            <a:ext uri="{FF2B5EF4-FFF2-40B4-BE49-F238E27FC236}">
              <a16:creationId xmlns:a16="http://schemas.microsoft.com/office/drawing/2014/main" id="{EB65A108-57F9-49D0-9853-3C631BD5A93B}"/>
            </a:ext>
          </a:extLst>
        </xdr:cNvPr>
        <xdr:cNvSpPr txBox="1"/>
      </xdr:nvSpPr>
      <xdr:spPr>
        <a:xfrm>
          <a:off x="125794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7" name="正方形/長方形 686">
          <a:extLst>
            <a:ext uri="{FF2B5EF4-FFF2-40B4-BE49-F238E27FC236}">
              <a16:creationId xmlns:a16="http://schemas.microsoft.com/office/drawing/2014/main" id="{EEA8348E-F5A5-4B9A-9762-14E56EB99056}"/>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8" name="正方形/長方形 687">
          <a:extLst>
            <a:ext uri="{FF2B5EF4-FFF2-40B4-BE49-F238E27FC236}">
              <a16:creationId xmlns:a16="http://schemas.microsoft.com/office/drawing/2014/main" id="{7507E093-385F-43F7-B830-CA7E7E0D894F}"/>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9" name="正方形/長方形 688">
          <a:extLst>
            <a:ext uri="{FF2B5EF4-FFF2-40B4-BE49-F238E27FC236}">
              <a16:creationId xmlns:a16="http://schemas.microsoft.com/office/drawing/2014/main" id="{9DC85401-84D4-4012-8D2F-DA0E08C78023}"/>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90" name="正方形/長方形 689">
          <a:extLst>
            <a:ext uri="{FF2B5EF4-FFF2-40B4-BE49-F238E27FC236}">
              <a16:creationId xmlns:a16="http://schemas.microsoft.com/office/drawing/2014/main" id="{79BDDFC8-FB07-4DD0-BB9B-E956C12B696C}"/>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91" name="正方形/長方形 690">
          <a:extLst>
            <a:ext uri="{FF2B5EF4-FFF2-40B4-BE49-F238E27FC236}">
              <a16:creationId xmlns:a16="http://schemas.microsoft.com/office/drawing/2014/main" id="{713FF85D-87EF-4E10-9288-B5C005E12551}"/>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92" name="正方形/長方形 691">
          <a:extLst>
            <a:ext uri="{FF2B5EF4-FFF2-40B4-BE49-F238E27FC236}">
              <a16:creationId xmlns:a16="http://schemas.microsoft.com/office/drawing/2014/main" id="{4FCF7369-EC3D-46BE-836B-C68DB3247093}"/>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3" name="正方形/長方形 692">
          <a:extLst>
            <a:ext uri="{FF2B5EF4-FFF2-40B4-BE49-F238E27FC236}">
              <a16:creationId xmlns:a16="http://schemas.microsoft.com/office/drawing/2014/main" id="{D3F492F3-EC8C-40E4-BBED-25E8D14B474C}"/>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4" name="正方形/長方形 693">
          <a:extLst>
            <a:ext uri="{FF2B5EF4-FFF2-40B4-BE49-F238E27FC236}">
              <a16:creationId xmlns:a16="http://schemas.microsoft.com/office/drawing/2014/main" id="{EC54B7C1-362E-4CBD-945A-B1D83CF69C1A}"/>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5" name="テキスト ボックス 694">
          <a:extLst>
            <a:ext uri="{FF2B5EF4-FFF2-40B4-BE49-F238E27FC236}">
              <a16:creationId xmlns:a16="http://schemas.microsoft.com/office/drawing/2014/main" id="{A81DC45E-A3BA-4F5C-84EB-A2755A79B2C8}"/>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6" name="直線コネクタ 695">
          <a:extLst>
            <a:ext uri="{FF2B5EF4-FFF2-40B4-BE49-F238E27FC236}">
              <a16:creationId xmlns:a16="http://schemas.microsoft.com/office/drawing/2014/main" id="{798FBCA7-A2C0-4960-9749-7DB184EBE159}"/>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7" name="直線コネクタ 696">
          <a:extLst>
            <a:ext uri="{FF2B5EF4-FFF2-40B4-BE49-F238E27FC236}">
              <a16:creationId xmlns:a16="http://schemas.microsoft.com/office/drawing/2014/main" id="{62AE006E-3271-467A-8FE8-FC6F92B34EEF}"/>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8" name="テキスト ボックス 697">
          <a:extLst>
            <a:ext uri="{FF2B5EF4-FFF2-40B4-BE49-F238E27FC236}">
              <a16:creationId xmlns:a16="http://schemas.microsoft.com/office/drawing/2014/main" id="{8A269BA3-E93D-4D58-ADE0-AADC81A2C027}"/>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9" name="直線コネクタ 698">
          <a:extLst>
            <a:ext uri="{FF2B5EF4-FFF2-40B4-BE49-F238E27FC236}">
              <a16:creationId xmlns:a16="http://schemas.microsoft.com/office/drawing/2014/main" id="{D554A98F-E204-4421-ACF3-67D0F3C9145B}"/>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00" name="テキスト ボックス 699">
          <a:extLst>
            <a:ext uri="{FF2B5EF4-FFF2-40B4-BE49-F238E27FC236}">
              <a16:creationId xmlns:a16="http://schemas.microsoft.com/office/drawing/2014/main" id="{75C4035A-9D23-47D3-89AD-AF8BFEE694BC}"/>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01" name="直線コネクタ 700">
          <a:extLst>
            <a:ext uri="{FF2B5EF4-FFF2-40B4-BE49-F238E27FC236}">
              <a16:creationId xmlns:a16="http://schemas.microsoft.com/office/drawing/2014/main" id="{2C756398-19FE-4609-9775-1AE9390120DC}"/>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02" name="テキスト ボックス 701">
          <a:extLst>
            <a:ext uri="{FF2B5EF4-FFF2-40B4-BE49-F238E27FC236}">
              <a16:creationId xmlns:a16="http://schemas.microsoft.com/office/drawing/2014/main" id="{3B5C7FE7-6C12-4C1F-8650-A39813BE9C5A}"/>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03" name="直線コネクタ 702">
          <a:extLst>
            <a:ext uri="{FF2B5EF4-FFF2-40B4-BE49-F238E27FC236}">
              <a16:creationId xmlns:a16="http://schemas.microsoft.com/office/drawing/2014/main" id="{39963D07-A0C9-4B86-B078-A80399EBB319}"/>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04" name="テキスト ボックス 703">
          <a:extLst>
            <a:ext uri="{FF2B5EF4-FFF2-40B4-BE49-F238E27FC236}">
              <a16:creationId xmlns:a16="http://schemas.microsoft.com/office/drawing/2014/main" id="{780B35A4-8E42-4AB2-89AE-80655233F911}"/>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05" name="直線コネクタ 704">
          <a:extLst>
            <a:ext uri="{FF2B5EF4-FFF2-40B4-BE49-F238E27FC236}">
              <a16:creationId xmlns:a16="http://schemas.microsoft.com/office/drawing/2014/main" id="{B7F8B379-DDC4-4DBC-B8D1-A0CF0A648ECE}"/>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06" name="テキスト ボックス 705">
          <a:extLst>
            <a:ext uri="{FF2B5EF4-FFF2-40B4-BE49-F238E27FC236}">
              <a16:creationId xmlns:a16="http://schemas.microsoft.com/office/drawing/2014/main" id="{EC7D6F77-4794-44EF-9EE2-9B6CE827109F}"/>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7" name="直線コネクタ 706">
          <a:extLst>
            <a:ext uri="{FF2B5EF4-FFF2-40B4-BE49-F238E27FC236}">
              <a16:creationId xmlns:a16="http://schemas.microsoft.com/office/drawing/2014/main" id="{97A5009D-14FD-4288-97B5-6346C489A104}"/>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8" name="テキスト ボックス 707">
          <a:extLst>
            <a:ext uri="{FF2B5EF4-FFF2-40B4-BE49-F238E27FC236}">
              <a16:creationId xmlns:a16="http://schemas.microsoft.com/office/drawing/2014/main" id="{EECBF485-F123-49DE-B0C1-0701DB7066A8}"/>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9" name="【児童館】&#10;一人当たり面積グラフ枠">
          <a:extLst>
            <a:ext uri="{FF2B5EF4-FFF2-40B4-BE49-F238E27FC236}">
              <a16:creationId xmlns:a16="http://schemas.microsoft.com/office/drawing/2014/main" id="{178D7EBD-C118-416E-AECD-258FCBC2E3D8}"/>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118111</xdr:rowOff>
    </xdr:from>
    <xdr:to>
      <xdr:col>116</xdr:col>
      <xdr:colOff>62864</xdr:colOff>
      <xdr:row>85</xdr:row>
      <xdr:rowOff>125730</xdr:rowOff>
    </xdr:to>
    <xdr:cxnSp macro="">
      <xdr:nvCxnSpPr>
        <xdr:cNvPr id="710" name="直線コネクタ 709">
          <a:extLst>
            <a:ext uri="{FF2B5EF4-FFF2-40B4-BE49-F238E27FC236}">
              <a16:creationId xmlns:a16="http://schemas.microsoft.com/office/drawing/2014/main" id="{9DE79930-68C5-4000-9658-1985B543BDCC}"/>
            </a:ext>
          </a:extLst>
        </xdr:cNvPr>
        <xdr:cNvCxnSpPr/>
      </xdr:nvCxnSpPr>
      <xdr:spPr>
        <a:xfrm flipV="1">
          <a:off x="22160864" y="13491211"/>
          <a:ext cx="0" cy="12077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129557</xdr:rowOff>
    </xdr:from>
    <xdr:ext cx="469744" cy="259045"/>
    <xdr:sp macro="" textlink="">
      <xdr:nvSpPr>
        <xdr:cNvPr id="711" name="【児童館】&#10;一人当たり面積最小値テキスト">
          <a:extLst>
            <a:ext uri="{FF2B5EF4-FFF2-40B4-BE49-F238E27FC236}">
              <a16:creationId xmlns:a16="http://schemas.microsoft.com/office/drawing/2014/main" id="{341B29FF-DCFA-444F-91CC-3835BA88BF22}"/>
            </a:ext>
          </a:extLst>
        </xdr:cNvPr>
        <xdr:cNvSpPr txBox="1"/>
      </xdr:nvSpPr>
      <xdr:spPr>
        <a:xfrm>
          <a:off x="22199600" y="1470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125730</xdr:rowOff>
    </xdr:from>
    <xdr:to>
      <xdr:col>116</xdr:col>
      <xdr:colOff>152400</xdr:colOff>
      <xdr:row>85</xdr:row>
      <xdr:rowOff>125730</xdr:rowOff>
    </xdr:to>
    <xdr:cxnSp macro="">
      <xdr:nvCxnSpPr>
        <xdr:cNvPr id="712" name="直線コネクタ 711">
          <a:extLst>
            <a:ext uri="{FF2B5EF4-FFF2-40B4-BE49-F238E27FC236}">
              <a16:creationId xmlns:a16="http://schemas.microsoft.com/office/drawing/2014/main" id="{319DBF41-0B89-44D6-9575-1A33C6C6AB80}"/>
            </a:ext>
          </a:extLst>
        </xdr:cNvPr>
        <xdr:cNvCxnSpPr/>
      </xdr:nvCxnSpPr>
      <xdr:spPr>
        <a:xfrm>
          <a:off x="22072600" y="14698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64788</xdr:rowOff>
    </xdr:from>
    <xdr:ext cx="469744" cy="259045"/>
    <xdr:sp macro="" textlink="">
      <xdr:nvSpPr>
        <xdr:cNvPr id="713" name="【児童館】&#10;一人当たり面積最大値テキスト">
          <a:extLst>
            <a:ext uri="{FF2B5EF4-FFF2-40B4-BE49-F238E27FC236}">
              <a16:creationId xmlns:a16="http://schemas.microsoft.com/office/drawing/2014/main" id="{25BA67E1-176F-4D95-8A67-39971E0B05F5}"/>
            </a:ext>
          </a:extLst>
        </xdr:cNvPr>
        <xdr:cNvSpPr txBox="1"/>
      </xdr:nvSpPr>
      <xdr:spPr>
        <a:xfrm>
          <a:off x="22199600" y="13266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118111</xdr:rowOff>
    </xdr:from>
    <xdr:to>
      <xdr:col>116</xdr:col>
      <xdr:colOff>152400</xdr:colOff>
      <xdr:row>78</xdr:row>
      <xdr:rowOff>118111</xdr:rowOff>
    </xdr:to>
    <xdr:cxnSp macro="">
      <xdr:nvCxnSpPr>
        <xdr:cNvPr id="714" name="直線コネクタ 713">
          <a:extLst>
            <a:ext uri="{FF2B5EF4-FFF2-40B4-BE49-F238E27FC236}">
              <a16:creationId xmlns:a16="http://schemas.microsoft.com/office/drawing/2014/main" id="{DA7825B3-4D9C-4FD0-8211-90C094AAC1A4}"/>
            </a:ext>
          </a:extLst>
        </xdr:cNvPr>
        <xdr:cNvCxnSpPr/>
      </xdr:nvCxnSpPr>
      <xdr:spPr>
        <a:xfrm>
          <a:off x="22072600" y="13491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7638</xdr:rowOff>
    </xdr:from>
    <xdr:ext cx="469744" cy="259045"/>
    <xdr:sp macro="" textlink="">
      <xdr:nvSpPr>
        <xdr:cNvPr id="715" name="【児童館】&#10;一人当たり面積平均値テキスト">
          <a:extLst>
            <a:ext uri="{FF2B5EF4-FFF2-40B4-BE49-F238E27FC236}">
              <a16:creationId xmlns:a16="http://schemas.microsoft.com/office/drawing/2014/main" id="{87A95D4D-FFDC-4946-873C-DC7A7AF19094}"/>
            </a:ext>
          </a:extLst>
        </xdr:cNvPr>
        <xdr:cNvSpPr txBox="1"/>
      </xdr:nvSpPr>
      <xdr:spPr>
        <a:xfrm>
          <a:off x="22199600" y="14237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29211</xdr:rowOff>
    </xdr:from>
    <xdr:to>
      <xdr:col>116</xdr:col>
      <xdr:colOff>114300</xdr:colOff>
      <xdr:row>83</xdr:row>
      <xdr:rowOff>130811</xdr:rowOff>
    </xdr:to>
    <xdr:sp macro="" textlink="">
      <xdr:nvSpPr>
        <xdr:cNvPr id="716" name="フローチャート: 判断 715">
          <a:extLst>
            <a:ext uri="{FF2B5EF4-FFF2-40B4-BE49-F238E27FC236}">
              <a16:creationId xmlns:a16="http://schemas.microsoft.com/office/drawing/2014/main" id="{4B6D95B8-5D9F-4DB8-954C-A6203E446AC4}"/>
            </a:ext>
          </a:extLst>
        </xdr:cNvPr>
        <xdr:cNvSpPr/>
      </xdr:nvSpPr>
      <xdr:spPr>
        <a:xfrm>
          <a:off x="22110700" y="1425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63500</xdr:rowOff>
    </xdr:from>
    <xdr:to>
      <xdr:col>112</xdr:col>
      <xdr:colOff>38100</xdr:colOff>
      <xdr:row>83</xdr:row>
      <xdr:rowOff>165100</xdr:rowOff>
    </xdr:to>
    <xdr:sp macro="" textlink="">
      <xdr:nvSpPr>
        <xdr:cNvPr id="717" name="フローチャート: 判断 716">
          <a:extLst>
            <a:ext uri="{FF2B5EF4-FFF2-40B4-BE49-F238E27FC236}">
              <a16:creationId xmlns:a16="http://schemas.microsoft.com/office/drawing/2014/main" id="{287ECE99-D9A7-4D85-AAB1-576023EC382A}"/>
            </a:ext>
          </a:extLst>
        </xdr:cNvPr>
        <xdr:cNvSpPr/>
      </xdr:nvSpPr>
      <xdr:spPr>
        <a:xfrm>
          <a:off x="21272500" y="1429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74930</xdr:rowOff>
    </xdr:from>
    <xdr:to>
      <xdr:col>107</xdr:col>
      <xdr:colOff>101600</xdr:colOff>
      <xdr:row>84</xdr:row>
      <xdr:rowOff>5080</xdr:rowOff>
    </xdr:to>
    <xdr:sp macro="" textlink="">
      <xdr:nvSpPr>
        <xdr:cNvPr id="718" name="フローチャート: 判断 717">
          <a:extLst>
            <a:ext uri="{FF2B5EF4-FFF2-40B4-BE49-F238E27FC236}">
              <a16:creationId xmlns:a16="http://schemas.microsoft.com/office/drawing/2014/main" id="{579650D0-CC36-45A7-B81B-4BE00C907143}"/>
            </a:ext>
          </a:extLst>
        </xdr:cNvPr>
        <xdr:cNvSpPr/>
      </xdr:nvSpPr>
      <xdr:spPr>
        <a:xfrm>
          <a:off x="20383500" y="1430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63500</xdr:rowOff>
    </xdr:from>
    <xdr:to>
      <xdr:col>102</xdr:col>
      <xdr:colOff>165100</xdr:colOff>
      <xdr:row>83</xdr:row>
      <xdr:rowOff>165100</xdr:rowOff>
    </xdr:to>
    <xdr:sp macro="" textlink="">
      <xdr:nvSpPr>
        <xdr:cNvPr id="719" name="フローチャート: 判断 718">
          <a:extLst>
            <a:ext uri="{FF2B5EF4-FFF2-40B4-BE49-F238E27FC236}">
              <a16:creationId xmlns:a16="http://schemas.microsoft.com/office/drawing/2014/main" id="{CEEDD2A4-A6B3-480F-8B25-678498384414}"/>
            </a:ext>
          </a:extLst>
        </xdr:cNvPr>
        <xdr:cNvSpPr/>
      </xdr:nvSpPr>
      <xdr:spPr>
        <a:xfrm>
          <a:off x="19494500" y="1429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67311</xdr:rowOff>
    </xdr:from>
    <xdr:to>
      <xdr:col>98</xdr:col>
      <xdr:colOff>38100</xdr:colOff>
      <xdr:row>83</xdr:row>
      <xdr:rowOff>168911</xdr:rowOff>
    </xdr:to>
    <xdr:sp macro="" textlink="">
      <xdr:nvSpPr>
        <xdr:cNvPr id="720" name="フローチャート: 判断 719">
          <a:extLst>
            <a:ext uri="{FF2B5EF4-FFF2-40B4-BE49-F238E27FC236}">
              <a16:creationId xmlns:a16="http://schemas.microsoft.com/office/drawing/2014/main" id="{DB9747DA-2332-40BB-A101-0B88C219536B}"/>
            </a:ext>
          </a:extLst>
        </xdr:cNvPr>
        <xdr:cNvSpPr/>
      </xdr:nvSpPr>
      <xdr:spPr>
        <a:xfrm>
          <a:off x="18605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21" name="テキスト ボックス 720">
          <a:extLst>
            <a:ext uri="{FF2B5EF4-FFF2-40B4-BE49-F238E27FC236}">
              <a16:creationId xmlns:a16="http://schemas.microsoft.com/office/drawing/2014/main" id="{93AE6029-4461-4E3E-8FCC-0E6F75120F29}"/>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22" name="テキスト ボックス 721">
          <a:extLst>
            <a:ext uri="{FF2B5EF4-FFF2-40B4-BE49-F238E27FC236}">
              <a16:creationId xmlns:a16="http://schemas.microsoft.com/office/drawing/2014/main" id="{DBE4D064-903E-47FC-9D1A-1DA4C55431B5}"/>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23" name="テキスト ボックス 722">
          <a:extLst>
            <a:ext uri="{FF2B5EF4-FFF2-40B4-BE49-F238E27FC236}">
              <a16:creationId xmlns:a16="http://schemas.microsoft.com/office/drawing/2014/main" id="{5A005383-2FDA-4300-B8F9-CF11DBC8106C}"/>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4" name="テキスト ボックス 723">
          <a:extLst>
            <a:ext uri="{FF2B5EF4-FFF2-40B4-BE49-F238E27FC236}">
              <a16:creationId xmlns:a16="http://schemas.microsoft.com/office/drawing/2014/main" id="{2646338D-ABD5-4087-AE95-0ADAFE33575E}"/>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5" name="テキスト ボックス 724">
          <a:extLst>
            <a:ext uri="{FF2B5EF4-FFF2-40B4-BE49-F238E27FC236}">
              <a16:creationId xmlns:a16="http://schemas.microsoft.com/office/drawing/2014/main" id="{3972B24C-982F-46AA-8E54-FD2B8401A083}"/>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147320</xdr:rowOff>
    </xdr:from>
    <xdr:to>
      <xdr:col>116</xdr:col>
      <xdr:colOff>114300</xdr:colOff>
      <xdr:row>82</xdr:row>
      <xdr:rowOff>77470</xdr:rowOff>
    </xdr:to>
    <xdr:sp macro="" textlink="">
      <xdr:nvSpPr>
        <xdr:cNvPr id="726" name="楕円 725">
          <a:extLst>
            <a:ext uri="{FF2B5EF4-FFF2-40B4-BE49-F238E27FC236}">
              <a16:creationId xmlns:a16="http://schemas.microsoft.com/office/drawing/2014/main" id="{BC7D7F4A-1345-481F-B7D9-75903EB17CD2}"/>
            </a:ext>
          </a:extLst>
        </xdr:cNvPr>
        <xdr:cNvSpPr/>
      </xdr:nvSpPr>
      <xdr:spPr>
        <a:xfrm>
          <a:off x="22110700" y="1403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80</xdr:row>
      <xdr:rowOff>170197</xdr:rowOff>
    </xdr:from>
    <xdr:ext cx="469744" cy="259045"/>
    <xdr:sp macro="" textlink="">
      <xdr:nvSpPr>
        <xdr:cNvPr id="727" name="【児童館】&#10;一人当たり面積該当値テキスト">
          <a:extLst>
            <a:ext uri="{FF2B5EF4-FFF2-40B4-BE49-F238E27FC236}">
              <a16:creationId xmlns:a16="http://schemas.microsoft.com/office/drawing/2014/main" id="{49E6ACF6-CBB3-4AE5-A1A4-FBA79FBF3889}"/>
            </a:ext>
          </a:extLst>
        </xdr:cNvPr>
        <xdr:cNvSpPr txBox="1"/>
      </xdr:nvSpPr>
      <xdr:spPr>
        <a:xfrm>
          <a:off x="22199600" y="13886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81</xdr:row>
      <xdr:rowOff>154939</xdr:rowOff>
    </xdr:from>
    <xdr:to>
      <xdr:col>112</xdr:col>
      <xdr:colOff>38100</xdr:colOff>
      <xdr:row>82</xdr:row>
      <xdr:rowOff>85089</xdr:rowOff>
    </xdr:to>
    <xdr:sp macro="" textlink="">
      <xdr:nvSpPr>
        <xdr:cNvPr id="728" name="楕円 727">
          <a:extLst>
            <a:ext uri="{FF2B5EF4-FFF2-40B4-BE49-F238E27FC236}">
              <a16:creationId xmlns:a16="http://schemas.microsoft.com/office/drawing/2014/main" id="{31888ADE-2A33-4E00-94DF-018758083CB3}"/>
            </a:ext>
          </a:extLst>
        </xdr:cNvPr>
        <xdr:cNvSpPr/>
      </xdr:nvSpPr>
      <xdr:spPr>
        <a:xfrm>
          <a:off x="21272500" y="14042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26670</xdr:rowOff>
    </xdr:from>
    <xdr:to>
      <xdr:col>116</xdr:col>
      <xdr:colOff>63500</xdr:colOff>
      <xdr:row>82</xdr:row>
      <xdr:rowOff>34289</xdr:rowOff>
    </xdr:to>
    <xdr:cxnSp macro="">
      <xdr:nvCxnSpPr>
        <xdr:cNvPr id="729" name="直線コネクタ 728">
          <a:extLst>
            <a:ext uri="{FF2B5EF4-FFF2-40B4-BE49-F238E27FC236}">
              <a16:creationId xmlns:a16="http://schemas.microsoft.com/office/drawing/2014/main" id="{4D6C79DE-EF92-4851-BC50-6B195041F91B}"/>
            </a:ext>
          </a:extLst>
        </xdr:cNvPr>
        <xdr:cNvCxnSpPr/>
      </xdr:nvCxnSpPr>
      <xdr:spPr>
        <a:xfrm flipV="1">
          <a:off x="21323300" y="14085570"/>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74930</xdr:rowOff>
    </xdr:from>
    <xdr:to>
      <xdr:col>107</xdr:col>
      <xdr:colOff>101600</xdr:colOff>
      <xdr:row>84</xdr:row>
      <xdr:rowOff>5080</xdr:rowOff>
    </xdr:to>
    <xdr:sp macro="" textlink="">
      <xdr:nvSpPr>
        <xdr:cNvPr id="730" name="楕円 729">
          <a:extLst>
            <a:ext uri="{FF2B5EF4-FFF2-40B4-BE49-F238E27FC236}">
              <a16:creationId xmlns:a16="http://schemas.microsoft.com/office/drawing/2014/main" id="{68693AAE-567B-4115-A113-CFC294A0CD65}"/>
            </a:ext>
          </a:extLst>
        </xdr:cNvPr>
        <xdr:cNvSpPr/>
      </xdr:nvSpPr>
      <xdr:spPr>
        <a:xfrm>
          <a:off x="20383500" y="1430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34289</xdr:rowOff>
    </xdr:from>
    <xdr:to>
      <xdr:col>111</xdr:col>
      <xdr:colOff>177800</xdr:colOff>
      <xdr:row>83</xdr:row>
      <xdr:rowOff>125730</xdr:rowOff>
    </xdr:to>
    <xdr:cxnSp macro="">
      <xdr:nvCxnSpPr>
        <xdr:cNvPr id="731" name="直線コネクタ 730">
          <a:extLst>
            <a:ext uri="{FF2B5EF4-FFF2-40B4-BE49-F238E27FC236}">
              <a16:creationId xmlns:a16="http://schemas.microsoft.com/office/drawing/2014/main" id="{0DB699AD-5E65-4DEC-8BDA-CA345C66C22F}"/>
            </a:ext>
          </a:extLst>
        </xdr:cNvPr>
        <xdr:cNvCxnSpPr/>
      </xdr:nvCxnSpPr>
      <xdr:spPr>
        <a:xfrm flipV="1">
          <a:off x="20434300" y="14093189"/>
          <a:ext cx="889000" cy="262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82550</xdr:rowOff>
    </xdr:from>
    <xdr:to>
      <xdr:col>102</xdr:col>
      <xdr:colOff>165100</xdr:colOff>
      <xdr:row>84</xdr:row>
      <xdr:rowOff>12700</xdr:rowOff>
    </xdr:to>
    <xdr:sp macro="" textlink="">
      <xdr:nvSpPr>
        <xdr:cNvPr id="732" name="楕円 731">
          <a:extLst>
            <a:ext uri="{FF2B5EF4-FFF2-40B4-BE49-F238E27FC236}">
              <a16:creationId xmlns:a16="http://schemas.microsoft.com/office/drawing/2014/main" id="{5690EDEA-C489-45E1-8515-7260C0CEBA29}"/>
            </a:ext>
          </a:extLst>
        </xdr:cNvPr>
        <xdr:cNvSpPr/>
      </xdr:nvSpPr>
      <xdr:spPr>
        <a:xfrm>
          <a:off x="194945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125730</xdr:rowOff>
    </xdr:from>
    <xdr:to>
      <xdr:col>107</xdr:col>
      <xdr:colOff>50800</xdr:colOff>
      <xdr:row>83</xdr:row>
      <xdr:rowOff>133350</xdr:rowOff>
    </xdr:to>
    <xdr:cxnSp macro="">
      <xdr:nvCxnSpPr>
        <xdr:cNvPr id="733" name="直線コネクタ 732">
          <a:extLst>
            <a:ext uri="{FF2B5EF4-FFF2-40B4-BE49-F238E27FC236}">
              <a16:creationId xmlns:a16="http://schemas.microsoft.com/office/drawing/2014/main" id="{4A3790F4-3711-411E-AC22-7B926B1355CF}"/>
            </a:ext>
          </a:extLst>
        </xdr:cNvPr>
        <xdr:cNvCxnSpPr/>
      </xdr:nvCxnSpPr>
      <xdr:spPr>
        <a:xfrm flipV="1">
          <a:off x="19545300" y="143560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154939</xdr:rowOff>
    </xdr:from>
    <xdr:to>
      <xdr:col>98</xdr:col>
      <xdr:colOff>38100</xdr:colOff>
      <xdr:row>85</xdr:row>
      <xdr:rowOff>85089</xdr:rowOff>
    </xdr:to>
    <xdr:sp macro="" textlink="">
      <xdr:nvSpPr>
        <xdr:cNvPr id="734" name="楕円 733">
          <a:extLst>
            <a:ext uri="{FF2B5EF4-FFF2-40B4-BE49-F238E27FC236}">
              <a16:creationId xmlns:a16="http://schemas.microsoft.com/office/drawing/2014/main" id="{8ECB704A-3EB5-41F6-A4C5-F6070C343EF2}"/>
            </a:ext>
          </a:extLst>
        </xdr:cNvPr>
        <xdr:cNvSpPr/>
      </xdr:nvSpPr>
      <xdr:spPr>
        <a:xfrm>
          <a:off x="18605500" y="1455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133350</xdr:rowOff>
    </xdr:from>
    <xdr:to>
      <xdr:col>102</xdr:col>
      <xdr:colOff>114300</xdr:colOff>
      <xdr:row>85</xdr:row>
      <xdr:rowOff>34289</xdr:rowOff>
    </xdr:to>
    <xdr:cxnSp macro="">
      <xdr:nvCxnSpPr>
        <xdr:cNvPr id="735" name="直線コネクタ 734">
          <a:extLst>
            <a:ext uri="{FF2B5EF4-FFF2-40B4-BE49-F238E27FC236}">
              <a16:creationId xmlns:a16="http://schemas.microsoft.com/office/drawing/2014/main" id="{A2DA98B7-5BDA-4A7C-BC14-846411A342BF}"/>
            </a:ext>
          </a:extLst>
        </xdr:cNvPr>
        <xdr:cNvCxnSpPr/>
      </xdr:nvCxnSpPr>
      <xdr:spPr>
        <a:xfrm flipV="1">
          <a:off x="18656300" y="14363700"/>
          <a:ext cx="889000" cy="24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156227</xdr:rowOff>
    </xdr:from>
    <xdr:ext cx="469744" cy="259045"/>
    <xdr:sp macro="" textlink="">
      <xdr:nvSpPr>
        <xdr:cNvPr id="736" name="n_1aveValue【児童館】&#10;一人当たり面積">
          <a:extLst>
            <a:ext uri="{FF2B5EF4-FFF2-40B4-BE49-F238E27FC236}">
              <a16:creationId xmlns:a16="http://schemas.microsoft.com/office/drawing/2014/main" id="{956E1AD0-CEB6-4958-8059-E0CEA022F9D8}"/>
            </a:ext>
          </a:extLst>
        </xdr:cNvPr>
        <xdr:cNvSpPr txBox="1"/>
      </xdr:nvSpPr>
      <xdr:spPr>
        <a:xfrm>
          <a:off x="21075727" y="1438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167657</xdr:rowOff>
    </xdr:from>
    <xdr:ext cx="469744" cy="259045"/>
    <xdr:sp macro="" textlink="">
      <xdr:nvSpPr>
        <xdr:cNvPr id="737" name="n_2aveValue【児童館】&#10;一人当たり面積">
          <a:extLst>
            <a:ext uri="{FF2B5EF4-FFF2-40B4-BE49-F238E27FC236}">
              <a16:creationId xmlns:a16="http://schemas.microsoft.com/office/drawing/2014/main" id="{55C76E6C-22C6-4775-90EA-D2EF0F9FECE5}"/>
            </a:ext>
          </a:extLst>
        </xdr:cNvPr>
        <xdr:cNvSpPr txBox="1"/>
      </xdr:nvSpPr>
      <xdr:spPr>
        <a:xfrm>
          <a:off x="20199427" y="1439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10177</xdr:rowOff>
    </xdr:from>
    <xdr:ext cx="469744" cy="259045"/>
    <xdr:sp macro="" textlink="">
      <xdr:nvSpPr>
        <xdr:cNvPr id="738" name="n_3aveValue【児童館】&#10;一人当たり面積">
          <a:extLst>
            <a:ext uri="{FF2B5EF4-FFF2-40B4-BE49-F238E27FC236}">
              <a16:creationId xmlns:a16="http://schemas.microsoft.com/office/drawing/2014/main" id="{F48AB0B2-5E9D-4E6E-844E-535D057A4D90}"/>
            </a:ext>
          </a:extLst>
        </xdr:cNvPr>
        <xdr:cNvSpPr txBox="1"/>
      </xdr:nvSpPr>
      <xdr:spPr>
        <a:xfrm>
          <a:off x="19310427" y="1406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13988</xdr:rowOff>
    </xdr:from>
    <xdr:ext cx="469744" cy="259045"/>
    <xdr:sp macro="" textlink="">
      <xdr:nvSpPr>
        <xdr:cNvPr id="739" name="n_4aveValue【児童館】&#10;一人当たり面積">
          <a:extLst>
            <a:ext uri="{FF2B5EF4-FFF2-40B4-BE49-F238E27FC236}">
              <a16:creationId xmlns:a16="http://schemas.microsoft.com/office/drawing/2014/main" id="{90B571C5-0739-480E-91D8-28F20B2FDBE0}"/>
            </a:ext>
          </a:extLst>
        </xdr:cNvPr>
        <xdr:cNvSpPr txBox="1"/>
      </xdr:nvSpPr>
      <xdr:spPr>
        <a:xfrm>
          <a:off x="18421427" y="1407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80</xdr:row>
      <xdr:rowOff>101616</xdr:rowOff>
    </xdr:from>
    <xdr:ext cx="469744" cy="259045"/>
    <xdr:sp macro="" textlink="">
      <xdr:nvSpPr>
        <xdr:cNvPr id="740" name="n_1mainValue【児童館】&#10;一人当たり面積">
          <a:extLst>
            <a:ext uri="{FF2B5EF4-FFF2-40B4-BE49-F238E27FC236}">
              <a16:creationId xmlns:a16="http://schemas.microsoft.com/office/drawing/2014/main" id="{4B7E964D-7FCF-4CAF-B4B5-0C7EB6CA9FEC}"/>
            </a:ext>
          </a:extLst>
        </xdr:cNvPr>
        <xdr:cNvSpPr txBox="1"/>
      </xdr:nvSpPr>
      <xdr:spPr>
        <a:xfrm>
          <a:off x="21075727" y="13817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21607</xdr:rowOff>
    </xdr:from>
    <xdr:ext cx="469744" cy="259045"/>
    <xdr:sp macro="" textlink="">
      <xdr:nvSpPr>
        <xdr:cNvPr id="741" name="n_2mainValue【児童館】&#10;一人当たり面積">
          <a:extLst>
            <a:ext uri="{FF2B5EF4-FFF2-40B4-BE49-F238E27FC236}">
              <a16:creationId xmlns:a16="http://schemas.microsoft.com/office/drawing/2014/main" id="{9B02BBA0-A270-4370-852A-78835B867164}"/>
            </a:ext>
          </a:extLst>
        </xdr:cNvPr>
        <xdr:cNvSpPr txBox="1"/>
      </xdr:nvSpPr>
      <xdr:spPr>
        <a:xfrm>
          <a:off x="20199427" y="1408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3827</xdr:rowOff>
    </xdr:from>
    <xdr:ext cx="469744" cy="259045"/>
    <xdr:sp macro="" textlink="">
      <xdr:nvSpPr>
        <xdr:cNvPr id="742" name="n_3mainValue【児童館】&#10;一人当たり面積">
          <a:extLst>
            <a:ext uri="{FF2B5EF4-FFF2-40B4-BE49-F238E27FC236}">
              <a16:creationId xmlns:a16="http://schemas.microsoft.com/office/drawing/2014/main" id="{C5D07501-5706-4E9B-A0C8-0143C0B42EE0}"/>
            </a:ext>
          </a:extLst>
        </xdr:cNvPr>
        <xdr:cNvSpPr txBox="1"/>
      </xdr:nvSpPr>
      <xdr:spPr>
        <a:xfrm>
          <a:off x="19310427" y="1440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76216</xdr:rowOff>
    </xdr:from>
    <xdr:ext cx="469744" cy="259045"/>
    <xdr:sp macro="" textlink="">
      <xdr:nvSpPr>
        <xdr:cNvPr id="743" name="n_4mainValue【児童館】&#10;一人当たり面積">
          <a:extLst>
            <a:ext uri="{FF2B5EF4-FFF2-40B4-BE49-F238E27FC236}">
              <a16:creationId xmlns:a16="http://schemas.microsoft.com/office/drawing/2014/main" id="{53D84933-1FB0-491F-B9CD-A4F2C81F059A}"/>
            </a:ext>
          </a:extLst>
        </xdr:cNvPr>
        <xdr:cNvSpPr txBox="1"/>
      </xdr:nvSpPr>
      <xdr:spPr>
        <a:xfrm>
          <a:off x="18421427" y="14649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4" name="正方形/長方形 743">
          <a:extLst>
            <a:ext uri="{FF2B5EF4-FFF2-40B4-BE49-F238E27FC236}">
              <a16:creationId xmlns:a16="http://schemas.microsoft.com/office/drawing/2014/main" id="{F08FB5A0-ED4B-4104-AB61-B98249C588D5}"/>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5" name="正方形/長方形 744">
          <a:extLst>
            <a:ext uri="{FF2B5EF4-FFF2-40B4-BE49-F238E27FC236}">
              <a16:creationId xmlns:a16="http://schemas.microsoft.com/office/drawing/2014/main" id="{A1C9E6C0-1087-4EC2-929D-BADDB1F4B704}"/>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6" name="正方形/長方形 745">
          <a:extLst>
            <a:ext uri="{FF2B5EF4-FFF2-40B4-BE49-F238E27FC236}">
              <a16:creationId xmlns:a16="http://schemas.microsoft.com/office/drawing/2014/main" id="{F1B5EC96-4993-4056-BBC9-A34103E8449A}"/>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7" name="正方形/長方形 746">
          <a:extLst>
            <a:ext uri="{FF2B5EF4-FFF2-40B4-BE49-F238E27FC236}">
              <a16:creationId xmlns:a16="http://schemas.microsoft.com/office/drawing/2014/main" id="{7E88918A-9935-46D0-9E16-28C5CFDED313}"/>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8" name="正方形/長方形 747">
          <a:extLst>
            <a:ext uri="{FF2B5EF4-FFF2-40B4-BE49-F238E27FC236}">
              <a16:creationId xmlns:a16="http://schemas.microsoft.com/office/drawing/2014/main" id="{8C57DE06-96E0-4742-88E5-666A54BAE2B7}"/>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9" name="正方形/長方形 748">
          <a:extLst>
            <a:ext uri="{FF2B5EF4-FFF2-40B4-BE49-F238E27FC236}">
              <a16:creationId xmlns:a16="http://schemas.microsoft.com/office/drawing/2014/main" id="{453445E0-122C-4458-84A1-9EF419B6304E}"/>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50" name="正方形/長方形 749">
          <a:extLst>
            <a:ext uri="{FF2B5EF4-FFF2-40B4-BE49-F238E27FC236}">
              <a16:creationId xmlns:a16="http://schemas.microsoft.com/office/drawing/2014/main" id="{37C81409-F5EC-4A98-861D-5D2BA866B5F6}"/>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1" name="正方形/長方形 750">
          <a:extLst>
            <a:ext uri="{FF2B5EF4-FFF2-40B4-BE49-F238E27FC236}">
              <a16:creationId xmlns:a16="http://schemas.microsoft.com/office/drawing/2014/main" id="{1CE895C7-B136-4CB8-B71C-0C3265D86CF1}"/>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52" name="テキスト ボックス 751">
          <a:extLst>
            <a:ext uri="{FF2B5EF4-FFF2-40B4-BE49-F238E27FC236}">
              <a16:creationId xmlns:a16="http://schemas.microsoft.com/office/drawing/2014/main" id="{1ADC26C0-B68D-430E-A4EA-618BB24AD622}"/>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3" name="直線コネクタ 752">
          <a:extLst>
            <a:ext uri="{FF2B5EF4-FFF2-40B4-BE49-F238E27FC236}">
              <a16:creationId xmlns:a16="http://schemas.microsoft.com/office/drawing/2014/main" id="{5A69B208-A93F-4675-9F1A-601F97FF5352}"/>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4" name="テキスト ボックス 753">
          <a:extLst>
            <a:ext uri="{FF2B5EF4-FFF2-40B4-BE49-F238E27FC236}">
              <a16:creationId xmlns:a16="http://schemas.microsoft.com/office/drawing/2014/main" id="{C9F4AAD8-DE7B-4AAC-AEEE-D945F77F8D33}"/>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55" name="直線コネクタ 754">
          <a:extLst>
            <a:ext uri="{FF2B5EF4-FFF2-40B4-BE49-F238E27FC236}">
              <a16:creationId xmlns:a16="http://schemas.microsoft.com/office/drawing/2014/main" id="{1C3579DD-48DB-40AE-AA22-95386882F0FE}"/>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56" name="テキスト ボックス 755">
          <a:extLst>
            <a:ext uri="{FF2B5EF4-FFF2-40B4-BE49-F238E27FC236}">
              <a16:creationId xmlns:a16="http://schemas.microsoft.com/office/drawing/2014/main" id="{430DEF4F-E9F7-4C95-9EED-1EDFCA4785B2}"/>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7" name="直線コネクタ 756">
          <a:extLst>
            <a:ext uri="{FF2B5EF4-FFF2-40B4-BE49-F238E27FC236}">
              <a16:creationId xmlns:a16="http://schemas.microsoft.com/office/drawing/2014/main" id="{11E10D5F-B9A1-4205-8780-1FC5CF18CC26}"/>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8" name="テキスト ボックス 757">
          <a:extLst>
            <a:ext uri="{FF2B5EF4-FFF2-40B4-BE49-F238E27FC236}">
              <a16:creationId xmlns:a16="http://schemas.microsoft.com/office/drawing/2014/main" id="{CB1D7F24-C937-4759-B291-ECA014A785EA}"/>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9" name="直線コネクタ 758">
          <a:extLst>
            <a:ext uri="{FF2B5EF4-FFF2-40B4-BE49-F238E27FC236}">
              <a16:creationId xmlns:a16="http://schemas.microsoft.com/office/drawing/2014/main" id="{9C437478-5100-4E15-B5DC-3880421C1DCC}"/>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60" name="テキスト ボックス 759">
          <a:extLst>
            <a:ext uri="{FF2B5EF4-FFF2-40B4-BE49-F238E27FC236}">
              <a16:creationId xmlns:a16="http://schemas.microsoft.com/office/drawing/2014/main" id="{64AFB982-1664-4A37-A4B1-CE7F4FCFB179}"/>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61" name="直線コネクタ 760">
          <a:extLst>
            <a:ext uri="{FF2B5EF4-FFF2-40B4-BE49-F238E27FC236}">
              <a16:creationId xmlns:a16="http://schemas.microsoft.com/office/drawing/2014/main" id="{30B922F7-64DE-4D8B-8750-508776B73DC6}"/>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62" name="テキスト ボックス 761">
          <a:extLst>
            <a:ext uri="{FF2B5EF4-FFF2-40B4-BE49-F238E27FC236}">
              <a16:creationId xmlns:a16="http://schemas.microsoft.com/office/drawing/2014/main" id="{A894A2E4-A16B-4FE5-8C4D-5533F74CAC7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63" name="直線コネクタ 762">
          <a:extLst>
            <a:ext uri="{FF2B5EF4-FFF2-40B4-BE49-F238E27FC236}">
              <a16:creationId xmlns:a16="http://schemas.microsoft.com/office/drawing/2014/main" id="{60014F6D-0038-437A-BF87-237655C8D768}"/>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64" name="テキスト ボックス 763">
          <a:extLst>
            <a:ext uri="{FF2B5EF4-FFF2-40B4-BE49-F238E27FC236}">
              <a16:creationId xmlns:a16="http://schemas.microsoft.com/office/drawing/2014/main" id="{3AE5E1E5-DF7A-4350-9ED3-A56A4B2CA193}"/>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65" name="直線コネクタ 764">
          <a:extLst>
            <a:ext uri="{FF2B5EF4-FFF2-40B4-BE49-F238E27FC236}">
              <a16:creationId xmlns:a16="http://schemas.microsoft.com/office/drawing/2014/main" id="{C2E51620-7DFB-4C62-A520-21444B05A79B}"/>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66" name="テキスト ボックス 765">
          <a:extLst>
            <a:ext uri="{FF2B5EF4-FFF2-40B4-BE49-F238E27FC236}">
              <a16:creationId xmlns:a16="http://schemas.microsoft.com/office/drawing/2014/main" id="{C5EEC7DD-BDDC-4F5F-A6EE-4A79EE32C07E}"/>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7" name="直線コネクタ 766">
          <a:extLst>
            <a:ext uri="{FF2B5EF4-FFF2-40B4-BE49-F238E27FC236}">
              <a16:creationId xmlns:a16="http://schemas.microsoft.com/office/drawing/2014/main" id="{3E159F67-BC8E-4E4B-A731-20D0118871EA}"/>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8" name="【公民館】&#10;有形固定資産減価償却率グラフ枠">
          <a:extLst>
            <a:ext uri="{FF2B5EF4-FFF2-40B4-BE49-F238E27FC236}">
              <a16:creationId xmlns:a16="http://schemas.microsoft.com/office/drawing/2014/main" id="{C14B7054-8AF7-4066-B6D1-687F7BEE5683}"/>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46808</xdr:rowOff>
    </xdr:from>
    <xdr:to>
      <xdr:col>85</xdr:col>
      <xdr:colOff>126364</xdr:colOff>
      <xdr:row>109</xdr:row>
      <xdr:rowOff>35379</xdr:rowOff>
    </xdr:to>
    <xdr:cxnSp macro="">
      <xdr:nvCxnSpPr>
        <xdr:cNvPr id="769" name="直線コネクタ 768">
          <a:extLst>
            <a:ext uri="{FF2B5EF4-FFF2-40B4-BE49-F238E27FC236}">
              <a16:creationId xmlns:a16="http://schemas.microsoft.com/office/drawing/2014/main" id="{6B2EFAB8-B95B-4ADE-B8AC-269E63381A74}"/>
            </a:ext>
          </a:extLst>
        </xdr:cNvPr>
        <xdr:cNvCxnSpPr/>
      </xdr:nvCxnSpPr>
      <xdr:spPr>
        <a:xfrm flipV="1">
          <a:off x="16318864" y="17191808"/>
          <a:ext cx="0" cy="15316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70" name="【公民館】&#10;有形固定資産減価償却率最小値テキスト">
          <a:extLst>
            <a:ext uri="{FF2B5EF4-FFF2-40B4-BE49-F238E27FC236}">
              <a16:creationId xmlns:a16="http://schemas.microsoft.com/office/drawing/2014/main" id="{8FAB4652-04C8-42B9-AB52-DD431A30380E}"/>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71" name="直線コネクタ 770">
          <a:extLst>
            <a:ext uri="{FF2B5EF4-FFF2-40B4-BE49-F238E27FC236}">
              <a16:creationId xmlns:a16="http://schemas.microsoft.com/office/drawing/2014/main" id="{1596F7A6-3B30-4853-B49E-1A4EDB94A06B}"/>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164935</xdr:rowOff>
    </xdr:from>
    <xdr:ext cx="340478" cy="259045"/>
    <xdr:sp macro="" textlink="">
      <xdr:nvSpPr>
        <xdr:cNvPr id="772" name="【公民館】&#10;有形固定資産減価償却率最大値テキスト">
          <a:extLst>
            <a:ext uri="{FF2B5EF4-FFF2-40B4-BE49-F238E27FC236}">
              <a16:creationId xmlns:a16="http://schemas.microsoft.com/office/drawing/2014/main" id="{9CF5C20A-9F19-4446-9979-C65963E6EDE2}"/>
            </a:ext>
          </a:extLst>
        </xdr:cNvPr>
        <xdr:cNvSpPr txBox="1"/>
      </xdr:nvSpPr>
      <xdr:spPr>
        <a:xfrm>
          <a:off x="16357600" y="1696703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46808</xdr:rowOff>
    </xdr:from>
    <xdr:to>
      <xdr:col>86</xdr:col>
      <xdr:colOff>25400</xdr:colOff>
      <xdr:row>100</xdr:row>
      <xdr:rowOff>46808</xdr:rowOff>
    </xdr:to>
    <xdr:cxnSp macro="">
      <xdr:nvCxnSpPr>
        <xdr:cNvPr id="773" name="直線コネクタ 772">
          <a:extLst>
            <a:ext uri="{FF2B5EF4-FFF2-40B4-BE49-F238E27FC236}">
              <a16:creationId xmlns:a16="http://schemas.microsoft.com/office/drawing/2014/main" id="{EA70ABBE-B78B-4B40-A293-6867B1DBF901}"/>
            </a:ext>
          </a:extLst>
        </xdr:cNvPr>
        <xdr:cNvCxnSpPr/>
      </xdr:nvCxnSpPr>
      <xdr:spPr>
        <a:xfrm>
          <a:off x="16230600" y="17191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139716</xdr:rowOff>
    </xdr:from>
    <xdr:ext cx="405111" cy="259045"/>
    <xdr:sp macro="" textlink="">
      <xdr:nvSpPr>
        <xdr:cNvPr id="774" name="【公民館】&#10;有形固定資産減価償却率平均値テキスト">
          <a:extLst>
            <a:ext uri="{FF2B5EF4-FFF2-40B4-BE49-F238E27FC236}">
              <a16:creationId xmlns:a16="http://schemas.microsoft.com/office/drawing/2014/main" id="{1E2078D3-3EFF-4B24-B778-E3D08AF4E60D}"/>
            </a:ext>
          </a:extLst>
        </xdr:cNvPr>
        <xdr:cNvSpPr txBox="1"/>
      </xdr:nvSpPr>
      <xdr:spPr>
        <a:xfrm>
          <a:off x="16357600" y="179705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116839</xdr:rowOff>
    </xdr:from>
    <xdr:to>
      <xdr:col>85</xdr:col>
      <xdr:colOff>177800</xdr:colOff>
      <xdr:row>106</xdr:row>
      <xdr:rowOff>46989</xdr:rowOff>
    </xdr:to>
    <xdr:sp macro="" textlink="">
      <xdr:nvSpPr>
        <xdr:cNvPr id="775" name="フローチャート: 判断 774">
          <a:extLst>
            <a:ext uri="{FF2B5EF4-FFF2-40B4-BE49-F238E27FC236}">
              <a16:creationId xmlns:a16="http://schemas.microsoft.com/office/drawing/2014/main" id="{7B105FB3-BA6A-40A2-B9A9-5799F274BFF7}"/>
            </a:ext>
          </a:extLst>
        </xdr:cNvPr>
        <xdr:cNvSpPr/>
      </xdr:nvSpPr>
      <xdr:spPr>
        <a:xfrm>
          <a:off x="16268700" y="1811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58057</xdr:rowOff>
    </xdr:from>
    <xdr:to>
      <xdr:col>81</xdr:col>
      <xdr:colOff>101600</xdr:colOff>
      <xdr:row>105</xdr:row>
      <xdr:rowOff>159657</xdr:rowOff>
    </xdr:to>
    <xdr:sp macro="" textlink="">
      <xdr:nvSpPr>
        <xdr:cNvPr id="776" name="フローチャート: 判断 775">
          <a:extLst>
            <a:ext uri="{FF2B5EF4-FFF2-40B4-BE49-F238E27FC236}">
              <a16:creationId xmlns:a16="http://schemas.microsoft.com/office/drawing/2014/main" id="{DF51B3C7-58BA-4173-94B7-174CEA8B2EDD}"/>
            </a:ext>
          </a:extLst>
        </xdr:cNvPr>
        <xdr:cNvSpPr/>
      </xdr:nvSpPr>
      <xdr:spPr>
        <a:xfrm>
          <a:off x="15430500" y="1806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43362</xdr:rowOff>
    </xdr:from>
    <xdr:to>
      <xdr:col>76</xdr:col>
      <xdr:colOff>165100</xdr:colOff>
      <xdr:row>105</xdr:row>
      <xdr:rowOff>144962</xdr:rowOff>
    </xdr:to>
    <xdr:sp macro="" textlink="">
      <xdr:nvSpPr>
        <xdr:cNvPr id="777" name="フローチャート: 判断 776">
          <a:extLst>
            <a:ext uri="{FF2B5EF4-FFF2-40B4-BE49-F238E27FC236}">
              <a16:creationId xmlns:a16="http://schemas.microsoft.com/office/drawing/2014/main" id="{68D7F46F-8174-46AD-9F72-A3138C0D32AA}"/>
            </a:ext>
          </a:extLst>
        </xdr:cNvPr>
        <xdr:cNvSpPr/>
      </xdr:nvSpPr>
      <xdr:spPr>
        <a:xfrm>
          <a:off x="14541500" y="1804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25400</xdr:rowOff>
    </xdr:from>
    <xdr:to>
      <xdr:col>72</xdr:col>
      <xdr:colOff>38100</xdr:colOff>
      <xdr:row>105</xdr:row>
      <xdr:rowOff>127000</xdr:rowOff>
    </xdr:to>
    <xdr:sp macro="" textlink="">
      <xdr:nvSpPr>
        <xdr:cNvPr id="778" name="フローチャート: 判断 777">
          <a:extLst>
            <a:ext uri="{FF2B5EF4-FFF2-40B4-BE49-F238E27FC236}">
              <a16:creationId xmlns:a16="http://schemas.microsoft.com/office/drawing/2014/main" id="{D2171C9F-A1DA-4AA8-AEE1-233EB4FF69C0}"/>
            </a:ext>
          </a:extLst>
        </xdr:cNvPr>
        <xdr:cNvSpPr/>
      </xdr:nvSpPr>
      <xdr:spPr>
        <a:xfrm>
          <a:off x="13652500" y="1802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142966</xdr:rowOff>
    </xdr:from>
    <xdr:to>
      <xdr:col>67</xdr:col>
      <xdr:colOff>101600</xdr:colOff>
      <xdr:row>105</xdr:row>
      <xdr:rowOff>73116</xdr:rowOff>
    </xdr:to>
    <xdr:sp macro="" textlink="">
      <xdr:nvSpPr>
        <xdr:cNvPr id="779" name="フローチャート: 判断 778">
          <a:extLst>
            <a:ext uri="{FF2B5EF4-FFF2-40B4-BE49-F238E27FC236}">
              <a16:creationId xmlns:a16="http://schemas.microsoft.com/office/drawing/2014/main" id="{3A6C979D-C0A7-48D2-B81D-0C7A4AAA579E}"/>
            </a:ext>
          </a:extLst>
        </xdr:cNvPr>
        <xdr:cNvSpPr/>
      </xdr:nvSpPr>
      <xdr:spPr>
        <a:xfrm>
          <a:off x="12763500" y="179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80" name="テキスト ボックス 779">
          <a:extLst>
            <a:ext uri="{FF2B5EF4-FFF2-40B4-BE49-F238E27FC236}">
              <a16:creationId xmlns:a16="http://schemas.microsoft.com/office/drawing/2014/main" id="{78D61980-85DF-4C6E-9504-4DBB2EE8677F}"/>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81" name="テキスト ボックス 780">
          <a:extLst>
            <a:ext uri="{FF2B5EF4-FFF2-40B4-BE49-F238E27FC236}">
              <a16:creationId xmlns:a16="http://schemas.microsoft.com/office/drawing/2014/main" id="{589DB95A-D68F-4FE3-8810-F39C841BC3EE}"/>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82" name="テキスト ボックス 781">
          <a:extLst>
            <a:ext uri="{FF2B5EF4-FFF2-40B4-BE49-F238E27FC236}">
              <a16:creationId xmlns:a16="http://schemas.microsoft.com/office/drawing/2014/main" id="{9814733E-3444-47FF-A4D7-11E856F10C13}"/>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83" name="テキスト ボックス 782">
          <a:extLst>
            <a:ext uri="{FF2B5EF4-FFF2-40B4-BE49-F238E27FC236}">
              <a16:creationId xmlns:a16="http://schemas.microsoft.com/office/drawing/2014/main" id="{01251412-330C-4CA2-8C53-2CB650855ED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4" name="テキスト ボックス 783">
          <a:extLst>
            <a:ext uri="{FF2B5EF4-FFF2-40B4-BE49-F238E27FC236}">
              <a16:creationId xmlns:a16="http://schemas.microsoft.com/office/drawing/2014/main" id="{4874F013-B77C-46C2-8B61-CA11CDA775C2}"/>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4173</xdr:rowOff>
    </xdr:from>
    <xdr:to>
      <xdr:col>85</xdr:col>
      <xdr:colOff>177800</xdr:colOff>
      <xdr:row>107</xdr:row>
      <xdr:rowOff>105773</xdr:rowOff>
    </xdr:to>
    <xdr:sp macro="" textlink="">
      <xdr:nvSpPr>
        <xdr:cNvPr id="785" name="楕円 784">
          <a:extLst>
            <a:ext uri="{FF2B5EF4-FFF2-40B4-BE49-F238E27FC236}">
              <a16:creationId xmlns:a16="http://schemas.microsoft.com/office/drawing/2014/main" id="{57B83326-3FCD-4F59-BD6E-4434AA984442}"/>
            </a:ext>
          </a:extLst>
        </xdr:cNvPr>
        <xdr:cNvSpPr/>
      </xdr:nvSpPr>
      <xdr:spPr>
        <a:xfrm>
          <a:off x="16268700" y="18349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154050</xdr:rowOff>
    </xdr:from>
    <xdr:ext cx="405111" cy="259045"/>
    <xdr:sp macro="" textlink="">
      <xdr:nvSpPr>
        <xdr:cNvPr id="786" name="【公民館】&#10;有形固定資産減価償却率該当値テキスト">
          <a:extLst>
            <a:ext uri="{FF2B5EF4-FFF2-40B4-BE49-F238E27FC236}">
              <a16:creationId xmlns:a16="http://schemas.microsoft.com/office/drawing/2014/main" id="{3B15B10C-C4D9-4992-8329-3A03560E514A}"/>
            </a:ext>
          </a:extLst>
        </xdr:cNvPr>
        <xdr:cNvSpPr txBox="1"/>
      </xdr:nvSpPr>
      <xdr:spPr>
        <a:xfrm>
          <a:off x="16357600" y="18327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134801</xdr:rowOff>
    </xdr:from>
    <xdr:to>
      <xdr:col>81</xdr:col>
      <xdr:colOff>101600</xdr:colOff>
      <xdr:row>107</xdr:row>
      <xdr:rowOff>64951</xdr:rowOff>
    </xdr:to>
    <xdr:sp macro="" textlink="">
      <xdr:nvSpPr>
        <xdr:cNvPr id="787" name="楕円 786">
          <a:extLst>
            <a:ext uri="{FF2B5EF4-FFF2-40B4-BE49-F238E27FC236}">
              <a16:creationId xmlns:a16="http://schemas.microsoft.com/office/drawing/2014/main" id="{ED540D7F-69AC-46B4-9B76-CBF10AA056C6}"/>
            </a:ext>
          </a:extLst>
        </xdr:cNvPr>
        <xdr:cNvSpPr/>
      </xdr:nvSpPr>
      <xdr:spPr>
        <a:xfrm>
          <a:off x="15430500" y="18308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14151</xdr:rowOff>
    </xdr:from>
    <xdr:to>
      <xdr:col>85</xdr:col>
      <xdr:colOff>127000</xdr:colOff>
      <xdr:row>107</xdr:row>
      <xdr:rowOff>54973</xdr:rowOff>
    </xdr:to>
    <xdr:cxnSp macro="">
      <xdr:nvCxnSpPr>
        <xdr:cNvPr id="788" name="直線コネクタ 787">
          <a:extLst>
            <a:ext uri="{FF2B5EF4-FFF2-40B4-BE49-F238E27FC236}">
              <a16:creationId xmlns:a16="http://schemas.microsoft.com/office/drawing/2014/main" id="{16BA6ACB-A8C4-4244-BE2B-18FBBA2A5A8E}"/>
            </a:ext>
          </a:extLst>
        </xdr:cNvPr>
        <xdr:cNvCxnSpPr/>
      </xdr:nvCxnSpPr>
      <xdr:spPr>
        <a:xfrm>
          <a:off x="15481300" y="18359301"/>
          <a:ext cx="8382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129902</xdr:rowOff>
    </xdr:from>
    <xdr:to>
      <xdr:col>76</xdr:col>
      <xdr:colOff>165100</xdr:colOff>
      <xdr:row>107</xdr:row>
      <xdr:rowOff>60052</xdr:rowOff>
    </xdr:to>
    <xdr:sp macro="" textlink="">
      <xdr:nvSpPr>
        <xdr:cNvPr id="789" name="楕円 788">
          <a:extLst>
            <a:ext uri="{FF2B5EF4-FFF2-40B4-BE49-F238E27FC236}">
              <a16:creationId xmlns:a16="http://schemas.microsoft.com/office/drawing/2014/main" id="{1559029D-851E-4396-B121-4AEC5D2BC71B}"/>
            </a:ext>
          </a:extLst>
        </xdr:cNvPr>
        <xdr:cNvSpPr/>
      </xdr:nvSpPr>
      <xdr:spPr>
        <a:xfrm>
          <a:off x="14541500" y="18303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9252</xdr:rowOff>
    </xdr:from>
    <xdr:to>
      <xdr:col>81</xdr:col>
      <xdr:colOff>50800</xdr:colOff>
      <xdr:row>107</xdr:row>
      <xdr:rowOff>14151</xdr:rowOff>
    </xdr:to>
    <xdr:cxnSp macro="">
      <xdr:nvCxnSpPr>
        <xdr:cNvPr id="790" name="直線コネクタ 789">
          <a:extLst>
            <a:ext uri="{FF2B5EF4-FFF2-40B4-BE49-F238E27FC236}">
              <a16:creationId xmlns:a16="http://schemas.microsoft.com/office/drawing/2014/main" id="{3ADBBC5A-FA86-43EA-AEC0-9BE343AAF5D9}"/>
            </a:ext>
          </a:extLst>
        </xdr:cNvPr>
        <xdr:cNvCxnSpPr/>
      </xdr:nvCxnSpPr>
      <xdr:spPr>
        <a:xfrm>
          <a:off x="14592300" y="18354402"/>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79284</xdr:rowOff>
    </xdr:from>
    <xdr:to>
      <xdr:col>72</xdr:col>
      <xdr:colOff>38100</xdr:colOff>
      <xdr:row>107</xdr:row>
      <xdr:rowOff>9434</xdr:rowOff>
    </xdr:to>
    <xdr:sp macro="" textlink="">
      <xdr:nvSpPr>
        <xdr:cNvPr id="791" name="楕円 790">
          <a:extLst>
            <a:ext uri="{FF2B5EF4-FFF2-40B4-BE49-F238E27FC236}">
              <a16:creationId xmlns:a16="http://schemas.microsoft.com/office/drawing/2014/main" id="{D2BB31AF-D4B0-4E5B-8BF6-D2F96CF7E005}"/>
            </a:ext>
          </a:extLst>
        </xdr:cNvPr>
        <xdr:cNvSpPr/>
      </xdr:nvSpPr>
      <xdr:spPr>
        <a:xfrm>
          <a:off x="13652500" y="18252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130084</xdr:rowOff>
    </xdr:from>
    <xdr:to>
      <xdr:col>76</xdr:col>
      <xdr:colOff>114300</xdr:colOff>
      <xdr:row>107</xdr:row>
      <xdr:rowOff>9252</xdr:rowOff>
    </xdr:to>
    <xdr:cxnSp macro="">
      <xdr:nvCxnSpPr>
        <xdr:cNvPr id="792" name="直線コネクタ 791">
          <a:extLst>
            <a:ext uri="{FF2B5EF4-FFF2-40B4-BE49-F238E27FC236}">
              <a16:creationId xmlns:a16="http://schemas.microsoft.com/office/drawing/2014/main" id="{993C5BB6-DE1A-41B0-8DE7-27150BB38A72}"/>
            </a:ext>
          </a:extLst>
        </xdr:cNvPr>
        <xdr:cNvCxnSpPr/>
      </xdr:nvCxnSpPr>
      <xdr:spPr>
        <a:xfrm>
          <a:off x="13703300" y="18303784"/>
          <a:ext cx="889000" cy="5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28666</xdr:rowOff>
    </xdr:from>
    <xdr:to>
      <xdr:col>67</xdr:col>
      <xdr:colOff>101600</xdr:colOff>
      <xdr:row>105</xdr:row>
      <xdr:rowOff>130266</xdr:rowOff>
    </xdr:to>
    <xdr:sp macro="" textlink="">
      <xdr:nvSpPr>
        <xdr:cNvPr id="793" name="楕円 792">
          <a:extLst>
            <a:ext uri="{FF2B5EF4-FFF2-40B4-BE49-F238E27FC236}">
              <a16:creationId xmlns:a16="http://schemas.microsoft.com/office/drawing/2014/main" id="{B0B668E5-FE06-4F82-B69A-F5AC2FB7EAA6}"/>
            </a:ext>
          </a:extLst>
        </xdr:cNvPr>
        <xdr:cNvSpPr/>
      </xdr:nvSpPr>
      <xdr:spPr>
        <a:xfrm>
          <a:off x="12763500" y="18030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79466</xdr:rowOff>
    </xdr:from>
    <xdr:to>
      <xdr:col>71</xdr:col>
      <xdr:colOff>177800</xdr:colOff>
      <xdr:row>106</xdr:row>
      <xdr:rowOff>130084</xdr:rowOff>
    </xdr:to>
    <xdr:cxnSp macro="">
      <xdr:nvCxnSpPr>
        <xdr:cNvPr id="794" name="直線コネクタ 793">
          <a:extLst>
            <a:ext uri="{FF2B5EF4-FFF2-40B4-BE49-F238E27FC236}">
              <a16:creationId xmlns:a16="http://schemas.microsoft.com/office/drawing/2014/main" id="{229D59D2-78AE-4B5F-A775-36A09C45FAE5}"/>
            </a:ext>
          </a:extLst>
        </xdr:cNvPr>
        <xdr:cNvCxnSpPr/>
      </xdr:nvCxnSpPr>
      <xdr:spPr>
        <a:xfrm>
          <a:off x="12814300" y="18081716"/>
          <a:ext cx="889000" cy="222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4734</xdr:rowOff>
    </xdr:from>
    <xdr:ext cx="405111" cy="259045"/>
    <xdr:sp macro="" textlink="">
      <xdr:nvSpPr>
        <xdr:cNvPr id="795" name="n_1aveValue【公民館】&#10;有形固定資産減価償却率">
          <a:extLst>
            <a:ext uri="{FF2B5EF4-FFF2-40B4-BE49-F238E27FC236}">
              <a16:creationId xmlns:a16="http://schemas.microsoft.com/office/drawing/2014/main" id="{038C0DD2-F6FD-43DC-9FB0-A0A588D1D61D}"/>
            </a:ext>
          </a:extLst>
        </xdr:cNvPr>
        <xdr:cNvSpPr txBox="1"/>
      </xdr:nvSpPr>
      <xdr:spPr>
        <a:xfrm>
          <a:off x="15266044" y="178355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161489</xdr:rowOff>
    </xdr:from>
    <xdr:ext cx="405111" cy="259045"/>
    <xdr:sp macro="" textlink="">
      <xdr:nvSpPr>
        <xdr:cNvPr id="796" name="n_2aveValue【公民館】&#10;有形固定資産減価償却率">
          <a:extLst>
            <a:ext uri="{FF2B5EF4-FFF2-40B4-BE49-F238E27FC236}">
              <a16:creationId xmlns:a16="http://schemas.microsoft.com/office/drawing/2014/main" id="{D2B286BF-F7D0-4CEF-A901-9F9AF33C0466}"/>
            </a:ext>
          </a:extLst>
        </xdr:cNvPr>
        <xdr:cNvSpPr txBox="1"/>
      </xdr:nvSpPr>
      <xdr:spPr>
        <a:xfrm>
          <a:off x="14389744" y="17820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143527</xdr:rowOff>
    </xdr:from>
    <xdr:ext cx="405111" cy="259045"/>
    <xdr:sp macro="" textlink="">
      <xdr:nvSpPr>
        <xdr:cNvPr id="797" name="n_3aveValue【公民館】&#10;有形固定資産減価償却率">
          <a:extLst>
            <a:ext uri="{FF2B5EF4-FFF2-40B4-BE49-F238E27FC236}">
              <a16:creationId xmlns:a16="http://schemas.microsoft.com/office/drawing/2014/main" id="{F0718A8B-2165-4EB7-BF53-30253FB58DC9}"/>
            </a:ext>
          </a:extLst>
        </xdr:cNvPr>
        <xdr:cNvSpPr txBox="1"/>
      </xdr:nvSpPr>
      <xdr:spPr>
        <a:xfrm>
          <a:off x="13500744" y="1780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89643</xdr:rowOff>
    </xdr:from>
    <xdr:ext cx="405111" cy="259045"/>
    <xdr:sp macro="" textlink="">
      <xdr:nvSpPr>
        <xdr:cNvPr id="798" name="n_4aveValue【公民館】&#10;有形固定資産減価償却率">
          <a:extLst>
            <a:ext uri="{FF2B5EF4-FFF2-40B4-BE49-F238E27FC236}">
              <a16:creationId xmlns:a16="http://schemas.microsoft.com/office/drawing/2014/main" id="{B752C2B9-D578-43D6-AB0C-549D8431F073}"/>
            </a:ext>
          </a:extLst>
        </xdr:cNvPr>
        <xdr:cNvSpPr txBox="1"/>
      </xdr:nvSpPr>
      <xdr:spPr>
        <a:xfrm>
          <a:off x="12611744" y="17748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56078</xdr:rowOff>
    </xdr:from>
    <xdr:ext cx="405111" cy="259045"/>
    <xdr:sp macro="" textlink="">
      <xdr:nvSpPr>
        <xdr:cNvPr id="799" name="n_1mainValue【公民館】&#10;有形固定資産減価償却率">
          <a:extLst>
            <a:ext uri="{FF2B5EF4-FFF2-40B4-BE49-F238E27FC236}">
              <a16:creationId xmlns:a16="http://schemas.microsoft.com/office/drawing/2014/main" id="{E79EFC18-4978-4432-91C3-9273D6F7E599}"/>
            </a:ext>
          </a:extLst>
        </xdr:cNvPr>
        <xdr:cNvSpPr txBox="1"/>
      </xdr:nvSpPr>
      <xdr:spPr>
        <a:xfrm>
          <a:off x="15266044" y="18401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51179</xdr:rowOff>
    </xdr:from>
    <xdr:ext cx="405111" cy="259045"/>
    <xdr:sp macro="" textlink="">
      <xdr:nvSpPr>
        <xdr:cNvPr id="800" name="n_2mainValue【公民館】&#10;有形固定資産減価償却率">
          <a:extLst>
            <a:ext uri="{FF2B5EF4-FFF2-40B4-BE49-F238E27FC236}">
              <a16:creationId xmlns:a16="http://schemas.microsoft.com/office/drawing/2014/main" id="{B30B02A1-4309-4A22-B93E-657661F7C594}"/>
            </a:ext>
          </a:extLst>
        </xdr:cNvPr>
        <xdr:cNvSpPr txBox="1"/>
      </xdr:nvSpPr>
      <xdr:spPr>
        <a:xfrm>
          <a:off x="14389744" y="18396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561</xdr:rowOff>
    </xdr:from>
    <xdr:ext cx="405111" cy="259045"/>
    <xdr:sp macro="" textlink="">
      <xdr:nvSpPr>
        <xdr:cNvPr id="801" name="n_3mainValue【公民館】&#10;有形固定資産減価償却率">
          <a:extLst>
            <a:ext uri="{FF2B5EF4-FFF2-40B4-BE49-F238E27FC236}">
              <a16:creationId xmlns:a16="http://schemas.microsoft.com/office/drawing/2014/main" id="{353EC871-003B-41D4-A646-3A50B8CADD05}"/>
            </a:ext>
          </a:extLst>
        </xdr:cNvPr>
        <xdr:cNvSpPr txBox="1"/>
      </xdr:nvSpPr>
      <xdr:spPr>
        <a:xfrm>
          <a:off x="13500744" y="18345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121393</xdr:rowOff>
    </xdr:from>
    <xdr:ext cx="405111" cy="259045"/>
    <xdr:sp macro="" textlink="">
      <xdr:nvSpPr>
        <xdr:cNvPr id="802" name="n_4mainValue【公民館】&#10;有形固定資産減価償却率">
          <a:extLst>
            <a:ext uri="{FF2B5EF4-FFF2-40B4-BE49-F238E27FC236}">
              <a16:creationId xmlns:a16="http://schemas.microsoft.com/office/drawing/2014/main" id="{388294BA-1F19-4A64-98A8-934E0480D955}"/>
            </a:ext>
          </a:extLst>
        </xdr:cNvPr>
        <xdr:cNvSpPr txBox="1"/>
      </xdr:nvSpPr>
      <xdr:spPr>
        <a:xfrm>
          <a:off x="12611744" y="18123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03" name="正方形/長方形 802">
          <a:extLst>
            <a:ext uri="{FF2B5EF4-FFF2-40B4-BE49-F238E27FC236}">
              <a16:creationId xmlns:a16="http://schemas.microsoft.com/office/drawing/2014/main" id="{1B789D41-F2DE-41E4-811D-B29C7EE2325F}"/>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4" name="正方形/長方形 803">
          <a:extLst>
            <a:ext uri="{FF2B5EF4-FFF2-40B4-BE49-F238E27FC236}">
              <a16:creationId xmlns:a16="http://schemas.microsoft.com/office/drawing/2014/main" id="{A8C1FC72-4C03-4671-9636-1B0F9FB26C24}"/>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5" name="正方形/長方形 804">
          <a:extLst>
            <a:ext uri="{FF2B5EF4-FFF2-40B4-BE49-F238E27FC236}">
              <a16:creationId xmlns:a16="http://schemas.microsoft.com/office/drawing/2014/main" id="{C02A6C94-2DD3-4FE2-9CFA-4A0ED43E9E6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6" name="正方形/長方形 805">
          <a:extLst>
            <a:ext uri="{FF2B5EF4-FFF2-40B4-BE49-F238E27FC236}">
              <a16:creationId xmlns:a16="http://schemas.microsoft.com/office/drawing/2014/main" id="{A95F6615-A9C9-4811-920E-32EDE1526C97}"/>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7" name="正方形/長方形 806">
          <a:extLst>
            <a:ext uri="{FF2B5EF4-FFF2-40B4-BE49-F238E27FC236}">
              <a16:creationId xmlns:a16="http://schemas.microsoft.com/office/drawing/2014/main" id="{E426C989-6E93-4A4A-ACD7-EDB6D0AD1F27}"/>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8" name="正方形/長方形 807">
          <a:extLst>
            <a:ext uri="{FF2B5EF4-FFF2-40B4-BE49-F238E27FC236}">
              <a16:creationId xmlns:a16="http://schemas.microsoft.com/office/drawing/2014/main" id="{8ACF363E-08DD-43B5-96A7-60DE5AC016BC}"/>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9" name="正方形/長方形 808">
          <a:extLst>
            <a:ext uri="{FF2B5EF4-FFF2-40B4-BE49-F238E27FC236}">
              <a16:creationId xmlns:a16="http://schemas.microsoft.com/office/drawing/2014/main" id="{6BE290DE-E9A3-42BA-A877-DAAF37FBDE7D}"/>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10" name="正方形/長方形 809">
          <a:extLst>
            <a:ext uri="{FF2B5EF4-FFF2-40B4-BE49-F238E27FC236}">
              <a16:creationId xmlns:a16="http://schemas.microsoft.com/office/drawing/2014/main" id="{AC62E842-C904-46C1-B087-BC43DECCE0F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11" name="テキスト ボックス 810">
          <a:extLst>
            <a:ext uri="{FF2B5EF4-FFF2-40B4-BE49-F238E27FC236}">
              <a16:creationId xmlns:a16="http://schemas.microsoft.com/office/drawing/2014/main" id="{9B636A64-F0DF-4159-AF82-AF0BC530A504}"/>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12" name="直線コネクタ 811">
          <a:extLst>
            <a:ext uri="{FF2B5EF4-FFF2-40B4-BE49-F238E27FC236}">
              <a16:creationId xmlns:a16="http://schemas.microsoft.com/office/drawing/2014/main" id="{9DC2CA16-03B7-4BE4-B2DC-899CD84F33C5}"/>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13" name="直線コネクタ 812">
          <a:extLst>
            <a:ext uri="{FF2B5EF4-FFF2-40B4-BE49-F238E27FC236}">
              <a16:creationId xmlns:a16="http://schemas.microsoft.com/office/drawing/2014/main" id="{147607D2-B270-4208-9549-AB9913421B92}"/>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14" name="テキスト ボックス 813">
          <a:extLst>
            <a:ext uri="{FF2B5EF4-FFF2-40B4-BE49-F238E27FC236}">
              <a16:creationId xmlns:a16="http://schemas.microsoft.com/office/drawing/2014/main" id="{26AB669F-61D2-4D7D-8F45-3D59FCFF3C92}"/>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15" name="直線コネクタ 814">
          <a:extLst>
            <a:ext uri="{FF2B5EF4-FFF2-40B4-BE49-F238E27FC236}">
              <a16:creationId xmlns:a16="http://schemas.microsoft.com/office/drawing/2014/main" id="{713CE679-A85A-41CC-B3BB-59390940F8BA}"/>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16" name="テキスト ボックス 815">
          <a:extLst>
            <a:ext uri="{FF2B5EF4-FFF2-40B4-BE49-F238E27FC236}">
              <a16:creationId xmlns:a16="http://schemas.microsoft.com/office/drawing/2014/main" id="{6D89F2F7-1460-4B58-855C-218400947E77}"/>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17" name="直線コネクタ 816">
          <a:extLst>
            <a:ext uri="{FF2B5EF4-FFF2-40B4-BE49-F238E27FC236}">
              <a16:creationId xmlns:a16="http://schemas.microsoft.com/office/drawing/2014/main" id="{6F771A65-7010-410F-B274-624A21B2F417}"/>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103</xdr:row>
      <xdr:rowOff>105427</xdr:rowOff>
    </xdr:from>
    <xdr:ext cx="531299" cy="259045"/>
    <xdr:sp macro="" textlink="">
      <xdr:nvSpPr>
        <xdr:cNvPr id="818" name="テキスト ボックス 817">
          <a:extLst>
            <a:ext uri="{FF2B5EF4-FFF2-40B4-BE49-F238E27FC236}">
              <a16:creationId xmlns:a16="http://schemas.microsoft.com/office/drawing/2014/main" id="{E2BB6EC1-82EA-4445-AF5E-A55A1B7A2D53}"/>
            </a:ext>
          </a:extLst>
        </xdr:cNvPr>
        <xdr:cNvSpPr txBox="1"/>
      </xdr:nvSpPr>
      <xdr:spPr>
        <a:xfrm>
          <a:off x="17756701" y="177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19" name="直線コネクタ 818">
          <a:extLst>
            <a:ext uri="{FF2B5EF4-FFF2-40B4-BE49-F238E27FC236}">
              <a16:creationId xmlns:a16="http://schemas.microsoft.com/office/drawing/2014/main" id="{F03EAC24-0892-41DD-BD1B-7B6D7A2ECFC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101</xdr:row>
      <xdr:rowOff>67327</xdr:rowOff>
    </xdr:from>
    <xdr:ext cx="531299" cy="259045"/>
    <xdr:sp macro="" textlink="">
      <xdr:nvSpPr>
        <xdr:cNvPr id="820" name="テキスト ボックス 819">
          <a:extLst>
            <a:ext uri="{FF2B5EF4-FFF2-40B4-BE49-F238E27FC236}">
              <a16:creationId xmlns:a16="http://schemas.microsoft.com/office/drawing/2014/main" id="{06CD768B-68F0-40BF-9051-35892D1026B1}"/>
            </a:ext>
          </a:extLst>
        </xdr:cNvPr>
        <xdr:cNvSpPr txBox="1"/>
      </xdr:nvSpPr>
      <xdr:spPr>
        <a:xfrm>
          <a:off x="17756701" y="173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21" name="直線コネクタ 820">
          <a:extLst>
            <a:ext uri="{FF2B5EF4-FFF2-40B4-BE49-F238E27FC236}">
              <a16:creationId xmlns:a16="http://schemas.microsoft.com/office/drawing/2014/main" id="{DAF0D053-68C2-4E64-A6F5-0572E9FCDFE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99</xdr:row>
      <xdr:rowOff>29227</xdr:rowOff>
    </xdr:from>
    <xdr:ext cx="531299" cy="259045"/>
    <xdr:sp macro="" textlink="">
      <xdr:nvSpPr>
        <xdr:cNvPr id="822" name="テキスト ボックス 821">
          <a:extLst>
            <a:ext uri="{FF2B5EF4-FFF2-40B4-BE49-F238E27FC236}">
              <a16:creationId xmlns:a16="http://schemas.microsoft.com/office/drawing/2014/main" id="{7E93D7E0-A948-4471-99BC-CD7F2C2792E8}"/>
            </a:ext>
          </a:extLst>
        </xdr:cNvPr>
        <xdr:cNvSpPr txBox="1"/>
      </xdr:nvSpPr>
      <xdr:spPr>
        <a:xfrm>
          <a:off x="17756701" y="1700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3" name="直線コネクタ 822">
          <a:extLst>
            <a:ext uri="{FF2B5EF4-FFF2-40B4-BE49-F238E27FC236}">
              <a16:creationId xmlns:a16="http://schemas.microsoft.com/office/drawing/2014/main" id="{24463B9F-370D-46D5-9576-65CB1AA50DB5}"/>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824" name="テキスト ボックス 823">
          <a:extLst>
            <a:ext uri="{FF2B5EF4-FFF2-40B4-BE49-F238E27FC236}">
              <a16:creationId xmlns:a16="http://schemas.microsoft.com/office/drawing/2014/main" id="{476D917D-8D80-4757-9642-C13E588E7460}"/>
            </a:ext>
          </a:extLst>
        </xdr:cNvPr>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5" name="【公民館】&#10;一人当たり面積グラフ枠">
          <a:extLst>
            <a:ext uri="{FF2B5EF4-FFF2-40B4-BE49-F238E27FC236}">
              <a16:creationId xmlns:a16="http://schemas.microsoft.com/office/drawing/2014/main" id="{02E8153C-DB97-4448-A536-C056B8DD674F}"/>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38328</xdr:rowOff>
    </xdr:from>
    <xdr:to>
      <xdr:col>116</xdr:col>
      <xdr:colOff>62864</xdr:colOff>
      <xdr:row>108</xdr:row>
      <xdr:rowOff>150343</xdr:rowOff>
    </xdr:to>
    <xdr:cxnSp macro="">
      <xdr:nvCxnSpPr>
        <xdr:cNvPr id="826" name="直線コネクタ 825">
          <a:extLst>
            <a:ext uri="{FF2B5EF4-FFF2-40B4-BE49-F238E27FC236}">
              <a16:creationId xmlns:a16="http://schemas.microsoft.com/office/drawing/2014/main" id="{40612DEA-B91C-427E-A093-64362BE671C7}"/>
            </a:ext>
          </a:extLst>
        </xdr:cNvPr>
        <xdr:cNvCxnSpPr/>
      </xdr:nvCxnSpPr>
      <xdr:spPr>
        <a:xfrm flipV="1">
          <a:off x="22160864" y="17354778"/>
          <a:ext cx="0" cy="1312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154170</xdr:rowOff>
    </xdr:from>
    <xdr:ext cx="469744" cy="259045"/>
    <xdr:sp macro="" textlink="">
      <xdr:nvSpPr>
        <xdr:cNvPr id="827" name="【公民館】&#10;一人当たり面積最小値テキスト">
          <a:extLst>
            <a:ext uri="{FF2B5EF4-FFF2-40B4-BE49-F238E27FC236}">
              <a16:creationId xmlns:a16="http://schemas.microsoft.com/office/drawing/2014/main" id="{9DDE2169-6344-499D-B91F-1DBAE504203D}"/>
            </a:ext>
          </a:extLst>
        </xdr:cNvPr>
        <xdr:cNvSpPr txBox="1"/>
      </xdr:nvSpPr>
      <xdr:spPr>
        <a:xfrm>
          <a:off x="22199600" y="18670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150343</xdr:rowOff>
    </xdr:from>
    <xdr:to>
      <xdr:col>116</xdr:col>
      <xdr:colOff>152400</xdr:colOff>
      <xdr:row>108</xdr:row>
      <xdr:rowOff>150343</xdr:rowOff>
    </xdr:to>
    <xdr:cxnSp macro="">
      <xdr:nvCxnSpPr>
        <xdr:cNvPr id="828" name="直線コネクタ 827">
          <a:extLst>
            <a:ext uri="{FF2B5EF4-FFF2-40B4-BE49-F238E27FC236}">
              <a16:creationId xmlns:a16="http://schemas.microsoft.com/office/drawing/2014/main" id="{487A4B7A-ED88-4816-903E-30741DA0CD51}"/>
            </a:ext>
          </a:extLst>
        </xdr:cNvPr>
        <xdr:cNvCxnSpPr/>
      </xdr:nvCxnSpPr>
      <xdr:spPr>
        <a:xfrm>
          <a:off x="22072600" y="18666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156455</xdr:rowOff>
    </xdr:from>
    <xdr:ext cx="534377" cy="259045"/>
    <xdr:sp macro="" textlink="">
      <xdr:nvSpPr>
        <xdr:cNvPr id="829" name="【公民館】&#10;一人当たり面積最大値テキスト">
          <a:extLst>
            <a:ext uri="{FF2B5EF4-FFF2-40B4-BE49-F238E27FC236}">
              <a16:creationId xmlns:a16="http://schemas.microsoft.com/office/drawing/2014/main" id="{6EB0D5B5-5F9A-4670-A9AE-2936A175721B}"/>
            </a:ext>
          </a:extLst>
        </xdr:cNvPr>
        <xdr:cNvSpPr txBox="1"/>
      </xdr:nvSpPr>
      <xdr:spPr>
        <a:xfrm>
          <a:off x="22199600" y="17130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38328</xdr:rowOff>
    </xdr:from>
    <xdr:to>
      <xdr:col>116</xdr:col>
      <xdr:colOff>152400</xdr:colOff>
      <xdr:row>101</xdr:row>
      <xdr:rowOff>38328</xdr:rowOff>
    </xdr:to>
    <xdr:cxnSp macro="">
      <xdr:nvCxnSpPr>
        <xdr:cNvPr id="830" name="直線コネクタ 829">
          <a:extLst>
            <a:ext uri="{FF2B5EF4-FFF2-40B4-BE49-F238E27FC236}">
              <a16:creationId xmlns:a16="http://schemas.microsoft.com/office/drawing/2014/main" id="{FF61EC18-D8B6-447D-9A9B-8E91C371520B}"/>
            </a:ext>
          </a:extLst>
        </xdr:cNvPr>
        <xdr:cNvCxnSpPr/>
      </xdr:nvCxnSpPr>
      <xdr:spPr>
        <a:xfrm>
          <a:off x="22072600" y="17354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49877</xdr:rowOff>
    </xdr:from>
    <xdr:ext cx="469744" cy="259045"/>
    <xdr:sp macro="" textlink="">
      <xdr:nvSpPr>
        <xdr:cNvPr id="831" name="【公民館】&#10;一人当たり面積平均値テキスト">
          <a:extLst>
            <a:ext uri="{FF2B5EF4-FFF2-40B4-BE49-F238E27FC236}">
              <a16:creationId xmlns:a16="http://schemas.microsoft.com/office/drawing/2014/main" id="{BEF63FF9-0054-4C29-8C38-5FF60DB166B2}"/>
            </a:ext>
          </a:extLst>
        </xdr:cNvPr>
        <xdr:cNvSpPr txBox="1"/>
      </xdr:nvSpPr>
      <xdr:spPr>
        <a:xfrm>
          <a:off x="22199600" y="18395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27000</xdr:rowOff>
    </xdr:from>
    <xdr:to>
      <xdr:col>116</xdr:col>
      <xdr:colOff>114300</xdr:colOff>
      <xdr:row>108</xdr:row>
      <xdr:rowOff>128600</xdr:rowOff>
    </xdr:to>
    <xdr:sp macro="" textlink="">
      <xdr:nvSpPr>
        <xdr:cNvPr id="832" name="フローチャート: 判断 831">
          <a:extLst>
            <a:ext uri="{FF2B5EF4-FFF2-40B4-BE49-F238E27FC236}">
              <a16:creationId xmlns:a16="http://schemas.microsoft.com/office/drawing/2014/main" id="{9875C3E1-186D-4CC5-A508-303F905F24F6}"/>
            </a:ext>
          </a:extLst>
        </xdr:cNvPr>
        <xdr:cNvSpPr/>
      </xdr:nvSpPr>
      <xdr:spPr>
        <a:xfrm>
          <a:off x="22110700" y="1854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21971</xdr:rowOff>
    </xdr:from>
    <xdr:to>
      <xdr:col>112</xdr:col>
      <xdr:colOff>38100</xdr:colOff>
      <xdr:row>108</xdr:row>
      <xdr:rowOff>123571</xdr:rowOff>
    </xdr:to>
    <xdr:sp macro="" textlink="">
      <xdr:nvSpPr>
        <xdr:cNvPr id="833" name="フローチャート: 判断 832">
          <a:extLst>
            <a:ext uri="{FF2B5EF4-FFF2-40B4-BE49-F238E27FC236}">
              <a16:creationId xmlns:a16="http://schemas.microsoft.com/office/drawing/2014/main" id="{5B2ECBE9-F981-4B49-9E2B-AAF2A2C2346C}"/>
            </a:ext>
          </a:extLst>
        </xdr:cNvPr>
        <xdr:cNvSpPr/>
      </xdr:nvSpPr>
      <xdr:spPr>
        <a:xfrm>
          <a:off x="21272500" y="18538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26009</xdr:rowOff>
    </xdr:from>
    <xdr:to>
      <xdr:col>107</xdr:col>
      <xdr:colOff>101600</xdr:colOff>
      <xdr:row>108</xdr:row>
      <xdr:rowOff>127609</xdr:rowOff>
    </xdr:to>
    <xdr:sp macro="" textlink="">
      <xdr:nvSpPr>
        <xdr:cNvPr id="834" name="フローチャート: 判断 833">
          <a:extLst>
            <a:ext uri="{FF2B5EF4-FFF2-40B4-BE49-F238E27FC236}">
              <a16:creationId xmlns:a16="http://schemas.microsoft.com/office/drawing/2014/main" id="{4F45B782-C9C9-47FF-9416-E6F2C94B9677}"/>
            </a:ext>
          </a:extLst>
        </xdr:cNvPr>
        <xdr:cNvSpPr/>
      </xdr:nvSpPr>
      <xdr:spPr>
        <a:xfrm>
          <a:off x="20383500" y="18542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108</xdr:row>
      <xdr:rowOff>37897</xdr:rowOff>
    </xdr:from>
    <xdr:to>
      <xdr:col>102</xdr:col>
      <xdr:colOff>165100</xdr:colOff>
      <xdr:row>108</xdr:row>
      <xdr:rowOff>139497</xdr:rowOff>
    </xdr:to>
    <xdr:sp macro="" textlink="">
      <xdr:nvSpPr>
        <xdr:cNvPr id="835" name="フローチャート: 判断 834">
          <a:extLst>
            <a:ext uri="{FF2B5EF4-FFF2-40B4-BE49-F238E27FC236}">
              <a16:creationId xmlns:a16="http://schemas.microsoft.com/office/drawing/2014/main" id="{3E275F8E-9EEC-4830-BDC6-ED9625B092FF}"/>
            </a:ext>
          </a:extLst>
        </xdr:cNvPr>
        <xdr:cNvSpPr/>
      </xdr:nvSpPr>
      <xdr:spPr>
        <a:xfrm>
          <a:off x="19494500" y="18554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108</xdr:row>
      <xdr:rowOff>51460</xdr:rowOff>
    </xdr:from>
    <xdr:to>
      <xdr:col>98</xdr:col>
      <xdr:colOff>38100</xdr:colOff>
      <xdr:row>108</xdr:row>
      <xdr:rowOff>153060</xdr:rowOff>
    </xdr:to>
    <xdr:sp macro="" textlink="">
      <xdr:nvSpPr>
        <xdr:cNvPr id="836" name="フローチャート: 判断 835">
          <a:extLst>
            <a:ext uri="{FF2B5EF4-FFF2-40B4-BE49-F238E27FC236}">
              <a16:creationId xmlns:a16="http://schemas.microsoft.com/office/drawing/2014/main" id="{C102FB72-066A-417D-ADA6-E17469DB2371}"/>
            </a:ext>
          </a:extLst>
        </xdr:cNvPr>
        <xdr:cNvSpPr/>
      </xdr:nvSpPr>
      <xdr:spPr>
        <a:xfrm>
          <a:off x="18605500" y="18568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7" name="テキスト ボックス 836">
          <a:extLst>
            <a:ext uri="{FF2B5EF4-FFF2-40B4-BE49-F238E27FC236}">
              <a16:creationId xmlns:a16="http://schemas.microsoft.com/office/drawing/2014/main" id="{872AAA4B-E54D-4225-AB39-3975B17234CA}"/>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8" name="テキスト ボックス 837">
          <a:extLst>
            <a:ext uri="{FF2B5EF4-FFF2-40B4-BE49-F238E27FC236}">
              <a16:creationId xmlns:a16="http://schemas.microsoft.com/office/drawing/2014/main" id="{B886E834-78BA-4264-85D4-BD5C15A173D5}"/>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9" name="テキスト ボックス 838">
          <a:extLst>
            <a:ext uri="{FF2B5EF4-FFF2-40B4-BE49-F238E27FC236}">
              <a16:creationId xmlns:a16="http://schemas.microsoft.com/office/drawing/2014/main" id="{EA5CABDF-92B5-4F90-BF59-8C6CDB4C8E3B}"/>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40" name="テキスト ボックス 839">
          <a:extLst>
            <a:ext uri="{FF2B5EF4-FFF2-40B4-BE49-F238E27FC236}">
              <a16:creationId xmlns:a16="http://schemas.microsoft.com/office/drawing/2014/main" id="{E503C182-DF64-4ED7-897D-F2442457CE6A}"/>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41" name="テキスト ボックス 840">
          <a:extLst>
            <a:ext uri="{FF2B5EF4-FFF2-40B4-BE49-F238E27FC236}">
              <a16:creationId xmlns:a16="http://schemas.microsoft.com/office/drawing/2014/main" id="{EC2B7CCE-DEA0-4982-81A2-F7C49CB1B039}"/>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93447</xdr:rowOff>
    </xdr:from>
    <xdr:to>
      <xdr:col>116</xdr:col>
      <xdr:colOff>114300</xdr:colOff>
      <xdr:row>109</xdr:row>
      <xdr:rowOff>23597</xdr:rowOff>
    </xdr:to>
    <xdr:sp macro="" textlink="">
      <xdr:nvSpPr>
        <xdr:cNvPr id="842" name="楕円 841">
          <a:extLst>
            <a:ext uri="{FF2B5EF4-FFF2-40B4-BE49-F238E27FC236}">
              <a16:creationId xmlns:a16="http://schemas.microsoft.com/office/drawing/2014/main" id="{D429CDEF-2B77-4D85-A044-972AF79A9A23}"/>
            </a:ext>
          </a:extLst>
        </xdr:cNvPr>
        <xdr:cNvSpPr/>
      </xdr:nvSpPr>
      <xdr:spPr>
        <a:xfrm>
          <a:off x="22110700" y="18610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108</xdr:row>
      <xdr:rowOff>8374</xdr:rowOff>
    </xdr:from>
    <xdr:ext cx="469744" cy="259045"/>
    <xdr:sp macro="" textlink="">
      <xdr:nvSpPr>
        <xdr:cNvPr id="843" name="【公民館】&#10;一人当たり面積該当値テキスト">
          <a:extLst>
            <a:ext uri="{FF2B5EF4-FFF2-40B4-BE49-F238E27FC236}">
              <a16:creationId xmlns:a16="http://schemas.microsoft.com/office/drawing/2014/main" id="{5B8E7112-F676-47ED-AC6C-E21FBD652B60}"/>
            </a:ext>
          </a:extLst>
        </xdr:cNvPr>
        <xdr:cNvSpPr txBox="1"/>
      </xdr:nvSpPr>
      <xdr:spPr>
        <a:xfrm>
          <a:off x="22199600" y="18524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80263</xdr:rowOff>
    </xdr:from>
    <xdr:to>
      <xdr:col>112</xdr:col>
      <xdr:colOff>38100</xdr:colOff>
      <xdr:row>109</xdr:row>
      <xdr:rowOff>10413</xdr:rowOff>
    </xdr:to>
    <xdr:sp macro="" textlink="">
      <xdr:nvSpPr>
        <xdr:cNvPr id="844" name="楕円 843">
          <a:extLst>
            <a:ext uri="{FF2B5EF4-FFF2-40B4-BE49-F238E27FC236}">
              <a16:creationId xmlns:a16="http://schemas.microsoft.com/office/drawing/2014/main" id="{CB3F9D82-2F27-4550-B1C7-404CD62B09B2}"/>
            </a:ext>
          </a:extLst>
        </xdr:cNvPr>
        <xdr:cNvSpPr/>
      </xdr:nvSpPr>
      <xdr:spPr>
        <a:xfrm>
          <a:off x="21272500" y="18596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131063</xdr:rowOff>
    </xdr:from>
    <xdr:to>
      <xdr:col>116</xdr:col>
      <xdr:colOff>63500</xdr:colOff>
      <xdr:row>108</xdr:row>
      <xdr:rowOff>144247</xdr:rowOff>
    </xdr:to>
    <xdr:cxnSp macro="">
      <xdr:nvCxnSpPr>
        <xdr:cNvPr id="845" name="直線コネクタ 844">
          <a:extLst>
            <a:ext uri="{FF2B5EF4-FFF2-40B4-BE49-F238E27FC236}">
              <a16:creationId xmlns:a16="http://schemas.microsoft.com/office/drawing/2014/main" id="{CB744479-8363-4680-A2A4-3EC647DBBFA1}"/>
            </a:ext>
          </a:extLst>
        </xdr:cNvPr>
        <xdr:cNvCxnSpPr/>
      </xdr:nvCxnSpPr>
      <xdr:spPr>
        <a:xfrm>
          <a:off x="21323300" y="18647663"/>
          <a:ext cx="838200" cy="13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80341</xdr:rowOff>
    </xdr:from>
    <xdr:to>
      <xdr:col>107</xdr:col>
      <xdr:colOff>101600</xdr:colOff>
      <xdr:row>109</xdr:row>
      <xdr:rowOff>10491</xdr:rowOff>
    </xdr:to>
    <xdr:sp macro="" textlink="">
      <xdr:nvSpPr>
        <xdr:cNvPr id="846" name="楕円 845">
          <a:extLst>
            <a:ext uri="{FF2B5EF4-FFF2-40B4-BE49-F238E27FC236}">
              <a16:creationId xmlns:a16="http://schemas.microsoft.com/office/drawing/2014/main" id="{E9C6C240-D6E3-4E04-8E98-EE34AF2C7878}"/>
            </a:ext>
          </a:extLst>
        </xdr:cNvPr>
        <xdr:cNvSpPr/>
      </xdr:nvSpPr>
      <xdr:spPr>
        <a:xfrm>
          <a:off x="20383500" y="18596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131063</xdr:rowOff>
    </xdr:from>
    <xdr:to>
      <xdr:col>111</xdr:col>
      <xdr:colOff>177800</xdr:colOff>
      <xdr:row>108</xdr:row>
      <xdr:rowOff>131141</xdr:rowOff>
    </xdr:to>
    <xdr:cxnSp macro="">
      <xdr:nvCxnSpPr>
        <xdr:cNvPr id="847" name="直線コネクタ 846">
          <a:extLst>
            <a:ext uri="{FF2B5EF4-FFF2-40B4-BE49-F238E27FC236}">
              <a16:creationId xmlns:a16="http://schemas.microsoft.com/office/drawing/2014/main" id="{E74DFD2B-A307-4C1D-8159-760500F8B523}"/>
            </a:ext>
          </a:extLst>
        </xdr:cNvPr>
        <xdr:cNvCxnSpPr/>
      </xdr:nvCxnSpPr>
      <xdr:spPr>
        <a:xfrm flipV="1">
          <a:off x="20434300" y="18647663"/>
          <a:ext cx="889000" cy="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80645</xdr:rowOff>
    </xdr:from>
    <xdr:to>
      <xdr:col>102</xdr:col>
      <xdr:colOff>165100</xdr:colOff>
      <xdr:row>109</xdr:row>
      <xdr:rowOff>10795</xdr:rowOff>
    </xdr:to>
    <xdr:sp macro="" textlink="">
      <xdr:nvSpPr>
        <xdr:cNvPr id="848" name="楕円 847">
          <a:extLst>
            <a:ext uri="{FF2B5EF4-FFF2-40B4-BE49-F238E27FC236}">
              <a16:creationId xmlns:a16="http://schemas.microsoft.com/office/drawing/2014/main" id="{5C42C7CE-2824-43B4-B442-43779ABF5F69}"/>
            </a:ext>
          </a:extLst>
        </xdr:cNvPr>
        <xdr:cNvSpPr/>
      </xdr:nvSpPr>
      <xdr:spPr>
        <a:xfrm>
          <a:off x="19494500" y="18597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131141</xdr:rowOff>
    </xdr:from>
    <xdr:to>
      <xdr:col>107</xdr:col>
      <xdr:colOff>50800</xdr:colOff>
      <xdr:row>108</xdr:row>
      <xdr:rowOff>131445</xdr:rowOff>
    </xdr:to>
    <xdr:cxnSp macro="">
      <xdr:nvCxnSpPr>
        <xdr:cNvPr id="849" name="直線コネクタ 848">
          <a:extLst>
            <a:ext uri="{FF2B5EF4-FFF2-40B4-BE49-F238E27FC236}">
              <a16:creationId xmlns:a16="http://schemas.microsoft.com/office/drawing/2014/main" id="{13F2C51F-C141-4109-9A3F-4866018B1A45}"/>
            </a:ext>
          </a:extLst>
        </xdr:cNvPr>
        <xdr:cNvCxnSpPr/>
      </xdr:nvCxnSpPr>
      <xdr:spPr>
        <a:xfrm flipV="1">
          <a:off x="19545300" y="18647741"/>
          <a:ext cx="889000" cy="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60528</xdr:rowOff>
    </xdr:from>
    <xdr:to>
      <xdr:col>98</xdr:col>
      <xdr:colOff>38100</xdr:colOff>
      <xdr:row>108</xdr:row>
      <xdr:rowOff>162128</xdr:rowOff>
    </xdr:to>
    <xdr:sp macro="" textlink="">
      <xdr:nvSpPr>
        <xdr:cNvPr id="850" name="楕円 849">
          <a:extLst>
            <a:ext uri="{FF2B5EF4-FFF2-40B4-BE49-F238E27FC236}">
              <a16:creationId xmlns:a16="http://schemas.microsoft.com/office/drawing/2014/main" id="{1F2CF525-00A8-4983-A1FA-5A1DF27D39A1}"/>
            </a:ext>
          </a:extLst>
        </xdr:cNvPr>
        <xdr:cNvSpPr/>
      </xdr:nvSpPr>
      <xdr:spPr>
        <a:xfrm>
          <a:off x="18605500" y="1857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111328</xdr:rowOff>
    </xdr:from>
    <xdr:to>
      <xdr:col>102</xdr:col>
      <xdr:colOff>114300</xdr:colOff>
      <xdr:row>108</xdr:row>
      <xdr:rowOff>131445</xdr:rowOff>
    </xdr:to>
    <xdr:cxnSp macro="">
      <xdr:nvCxnSpPr>
        <xdr:cNvPr id="851" name="直線コネクタ 850">
          <a:extLst>
            <a:ext uri="{FF2B5EF4-FFF2-40B4-BE49-F238E27FC236}">
              <a16:creationId xmlns:a16="http://schemas.microsoft.com/office/drawing/2014/main" id="{B7AE8244-6705-4CC2-95E3-52D972D65725}"/>
            </a:ext>
          </a:extLst>
        </xdr:cNvPr>
        <xdr:cNvCxnSpPr/>
      </xdr:nvCxnSpPr>
      <xdr:spPr>
        <a:xfrm>
          <a:off x="18656300" y="18627928"/>
          <a:ext cx="889000" cy="20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140098</xdr:rowOff>
    </xdr:from>
    <xdr:ext cx="469744" cy="259045"/>
    <xdr:sp macro="" textlink="">
      <xdr:nvSpPr>
        <xdr:cNvPr id="852" name="n_1aveValue【公民館】&#10;一人当たり面積">
          <a:extLst>
            <a:ext uri="{FF2B5EF4-FFF2-40B4-BE49-F238E27FC236}">
              <a16:creationId xmlns:a16="http://schemas.microsoft.com/office/drawing/2014/main" id="{F710A495-D987-42F3-80FA-6AE8536664E7}"/>
            </a:ext>
          </a:extLst>
        </xdr:cNvPr>
        <xdr:cNvSpPr txBox="1"/>
      </xdr:nvSpPr>
      <xdr:spPr>
        <a:xfrm>
          <a:off x="21075727" y="18313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144136</xdr:rowOff>
    </xdr:from>
    <xdr:ext cx="469744" cy="259045"/>
    <xdr:sp macro="" textlink="">
      <xdr:nvSpPr>
        <xdr:cNvPr id="853" name="n_2aveValue【公民館】&#10;一人当たり面積">
          <a:extLst>
            <a:ext uri="{FF2B5EF4-FFF2-40B4-BE49-F238E27FC236}">
              <a16:creationId xmlns:a16="http://schemas.microsoft.com/office/drawing/2014/main" id="{78830FFB-6D4B-47E1-B310-1683C9A85333}"/>
            </a:ext>
          </a:extLst>
        </xdr:cNvPr>
        <xdr:cNvSpPr txBox="1"/>
      </xdr:nvSpPr>
      <xdr:spPr>
        <a:xfrm>
          <a:off x="20199427" y="18317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156024</xdr:rowOff>
    </xdr:from>
    <xdr:ext cx="469744" cy="259045"/>
    <xdr:sp macro="" textlink="">
      <xdr:nvSpPr>
        <xdr:cNvPr id="854" name="n_3aveValue【公民館】&#10;一人当たり面積">
          <a:extLst>
            <a:ext uri="{FF2B5EF4-FFF2-40B4-BE49-F238E27FC236}">
              <a16:creationId xmlns:a16="http://schemas.microsoft.com/office/drawing/2014/main" id="{0E0F41ED-0CB7-47B6-8A22-2A050BF28396}"/>
            </a:ext>
          </a:extLst>
        </xdr:cNvPr>
        <xdr:cNvSpPr txBox="1"/>
      </xdr:nvSpPr>
      <xdr:spPr>
        <a:xfrm>
          <a:off x="19310427" y="18329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169587</xdr:rowOff>
    </xdr:from>
    <xdr:ext cx="469744" cy="259045"/>
    <xdr:sp macro="" textlink="">
      <xdr:nvSpPr>
        <xdr:cNvPr id="855" name="n_4aveValue【公民館】&#10;一人当たり面積">
          <a:extLst>
            <a:ext uri="{FF2B5EF4-FFF2-40B4-BE49-F238E27FC236}">
              <a16:creationId xmlns:a16="http://schemas.microsoft.com/office/drawing/2014/main" id="{AC53EE99-5283-45AE-B90A-4F6F473291DC}"/>
            </a:ext>
          </a:extLst>
        </xdr:cNvPr>
        <xdr:cNvSpPr txBox="1"/>
      </xdr:nvSpPr>
      <xdr:spPr>
        <a:xfrm>
          <a:off x="18421427" y="18343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109</xdr:row>
      <xdr:rowOff>1540</xdr:rowOff>
    </xdr:from>
    <xdr:ext cx="469744" cy="259045"/>
    <xdr:sp macro="" textlink="">
      <xdr:nvSpPr>
        <xdr:cNvPr id="856" name="n_1mainValue【公民館】&#10;一人当たり面積">
          <a:extLst>
            <a:ext uri="{FF2B5EF4-FFF2-40B4-BE49-F238E27FC236}">
              <a16:creationId xmlns:a16="http://schemas.microsoft.com/office/drawing/2014/main" id="{13012073-8EE6-4143-B197-1974C7B8D584}"/>
            </a:ext>
          </a:extLst>
        </xdr:cNvPr>
        <xdr:cNvSpPr txBox="1"/>
      </xdr:nvSpPr>
      <xdr:spPr>
        <a:xfrm>
          <a:off x="21075727" y="18689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109</xdr:row>
      <xdr:rowOff>1618</xdr:rowOff>
    </xdr:from>
    <xdr:ext cx="469744" cy="259045"/>
    <xdr:sp macro="" textlink="">
      <xdr:nvSpPr>
        <xdr:cNvPr id="857" name="n_2mainValue【公民館】&#10;一人当たり面積">
          <a:extLst>
            <a:ext uri="{FF2B5EF4-FFF2-40B4-BE49-F238E27FC236}">
              <a16:creationId xmlns:a16="http://schemas.microsoft.com/office/drawing/2014/main" id="{59A97A12-DCA5-47E5-BE7D-A4C3FE079FA6}"/>
            </a:ext>
          </a:extLst>
        </xdr:cNvPr>
        <xdr:cNvSpPr txBox="1"/>
      </xdr:nvSpPr>
      <xdr:spPr>
        <a:xfrm>
          <a:off x="20199427" y="18689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109</xdr:row>
      <xdr:rowOff>1922</xdr:rowOff>
    </xdr:from>
    <xdr:ext cx="469744" cy="259045"/>
    <xdr:sp macro="" textlink="">
      <xdr:nvSpPr>
        <xdr:cNvPr id="858" name="n_3mainValue【公民館】&#10;一人当たり面積">
          <a:extLst>
            <a:ext uri="{FF2B5EF4-FFF2-40B4-BE49-F238E27FC236}">
              <a16:creationId xmlns:a16="http://schemas.microsoft.com/office/drawing/2014/main" id="{D26FBD0E-A840-40A3-9250-2E7CB0CD7848}"/>
            </a:ext>
          </a:extLst>
        </xdr:cNvPr>
        <xdr:cNvSpPr txBox="1"/>
      </xdr:nvSpPr>
      <xdr:spPr>
        <a:xfrm>
          <a:off x="19310427" y="18689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153255</xdr:rowOff>
    </xdr:from>
    <xdr:ext cx="469744" cy="259045"/>
    <xdr:sp macro="" textlink="">
      <xdr:nvSpPr>
        <xdr:cNvPr id="859" name="n_4mainValue【公民館】&#10;一人当たり面積">
          <a:extLst>
            <a:ext uri="{FF2B5EF4-FFF2-40B4-BE49-F238E27FC236}">
              <a16:creationId xmlns:a16="http://schemas.microsoft.com/office/drawing/2014/main" id="{E7F25DB8-2A23-4DF2-BEFB-C7D96F1967E0}"/>
            </a:ext>
          </a:extLst>
        </xdr:cNvPr>
        <xdr:cNvSpPr txBox="1"/>
      </xdr:nvSpPr>
      <xdr:spPr>
        <a:xfrm>
          <a:off x="18421427" y="18669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60" name="正方形/長方形 859">
          <a:extLst>
            <a:ext uri="{FF2B5EF4-FFF2-40B4-BE49-F238E27FC236}">
              <a16:creationId xmlns:a16="http://schemas.microsoft.com/office/drawing/2014/main" id="{268E413B-E245-46F7-B0A9-979D3B164AFE}"/>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61" name="正方形/長方形 860">
          <a:extLst>
            <a:ext uri="{FF2B5EF4-FFF2-40B4-BE49-F238E27FC236}">
              <a16:creationId xmlns:a16="http://schemas.microsoft.com/office/drawing/2014/main" id="{E5026DE0-B0CF-4C60-BDD0-F175386A62DD}"/>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2" name="テキスト ボックス 861">
          <a:extLst>
            <a:ext uri="{FF2B5EF4-FFF2-40B4-BE49-F238E27FC236}">
              <a16:creationId xmlns:a16="http://schemas.microsoft.com/office/drawing/2014/main" id="{367B4B42-EC42-4A80-B0D6-B563F948A357}"/>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下條村では、公営住宅法に基づいて整備した公営住宅が少なく老朽化していたため、平成</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年から平成</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年度にかけて、若者定住促進に向けた村営住宅の整備を行った。また、福祉施設、文化ホール、スポーツ施設等、様々な施設整備を行ってきた結果、有形固定資産減価償却率も類似団体の平均値を超えるもの見受けられるが、概ね必要とされる施設整備が行えていることから今後は長期にわたり、道路利用者等が安全・安心に通行できるよう、計画的な維持管理の実施による道路の長寿命化、施設などの中長期的な維持管理・更新等に係るトータルコストの縮減や予算の平準化を図れるよう計画・実行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E96F3889-EAA1-493C-A5F2-FAF6D7C4ECF5}"/>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2D94FA74-15C2-4130-B717-AC92EE37236D}"/>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C9A39453-68B2-406F-B571-F8E8FB76F437}"/>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F28EE193-0C02-4986-AFD5-4C39961A31FF}"/>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長野県下條村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843F4125-9F77-4BEA-8BC2-A2A7ED45ACBB}"/>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247458D4-E555-4BEB-A58F-4976C6B35DC4}"/>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7A9FE468-C412-4146-9A0A-EC7A8F067735}"/>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B92EB299-1804-4310-B0CE-FD5F2B4590AA}"/>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BA4CA9BB-81B6-4277-8AF1-8087F191ED91}"/>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3A39004E-0179-485F-B340-00886E7B39D3}"/>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3,730
3,693
38.12
2,895,137
2,535,781
359,246
1,613,146
1,063,192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C6297EC9-EA18-4ABE-B8B9-95120F72662B}"/>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66ADF783-9190-4504-82C1-E7717BFF2F8F}"/>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D49EE2DF-A51B-4B9F-A2C9-9EFE031CB73F}"/>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3646CE33-A593-4832-88BC-D8482AAA98C4}"/>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20CADF9C-561F-4F41-B974-58A69F42FF1B}"/>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D4F092A7-C423-460A-8D13-04BB2F92BAA2}"/>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DD27E91F-324D-48B0-A8D1-7CED752D3B48}"/>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41003C85-0955-4CF7-B4D2-5BE4FCA652B3}"/>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5918256-C567-4F27-9823-929C33C33AFC}"/>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23E6D683-8205-486C-A32A-13D0EA4B35E5}"/>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D511098D-D713-4E02-AD75-05F09491F4B4}"/>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64420075-873B-4EEC-9C87-E5AF0B0742A7}"/>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A581D527-80F5-44B7-A350-991D9071AD6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264AB1F4-2803-48EA-85F8-5E81CADE31AC}"/>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ADBA2ECE-D669-4704-92D7-B5142D3877FB}"/>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E05D1CD2-5323-497D-A6B2-F92FEAD3AF07}"/>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51760ECB-0357-4271-8206-DCA858732E25}"/>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DA502542-7D49-4049-A636-0D3ED9DB35E1}"/>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87C5FAC2-1BD2-4A19-AEDD-25911A690D23}"/>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A5C4393A-9001-4C55-BC3D-8FA5952588DE}"/>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A477D6AF-BE5F-4BF6-B2A2-CE087C941828}"/>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90F3BD74-6F2D-4B0C-85AE-D41250DD30F9}"/>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8CE4B510-1E36-4698-A2CA-85C8F4AC4E99}"/>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AAD4C366-768D-4624-955C-FBCE381CA1B3}"/>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CF93EEC5-320C-4387-962B-716F37DDE97F}"/>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7B95DB05-E780-4DA6-A722-7DA6D3FEB4C4}"/>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908738F3-2F9C-45B9-BA36-AAECCC65D7D7}"/>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168E3E2B-BBA7-4A86-BC51-1851CED7486A}"/>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22E89A51-05D2-486E-A8F7-3DB25121E95F}"/>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B74F3470-D7B7-483B-84AE-1B5E132D4561}"/>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9FAE6F05-29CA-4286-A919-31207484360D}"/>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9401659C-A213-495C-A0DA-194F55C0BD8A}"/>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86E0FC84-AD10-4A6D-A17D-E7C8577BF618}"/>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37F1D08E-E570-4781-B05C-90F4DDCB61C1}"/>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CB756BED-8F2F-4821-A11A-028112BE33B1}"/>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E2E908B8-7EAE-45EC-B10F-58D230C60D92}"/>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781F1D2D-B974-4122-9E3A-0FA03D5705F2}"/>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ACEED1C7-6680-49BB-9ECE-A09BD6423223}"/>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E1A89279-8935-4FBD-808B-898081578C7B}"/>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6053C125-D3D8-4AFE-8998-31D00B9DB061}"/>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9DE3567C-5CDA-4300-95A6-C21341DFCC78}"/>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86377</xdr:rowOff>
    </xdr:from>
    <xdr:ext cx="338939" cy="259045"/>
    <xdr:sp macro="" textlink="">
      <xdr:nvSpPr>
        <xdr:cNvPr id="53" name="テキスト ボックス 52">
          <a:extLst>
            <a:ext uri="{FF2B5EF4-FFF2-40B4-BE49-F238E27FC236}">
              <a16:creationId xmlns:a16="http://schemas.microsoft.com/office/drawing/2014/main" id="{F5F48021-84DE-44EF-A9AE-F8D6E3C84ECA}"/>
            </a:ext>
          </a:extLst>
        </xdr:cNvPr>
        <xdr:cNvSpPr txBox="1"/>
      </xdr:nvSpPr>
      <xdr:spPr>
        <a:xfrm>
          <a:off x="423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2D95CD09-4356-4857-9A9E-D40115CAED4B}"/>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5" name="【図書館】&#10;有形固定資産減価償却率グラフ枠">
          <a:extLst>
            <a:ext uri="{FF2B5EF4-FFF2-40B4-BE49-F238E27FC236}">
              <a16:creationId xmlns:a16="http://schemas.microsoft.com/office/drawing/2014/main" id="{AC2100AC-7513-4429-882D-8D7A4D7820FC}"/>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57150</xdr:rowOff>
    </xdr:from>
    <xdr:to>
      <xdr:col>24</xdr:col>
      <xdr:colOff>62865</xdr:colOff>
      <xdr:row>40</xdr:row>
      <xdr:rowOff>127000</xdr:rowOff>
    </xdr:to>
    <xdr:cxnSp macro="">
      <xdr:nvCxnSpPr>
        <xdr:cNvPr id="56" name="直線コネクタ 55">
          <a:extLst>
            <a:ext uri="{FF2B5EF4-FFF2-40B4-BE49-F238E27FC236}">
              <a16:creationId xmlns:a16="http://schemas.microsoft.com/office/drawing/2014/main" id="{C6CD9A66-334E-48D2-A9F2-F794E655EA6E}"/>
            </a:ext>
          </a:extLst>
        </xdr:cNvPr>
        <xdr:cNvCxnSpPr/>
      </xdr:nvCxnSpPr>
      <xdr:spPr>
        <a:xfrm flipV="1">
          <a:off x="4634865" y="571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130827</xdr:rowOff>
    </xdr:from>
    <xdr:ext cx="469744" cy="259045"/>
    <xdr:sp macro="" textlink="">
      <xdr:nvSpPr>
        <xdr:cNvPr id="57" name="【図書館】&#10;有形固定資産減価償却率最小値テキスト">
          <a:extLst>
            <a:ext uri="{FF2B5EF4-FFF2-40B4-BE49-F238E27FC236}">
              <a16:creationId xmlns:a16="http://schemas.microsoft.com/office/drawing/2014/main" id="{DCA438DA-92C7-4E1F-8F3C-9B16891A1537}"/>
            </a:ext>
          </a:extLst>
        </xdr:cNvPr>
        <xdr:cNvSpPr txBox="1"/>
      </xdr:nvSpPr>
      <xdr:spPr>
        <a:xfrm>
          <a:off x="4673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127000</xdr:rowOff>
    </xdr:from>
    <xdr:to>
      <xdr:col>24</xdr:col>
      <xdr:colOff>152400</xdr:colOff>
      <xdr:row>40</xdr:row>
      <xdr:rowOff>127000</xdr:rowOff>
    </xdr:to>
    <xdr:cxnSp macro="">
      <xdr:nvCxnSpPr>
        <xdr:cNvPr id="58" name="直線コネクタ 57">
          <a:extLst>
            <a:ext uri="{FF2B5EF4-FFF2-40B4-BE49-F238E27FC236}">
              <a16:creationId xmlns:a16="http://schemas.microsoft.com/office/drawing/2014/main" id="{71CCF6F6-4DC7-463C-8C6D-6C45B4388622}"/>
            </a:ext>
          </a:extLst>
        </xdr:cNvPr>
        <xdr:cNvCxnSpPr/>
      </xdr:nvCxnSpPr>
      <xdr:spPr>
        <a:xfrm>
          <a:off x="45466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3827</xdr:rowOff>
    </xdr:from>
    <xdr:ext cx="340478" cy="259045"/>
    <xdr:sp macro="" textlink="">
      <xdr:nvSpPr>
        <xdr:cNvPr id="59" name="【図書館】&#10;有形固定資産減価償却率最大値テキスト">
          <a:extLst>
            <a:ext uri="{FF2B5EF4-FFF2-40B4-BE49-F238E27FC236}">
              <a16:creationId xmlns:a16="http://schemas.microsoft.com/office/drawing/2014/main" id="{B9E3D94D-FAFC-42C9-AD46-89B48994A18B}"/>
            </a:ext>
          </a:extLst>
        </xdr:cNvPr>
        <xdr:cNvSpPr txBox="1"/>
      </xdr:nvSpPr>
      <xdr:spPr>
        <a:xfrm>
          <a:off x="4673600" y="549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57150</xdr:rowOff>
    </xdr:from>
    <xdr:to>
      <xdr:col>24</xdr:col>
      <xdr:colOff>152400</xdr:colOff>
      <xdr:row>33</xdr:row>
      <xdr:rowOff>57150</xdr:rowOff>
    </xdr:to>
    <xdr:cxnSp macro="">
      <xdr:nvCxnSpPr>
        <xdr:cNvPr id="60" name="直線コネクタ 59">
          <a:extLst>
            <a:ext uri="{FF2B5EF4-FFF2-40B4-BE49-F238E27FC236}">
              <a16:creationId xmlns:a16="http://schemas.microsoft.com/office/drawing/2014/main" id="{5A95731C-B851-44E0-A0FC-207FF07DFA7D}"/>
            </a:ext>
          </a:extLst>
        </xdr:cNvPr>
        <xdr:cNvCxnSpPr/>
      </xdr:nvCxnSpPr>
      <xdr:spPr>
        <a:xfrm>
          <a:off x="4546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93997</xdr:rowOff>
    </xdr:from>
    <xdr:ext cx="405111" cy="259045"/>
    <xdr:sp macro="" textlink="">
      <xdr:nvSpPr>
        <xdr:cNvPr id="61" name="【図書館】&#10;有形固定資産減価償却率平均値テキスト">
          <a:extLst>
            <a:ext uri="{FF2B5EF4-FFF2-40B4-BE49-F238E27FC236}">
              <a16:creationId xmlns:a16="http://schemas.microsoft.com/office/drawing/2014/main" id="{230C09D8-E709-46A8-866E-59ADC01810E7}"/>
            </a:ext>
          </a:extLst>
        </xdr:cNvPr>
        <xdr:cNvSpPr txBox="1"/>
      </xdr:nvSpPr>
      <xdr:spPr>
        <a:xfrm>
          <a:off x="4673600" y="60947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71120</xdr:rowOff>
    </xdr:from>
    <xdr:to>
      <xdr:col>24</xdr:col>
      <xdr:colOff>114300</xdr:colOff>
      <xdr:row>37</xdr:row>
      <xdr:rowOff>1270</xdr:rowOff>
    </xdr:to>
    <xdr:sp macro="" textlink="">
      <xdr:nvSpPr>
        <xdr:cNvPr id="62" name="フローチャート: 判断 61">
          <a:extLst>
            <a:ext uri="{FF2B5EF4-FFF2-40B4-BE49-F238E27FC236}">
              <a16:creationId xmlns:a16="http://schemas.microsoft.com/office/drawing/2014/main" id="{0C6EA2E4-293C-4011-B6F3-B14CF2A2C0C7}"/>
            </a:ext>
          </a:extLst>
        </xdr:cNvPr>
        <xdr:cNvSpPr/>
      </xdr:nvSpPr>
      <xdr:spPr>
        <a:xfrm>
          <a:off x="4584700" y="624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26670</xdr:rowOff>
    </xdr:from>
    <xdr:to>
      <xdr:col>20</xdr:col>
      <xdr:colOff>38100</xdr:colOff>
      <xdr:row>36</xdr:row>
      <xdr:rowOff>128270</xdr:rowOff>
    </xdr:to>
    <xdr:sp macro="" textlink="">
      <xdr:nvSpPr>
        <xdr:cNvPr id="63" name="フローチャート: 判断 62">
          <a:extLst>
            <a:ext uri="{FF2B5EF4-FFF2-40B4-BE49-F238E27FC236}">
              <a16:creationId xmlns:a16="http://schemas.microsoft.com/office/drawing/2014/main" id="{B69B5CE7-56A2-4052-A546-A5334D666100}"/>
            </a:ext>
          </a:extLst>
        </xdr:cNvPr>
        <xdr:cNvSpPr/>
      </xdr:nvSpPr>
      <xdr:spPr>
        <a:xfrm>
          <a:off x="3746500" y="6198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166370</xdr:rowOff>
    </xdr:from>
    <xdr:to>
      <xdr:col>15</xdr:col>
      <xdr:colOff>101600</xdr:colOff>
      <xdr:row>36</xdr:row>
      <xdr:rowOff>96520</xdr:rowOff>
    </xdr:to>
    <xdr:sp macro="" textlink="">
      <xdr:nvSpPr>
        <xdr:cNvPr id="64" name="フローチャート: 判断 63">
          <a:extLst>
            <a:ext uri="{FF2B5EF4-FFF2-40B4-BE49-F238E27FC236}">
              <a16:creationId xmlns:a16="http://schemas.microsoft.com/office/drawing/2014/main" id="{A7006234-E434-4EA0-9532-091F7A4FE00A}"/>
            </a:ext>
          </a:extLst>
        </xdr:cNvPr>
        <xdr:cNvSpPr/>
      </xdr:nvSpPr>
      <xdr:spPr>
        <a:xfrm>
          <a:off x="2857500" y="6167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74930</xdr:rowOff>
    </xdr:from>
    <xdr:to>
      <xdr:col>10</xdr:col>
      <xdr:colOff>165100</xdr:colOff>
      <xdr:row>37</xdr:row>
      <xdr:rowOff>5080</xdr:rowOff>
    </xdr:to>
    <xdr:sp macro="" textlink="">
      <xdr:nvSpPr>
        <xdr:cNvPr id="65" name="フローチャート: 判断 64">
          <a:extLst>
            <a:ext uri="{FF2B5EF4-FFF2-40B4-BE49-F238E27FC236}">
              <a16:creationId xmlns:a16="http://schemas.microsoft.com/office/drawing/2014/main" id="{1DAD0A12-64BB-4A22-A267-9C004A141146}"/>
            </a:ext>
          </a:extLst>
        </xdr:cNvPr>
        <xdr:cNvSpPr/>
      </xdr:nvSpPr>
      <xdr:spPr>
        <a:xfrm>
          <a:off x="1968500" y="6247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57150</xdr:rowOff>
    </xdr:from>
    <xdr:to>
      <xdr:col>6</xdr:col>
      <xdr:colOff>38100</xdr:colOff>
      <xdr:row>36</xdr:row>
      <xdr:rowOff>158750</xdr:rowOff>
    </xdr:to>
    <xdr:sp macro="" textlink="">
      <xdr:nvSpPr>
        <xdr:cNvPr id="66" name="フローチャート: 判断 65">
          <a:extLst>
            <a:ext uri="{FF2B5EF4-FFF2-40B4-BE49-F238E27FC236}">
              <a16:creationId xmlns:a16="http://schemas.microsoft.com/office/drawing/2014/main" id="{13AD19C2-5B33-4027-8576-905961D0AE8C}"/>
            </a:ext>
          </a:extLst>
        </xdr:cNvPr>
        <xdr:cNvSpPr/>
      </xdr:nvSpPr>
      <xdr:spPr>
        <a:xfrm>
          <a:off x="1079500" y="6229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EB291353-999F-47CC-93B5-F0F27343514E}"/>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8CBD7FD5-7ACF-4BCF-92DE-5CF09BA67905}"/>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820F6BE4-2F07-4A46-AEE4-DFCC97CF3035}"/>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AE825764-A34A-40B1-9B61-489F4082CEA3}"/>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69905AD6-871D-4FDE-9947-864EF3C52366}"/>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127000</xdr:rowOff>
    </xdr:from>
    <xdr:to>
      <xdr:col>24</xdr:col>
      <xdr:colOff>114300</xdr:colOff>
      <xdr:row>37</xdr:row>
      <xdr:rowOff>57150</xdr:rowOff>
    </xdr:to>
    <xdr:sp macro="" textlink="">
      <xdr:nvSpPr>
        <xdr:cNvPr id="72" name="楕円 71">
          <a:extLst>
            <a:ext uri="{FF2B5EF4-FFF2-40B4-BE49-F238E27FC236}">
              <a16:creationId xmlns:a16="http://schemas.microsoft.com/office/drawing/2014/main" id="{A56F7056-F54D-4D7B-98C2-3437352DB9B6}"/>
            </a:ext>
          </a:extLst>
        </xdr:cNvPr>
        <xdr:cNvSpPr/>
      </xdr:nvSpPr>
      <xdr:spPr>
        <a:xfrm>
          <a:off x="4584700" y="629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105427</xdr:rowOff>
    </xdr:from>
    <xdr:ext cx="405111" cy="259045"/>
    <xdr:sp macro="" textlink="">
      <xdr:nvSpPr>
        <xdr:cNvPr id="73" name="【図書館】&#10;有形固定資産減価償却率該当値テキスト">
          <a:extLst>
            <a:ext uri="{FF2B5EF4-FFF2-40B4-BE49-F238E27FC236}">
              <a16:creationId xmlns:a16="http://schemas.microsoft.com/office/drawing/2014/main" id="{42CC1DF2-A287-4A46-A83A-A97281452864}"/>
            </a:ext>
          </a:extLst>
        </xdr:cNvPr>
        <xdr:cNvSpPr txBox="1"/>
      </xdr:nvSpPr>
      <xdr:spPr>
        <a:xfrm>
          <a:off x="4673600" y="627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81280</xdr:rowOff>
    </xdr:from>
    <xdr:to>
      <xdr:col>20</xdr:col>
      <xdr:colOff>38100</xdr:colOff>
      <xdr:row>37</xdr:row>
      <xdr:rowOff>11430</xdr:rowOff>
    </xdr:to>
    <xdr:sp macro="" textlink="">
      <xdr:nvSpPr>
        <xdr:cNvPr id="74" name="楕円 73">
          <a:extLst>
            <a:ext uri="{FF2B5EF4-FFF2-40B4-BE49-F238E27FC236}">
              <a16:creationId xmlns:a16="http://schemas.microsoft.com/office/drawing/2014/main" id="{AA7AAD35-EFB2-416B-82D9-04202AE199CC}"/>
            </a:ext>
          </a:extLst>
        </xdr:cNvPr>
        <xdr:cNvSpPr/>
      </xdr:nvSpPr>
      <xdr:spPr>
        <a:xfrm>
          <a:off x="3746500" y="6253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132080</xdr:rowOff>
    </xdr:from>
    <xdr:to>
      <xdr:col>24</xdr:col>
      <xdr:colOff>63500</xdr:colOff>
      <xdr:row>37</xdr:row>
      <xdr:rowOff>6350</xdr:rowOff>
    </xdr:to>
    <xdr:cxnSp macro="">
      <xdr:nvCxnSpPr>
        <xdr:cNvPr id="75" name="直線コネクタ 74">
          <a:extLst>
            <a:ext uri="{FF2B5EF4-FFF2-40B4-BE49-F238E27FC236}">
              <a16:creationId xmlns:a16="http://schemas.microsoft.com/office/drawing/2014/main" id="{F2558D52-EB91-4EEC-9567-1063DA7FCA3D}"/>
            </a:ext>
          </a:extLst>
        </xdr:cNvPr>
        <xdr:cNvCxnSpPr/>
      </xdr:nvCxnSpPr>
      <xdr:spPr>
        <a:xfrm>
          <a:off x="3797300" y="630428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76200</xdr:rowOff>
    </xdr:from>
    <xdr:to>
      <xdr:col>15</xdr:col>
      <xdr:colOff>101600</xdr:colOff>
      <xdr:row>37</xdr:row>
      <xdr:rowOff>6350</xdr:rowOff>
    </xdr:to>
    <xdr:sp macro="" textlink="">
      <xdr:nvSpPr>
        <xdr:cNvPr id="76" name="楕円 75">
          <a:extLst>
            <a:ext uri="{FF2B5EF4-FFF2-40B4-BE49-F238E27FC236}">
              <a16:creationId xmlns:a16="http://schemas.microsoft.com/office/drawing/2014/main" id="{5B229550-EBA4-44FC-8D87-E2873E338584}"/>
            </a:ext>
          </a:extLst>
        </xdr:cNvPr>
        <xdr:cNvSpPr/>
      </xdr:nvSpPr>
      <xdr:spPr>
        <a:xfrm>
          <a:off x="28575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127000</xdr:rowOff>
    </xdr:from>
    <xdr:to>
      <xdr:col>19</xdr:col>
      <xdr:colOff>177800</xdr:colOff>
      <xdr:row>36</xdr:row>
      <xdr:rowOff>132080</xdr:rowOff>
    </xdr:to>
    <xdr:cxnSp macro="">
      <xdr:nvCxnSpPr>
        <xdr:cNvPr id="77" name="直線コネクタ 76">
          <a:extLst>
            <a:ext uri="{FF2B5EF4-FFF2-40B4-BE49-F238E27FC236}">
              <a16:creationId xmlns:a16="http://schemas.microsoft.com/office/drawing/2014/main" id="{CACDEDE0-F74B-4D6B-BDC8-12E1ED1F62BD}"/>
            </a:ext>
          </a:extLst>
        </xdr:cNvPr>
        <xdr:cNvCxnSpPr/>
      </xdr:nvCxnSpPr>
      <xdr:spPr>
        <a:xfrm>
          <a:off x="2908300" y="6299200"/>
          <a:ext cx="889000" cy="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50800</xdr:rowOff>
    </xdr:from>
    <xdr:to>
      <xdr:col>10</xdr:col>
      <xdr:colOff>165100</xdr:colOff>
      <xdr:row>36</xdr:row>
      <xdr:rowOff>152400</xdr:rowOff>
    </xdr:to>
    <xdr:sp macro="" textlink="">
      <xdr:nvSpPr>
        <xdr:cNvPr id="78" name="楕円 77">
          <a:extLst>
            <a:ext uri="{FF2B5EF4-FFF2-40B4-BE49-F238E27FC236}">
              <a16:creationId xmlns:a16="http://schemas.microsoft.com/office/drawing/2014/main" id="{6B7F4E9F-4119-432C-92DC-CEE4994DCC4B}"/>
            </a:ext>
          </a:extLst>
        </xdr:cNvPr>
        <xdr:cNvSpPr/>
      </xdr:nvSpPr>
      <xdr:spPr>
        <a:xfrm>
          <a:off x="1968500" y="622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101600</xdr:rowOff>
    </xdr:from>
    <xdr:to>
      <xdr:col>15</xdr:col>
      <xdr:colOff>50800</xdr:colOff>
      <xdr:row>36</xdr:row>
      <xdr:rowOff>127000</xdr:rowOff>
    </xdr:to>
    <xdr:cxnSp macro="">
      <xdr:nvCxnSpPr>
        <xdr:cNvPr id="79" name="直線コネクタ 78">
          <a:extLst>
            <a:ext uri="{FF2B5EF4-FFF2-40B4-BE49-F238E27FC236}">
              <a16:creationId xmlns:a16="http://schemas.microsoft.com/office/drawing/2014/main" id="{F90D58A7-3D68-4293-AB19-ECA0EA77A9C5}"/>
            </a:ext>
          </a:extLst>
        </xdr:cNvPr>
        <xdr:cNvCxnSpPr/>
      </xdr:nvCxnSpPr>
      <xdr:spPr>
        <a:xfrm>
          <a:off x="2019300" y="62738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25400</xdr:rowOff>
    </xdr:from>
    <xdr:to>
      <xdr:col>6</xdr:col>
      <xdr:colOff>38100</xdr:colOff>
      <xdr:row>36</xdr:row>
      <xdr:rowOff>127000</xdr:rowOff>
    </xdr:to>
    <xdr:sp macro="" textlink="">
      <xdr:nvSpPr>
        <xdr:cNvPr id="80" name="楕円 79">
          <a:extLst>
            <a:ext uri="{FF2B5EF4-FFF2-40B4-BE49-F238E27FC236}">
              <a16:creationId xmlns:a16="http://schemas.microsoft.com/office/drawing/2014/main" id="{F3EE1127-C031-47B2-8876-53FD5521A3C7}"/>
            </a:ext>
          </a:extLst>
        </xdr:cNvPr>
        <xdr:cNvSpPr/>
      </xdr:nvSpPr>
      <xdr:spPr>
        <a:xfrm>
          <a:off x="1079500" y="619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76200</xdr:rowOff>
    </xdr:from>
    <xdr:to>
      <xdr:col>10</xdr:col>
      <xdr:colOff>114300</xdr:colOff>
      <xdr:row>36</xdr:row>
      <xdr:rowOff>101600</xdr:rowOff>
    </xdr:to>
    <xdr:cxnSp macro="">
      <xdr:nvCxnSpPr>
        <xdr:cNvPr id="81" name="直線コネクタ 80">
          <a:extLst>
            <a:ext uri="{FF2B5EF4-FFF2-40B4-BE49-F238E27FC236}">
              <a16:creationId xmlns:a16="http://schemas.microsoft.com/office/drawing/2014/main" id="{BFCCC030-4F99-41B5-AA21-72D23CBBB534}"/>
            </a:ext>
          </a:extLst>
        </xdr:cNvPr>
        <xdr:cNvCxnSpPr/>
      </xdr:nvCxnSpPr>
      <xdr:spPr>
        <a:xfrm>
          <a:off x="1130300" y="62484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34</xdr:row>
      <xdr:rowOff>144797</xdr:rowOff>
    </xdr:from>
    <xdr:ext cx="405111" cy="259045"/>
    <xdr:sp macro="" textlink="">
      <xdr:nvSpPr>
        <xdr:cNvPr id="82" name="n_1aveValue【図書館】&#10;有形固定資産減価償却率">
          <a:extLst>
            <a:ext uri="{FF2B5EF4-FFF2-40B4-BE49-F238E27FC236}">
              <a16:creationId xmlns:a16="http://schemas.microsoft.com/office/drawing/2014/main" id="{51B2148C-8AA4-4B85-9F1C-CACB330896DD}"/>
            </a:ext>
          </a:extLst>
        </xdr:cNvPr>
        <xdr:cNvSpPr txBox="1"/>
      </xdr:nvSpPr>
      <xdr:spPr>
        <a:xfrm>
          <a:off x="3582044" y="5974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113047</xdr:rowOff>
    </xdr:from>
    <xdr:ext cx="405111" cy="259045"/>
    <xdr:sp macro="" textlink="">
      <xdr:nvSpPr>
        <xdr:cNvPr id="83" name="n_2aveValue【図書館】&#10;有形固定資産減価償却率">
          <a:extLst>
            <a:ext uri="{FF2B5EF4-FFF2-40B4-BE49-F238E27FC236}">
              <a16:creationId xmlns:a16="http://schemas.microsoft.com/office/drawing/2014/main" id="{BDF7FA76-1A43-4A82-A116-E94F63B5F21E}"/>
            </a:ext>
          </a:extLst>
        </xdr:cNvPr>
        <xdr:cNvSpPr txBox="1"/>
      </xdr:nvSpPr>
      <xdr:spPr>
        <a:xfrm>
          <a:off x="2705744" y="594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167657</xdr:rowOff>
    </xdr:from>
    <xdr:ext cx="405111" cy="259045"/>
    <xdr:sp macro="" textlink="">
      <xdr:nvSpPr>
        <xdr:cNvPr id="84" name="n_3aveValue【図書館】&#10;有形固定資産減価償却率">
          <a:extLst>
            <a:ext uri="{FF2B5EF4-FFF2-40B4-BE49-F238E27FC236}">
              <a16:creationId xmlns:a16="http://schemas.microsoft.com/office/drawing/2014/main" id="{11E564B8-1E14-4B67-B45A-6FD1376141FA}"/>
            </a:ext>
          </a:extLst>
        </xdr:cNvPr>
        <xdr:cNvSpPr txBox="1"/>
      </xdr:nvSpPr>
      <xdr:spPr>
        <a:xfrm>
          <a:off x="1816744" y="6339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149877</xdr:rowOff>
    </xdr:from>
    <xdr:ext cx="405111" cy="259045"/>
    <xdr:sp macro="" textlink="">
      <xdr:nvSpPr>
        <xdr:cNvPr id="85" name="n_4aveValue【図書館】&#10;有形固定資産減価償却率">
          <a:extLst>
            <a:ext uri="{FF2B5EF4-FFF2-40B4-BE49-F238E27FC236}">
              <a16:creationId xmlns:a16="http://schemas.microsoft.com/office/drawing/2014/main" id="{CD77C76D-EA47-4E51-A1CD-61C0AEA7444A}"/>
            </a:ext>
          </a:extLst>
        </xdr:cNvPr>
        <xdr:cNvSpPr txBox="1"/>
      </xdr:nvSpPr>
      <xdr:spPr>
        <a:xfrm>
          <a:off x="927744" y="6322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2557</xdr:rowOff>
    </xdr:from>
    <xdr:ext cx="405111" cy="259045"/>
    <xdr:sp macro="" textlink="">
      <xdr:nvSpPr>
        <xdr:cNvPr id="86" name="n_1mainValue【図書館】&#10;有形固定資産減価償却率">
          <a:extLst>
            <a:ext uri="{FF2B5EF4-FFF2-40B4-BE49-F238E27FC236}">
              <a16:creationId xmlns:a16="http://schemas.microsoft.com/office/drawing/2014/main" id="{5500C4F3-CD6D-44D0-BA38-0E4CE8546958}"/>
            </a:ext>
          </a:extLst>
        </xdr:cNvPr>
        <xdr:cNvSpPr txBox="1"/>
      </xdr:nvSpPr>
      <xdr:spPr>
        <a:xfrm>
          <a:off x="3582044" y="6346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168927</xdr:rowOff>
    </xdr:from>
    <xdr:ext cx="405111" cy="259045"/>
    <xdr:sp macro="" textlink="">
      <xdr:nvSpPr>
        <xdr:cNvPr id="87" name="n_2mainValue【図書館】&#10;有形固定資産減価償却率">
          <a:extLst>
            <a:ext uri="{FF2B5EF4-FFF2-40B4-BE49-F238E27FC236}">
              <a16:creationId xmlns:a16="http://schemas.microsoft.com/office/drawing/2014/main" id="{9B5E249F-6561-45DA-9F80-EBA6A177FE93}"/>
            </a:ext>
          </a:extLst>
        </xdr:cNvPr>
        <xdr:cNvSpPr txBox="1"/>
      </xdr:nvSpPr>
      <xdr:spPr>
        <a:xfrm>
          <a:off x="2705744" y="6341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168927</xdr:rowOff>
    </xdr:from>
    <xdr:ext cx="405111" cy="259045"/>
    <xdr:sp macro="" textlink="">
      <xdr:nvSpPr>
        <xdr:cNvPr id="88" name="n_3mainValue【図書館】&#10;有形固定資産減価償却率">
          <a:extLst>
            <a:ext uri="{FF2B5EF4-FFF2-40B4-BE49-F238E27FC236}">
              <a16:creationId xmlns:a16="http://schemas.microsoft.com/office/drawing/2014/main" id="{94E5154F-D560-47BC-B770-632EF5661540}"/>
            </a:ext>
          </a:extLst>
        </xdr:cNvPr>
        <xdr:cNvSpPr txBox="1"/>
      </xdr:nvSpPr>
      <xdr:spPr>
        <a:xfrm>
          <a:off x="1816744" y="5998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143527</xdr:rowOff>
    </xdr:from>
    <xdr:ext cx="405111" cy="259045"/>
    <xdr:sp macro="" textlink="">
      <xdr:nvSpPr>
        <xdr:cNvPr id="89" name="n_4mainValue【図書館】&#10;有形固定資産減価償却率">
          <a:extLst>
            <a:ext uri="{FF2B5EF4-FFF2-40B4-BE49-F238E27FC236}">
              <a16:creationId xmlns:a16="http://schemas.microsoft.com/office/drawing/2014/main" id="{0B77A3D7-B82B-4679-85C9-04F5321FF267}"/>
            </a:ext>
          </a:extLst>
        </xdr:cNvPr>
        <xdr:cNvSpPr txBox="1"/>
      </xdr:nvSpPr>
      <xdr:spPr>
        <a:xfrm>
          <a:off x="927744" y="597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0" name="正方形/長方形 89">
          <a:extLst>
            <a:ext uri="{FF2B5EF4-FFF2-40B4-BE49-F238E27FC236}">
              <a16:creationId xmlns:a16="http://schemas.microsoft.com/office/drawing/2014/main" id="{1BB60C66-1FFE-4A36-A868-A6A579C65666}"/>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1" name="正方形/長方形 90">
          <a:extLst>
            <a:ext uri="{FF2B5EF4-FFF2-40B4-BE49-F238E27FC236}">
              <a16:creationId xmlns:a16="http://schemas.microsoft.com/office/drawing/2014/main" id="{475D5A84-68C5-4D8C-9FA7-F1DB71937DEC}"/>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2" name="正方形/長方形 91">
          <a:extLst>
            <a:ext uri="{FF2B5EF4-FFF2-40B4-BE49-F238E27FC236}">
              <a16:creationId xmlns:a16="http://schemas.microsoft.com/office/drawing/2014/main" id="{BC33ED51-97DF-47F1-9FD9-0596EEF8ED0B}"/>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3" name="正方形/長方形 92">
          <a:extLst>
            <a:ext uri="{FF2B5EF4-FFF2-40B4-BE49-F238E27FC236}">
              <a16:creationId xmlns:a16="http://schemas.microsoft.com/office/drawing/2014/main" id="{464B8931-B6B5-4BC4-9A03-B7E0B7458741}"/>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4" name="正方形/長方形 93">
          <a:extLst>
            <a:ext uri="{FF2B5EF4-FFF2-40B4-BE49-F238E27FC236}">
              <a16:creationId xmlns:a16="http://schemas.microsoft.com/office/drawing/2014/main" id="{DB53875C-6E58-4DC2-9124-F7E0764C5192}"/>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5" name="正方形/長方形 94">
          <a:extLst>
            <a:ext uri="{FF2B5EF4-FFF2-40B4-BE49-F238E27FC236}">
              <a16:creationId xmlns:a16="http://schemas.microsoft.com/office/drawing/2014/main" id="{00493900-1777-41BE-82BD-69EECB56ABDD}"/>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6" name="正方形/長方形 95">
          <a:extLst>
            <a:ext uri="{FF2B5EF4-FFF2-40B4-BE49-F238E27FC236}">
              <a16:creationId xmlns:a16="http://schemas.microsoft.com/office/drawing/2014/main" id="{3DB763E4-4AC3-4E2B-A803-8F46A8463D1A}"/>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7" name="正方形/長方形 96">
          <a:extLst>
            <a:ext uri="{FF2B5EF4-FFF2-40B4-BE49-F238E27FC236}">
              <a16:creationId xmlns:a16="http://schemas.microsoft.com/office/drawing/2014/main" id="{4CB16DFA-8A83-46F1-BA67-8290151DF656}"/>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8" name="テキスト ボックス 97">
          <a:extLst>
            <a:ext uri="{FF2B5EF4-FFF2-40B4-BE49-F238E27FC236}">
              <a16:creationId xmlns:a16="http://schemas.microsoft.com/office/drawing/2014/main" id="{B16DCE01-0CCA-42DE-BAF8-BAE8BC5ACDCE}"/>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9" name="直線コネクタ 98">
          <a:extLst>
            <a:ext uri="{FF2B5EF4-FFF2-40B4-BE49-F238E27FC236}">
              <a16:creationId xmlns:a16="http://schemas.microsoft.com/office/drawing/2014/main" id="{F8BC914A-E931-40F3-8F20-CF4FC8B47378}"/>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0" name="直線コネクタ 99">
          <a:extLst>
            <a:ext uri="{FF2B5EF4-FFF2-40B4-BE49-F238E27FC236}">
              <a16:creationId xmlns:a16="http://schemas.microsoft.com/office/drawing/2014/main" id="{D066AC68-EFB5-4908-9C4E-FF13B5CD3959}"/>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1" name="テキスト ボックス 100">
          <a:extLst>
            <a:ext uri="{FF2B5EF4-FFF2-40B4-BE49-F238E27FC236}">
              <a16:creationId xmlns:a16="http://schemas.microsoft.com/office/drawing/2014/main" id="{7D01B5FE-4E33-4DC7-BB98-B102FD5959D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2" name="直線コネクタ 101">
          <a:extLst>
            <a:ext uri="{FF2B5EF4-FFF2-40B4-BE49-F238E27FC236}">
              <a16:creationId xmlns:a16="http://schemas.microsoft.com/office/drawing/2014/main" id="{ABE1540B-BF14-4682-9428-9FBD57CA2F51}"/>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3" name="テキスト ボックス 102">
          <a:extLst>
            <a:ext uri="{FF2B5EF4-FFF2-40B4-BE49-F238E27FC236}">
              <a16:creationId xmlns:a16="http://schemas.microsoft.com/office/drawing/2014/main" id="{F7A77B43-64D4-42D7-B6A2-BA235409BF49}"/>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4" name="直線コネクタ 103">
          <a:extLst>
            <a:ext uri="{FF2B5EF4-FFF2-40B4-BE49-F238E27FC236}">
              <a16:creationId xmlns:a16="http://schemas.microsoft.com/office/drawing/2014/main" id="{F32664F3-B23A-4FDD-B59A-78096F449EC8}"/>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5" name="テキスト ボックス 104">
          <a:extLst>
            <a:ext uri="{FF2B5EF4-FFF2-40B4-BE49-F238E27FC236}">
              <a16:creationId xmlns:a16="http://schemas.microsoft.com/office/drawing/2014/main" id="{BDFDEA65-3AFB-4E1C-A1F4-612D89BF8F93}"/>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6" name="直線コネクタ 105">
          <a:extLst>
            <a:ext uri="{FF2B5EF4-FFF2-40B4-BE49-F238E27FC236}">
              <a16:creationId xmlns:a16="http://schemas.microsoft.com/office/drawing/2014/main" id="{BEC6D755-61AD-44C4-80F1-D20A533553AE}"/>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7" name="テキスト ボックス 106">
          <a:extLst>
            <a:ext uri="{FF2B5EF4-FFF2-40B4-BE49-F238E27FC236}">
              <a16:creationId xmlns:a16="http://schemas.microsoft.com/office/drawing/2014/main" id="{0FD460DA-F448-4212-AB90-38ECD27B5164}"/>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8" name="直線コネクタ 107">
          <a:extLst>
            <a:ext uri="{FF2B5EF4-FFF2-40B4-BE49-F238E27FC236}">
              <a16:creationId xmlns:a16="http://schemas.microsoft.com/office/drawing/2014/main" id="{23E1D7F8-8478-4CA3-83D7-6DD2650D671E}"/>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9" name="テキスト ボックス 108">
          <a:extLst>
            <a:ext uri="{FF2B5EF4-FFF2-40B4-BE49-F238E27FC236}">
              <a16:creationId xmlns:a16="http://schemas.microsoft.com/office/drawing/2014/main" id="{0C60FC31-78F0-46A1-A127-30BBB3E234BF}"/>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a:extLst>
            <a:ext uri="{FF2B5EF4-FFF2-40B4-BE49-F238E27FC236}">
              <a16:creationId xmlns:a16="http://schemas.microsoft.com/office/drawing/2014/main" id="{81E602EA-2500-4C9D-9AB0-61B27E6F4C38}"/>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a:extLst>
            <a:ext uri="{FF2B5EF4-FFF2-40B4-BE49-F238E27FC236}">
              <a16:creationId xmlns:a16="http://schemas.microsoft.com/office/drawing/2014/main" id="{A2471EE4-861E-40DC-BB44-B5D3674B586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a:extLst>
            <a:ext uri="{FF2B5EF4-FFF2-40B4-BE49-F238E27FC236}">
              <a16:creationId xmlns:a16="http://schemas.microsoft.com/office/drawing/2014/main" id="{D4BAFE05-B3D9-4057-B513-43D09FE1B4A1}"/>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76200</xdr:rowOff>
    </xdr:from>
    <xdr:to>
      <xdr:col>54</xdr:col>
      <xdr:colOff>189865</xdr:colOff>
      <xdr:row>41</xdr:row>
      <xdr:rowOff>169545</xdr:rowOff>
    </xdr:to>
    <xdr:cxnSp macro="">
      <xdr:nvCxnSpPr>
        <xdr:cNvPr id="113" name="直線コネクタ 112">
          <a:extLst>
            <a:ext uri="{FF2B5EF4-FFF2-40B4-BE49-F238E27FC236}">
              <a16:creationId xmlns:a16="http://schemas.microsoft.com/office/drawing/2014/main" id="{5D1AAB94-C364-4088-AEBA-759261C99BD2}"/>
            </a:ext>
          </a:extLst>
        </xdr:cNvPr>
        <xdr:cNvCxnSpPr/>
      </xdr:nvCxnSpPr>
      <xdr:spPr>
        <a:xfrm flipV="1">
          <a:off x="10476865" y="5905500"/>
          <a:ext cx="0" cy="1293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1922</xdr:rowOff>
    </xdr:from>
    <xdr:ext cx="469744" cy="259045"/>
    <xdr:sp macro="" textlink="">
      <xdr:nvSpPr>
        <xdr:cNvPr id="114" name="【図書館】&#10;一人当たり面積最小値テキスト">
          <a:extLst>
            <a:ext uri="{FF2B5EF4-FFF2-40B4-BE49-F238E27FC236}">
              <a16:creationId xmlns:a16="http://schemas.microsoft.com/office/drawing/2014/main" id="{732BC863-318A-4CE6-A43C-75C3365C4123}"/>
            </a:ext>
          </a:extLst>
        </xdr:cNvPr>
        <xdr:cNvSpPr txBox="1"/>
      </xdr:nvSpPr>
      <xdr:spPr>
        <a:xfrm>
          <a:off x="10515600" y="7202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169545</xdr:rowOff>
    </xdr:from>
    <xdr:to>
      <xdr:col>55</xdr:col>
      <xdr:colOff>88900</xdr:colOff>
      <xdr:row>41</xdr:row>
      <xdr:rowOff>169545</xdr:rowOff>
    </xdr:to>
    <xdr:cxnSp macro="">
      <xdr:nvCxnSpPr>
        <xdr:cNvPr id="115" name="直線コネクタ 114">
          <a:extLst>
            <a:ext uri="{FF2B5EF4-FFF2-40B4-BE49-F238E27FC236}">
              <a16:creationId xmlns:a16="http://schemas.microsoft.com/office/drawing/2014/main" id="{F59B6CDC-20D8-4155-AF7F-9F8A74F36B46}"/>
            </a:ext>
          </a:extLst>
        </xdr:cNvPr>
        <xdr:cNvCxnSpPr/>
      </xdr:nvCxnSpPr>
      <xdr:spPr>
        <a:xfrm>
          <a:off x="10388600" y="7198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22877</xdr:rowOff>
    </xdr:from>
    <xdr:ext cx="469744" cy="259045"/>
    <xdr:sp macro="" textlink="">
      <xdr:nvSpPr>
        <xdr:cNvPr id="116" name="【図書館】&#10;一人当たり面積最大値テキスト">
          <a:extLst>
            <a:ext uri="{FF2B5EF4-FFF2-40B4-BE49-F238E27FC236}">
              <a16:creationId xmlns:a16="http://schemas.microsoft.com/office/drawing/2014/main" id="{71DC10C0-B8EA-4D52-AB46-875239449BE0}"/>
            </a:ext>
          </a:extLst>
        </xdr:cNvPr>
        <xdr:cNvSpPr txBox="1"/>
      </xdr:nvSpPr>
      <xdr:spPr>
        <a:xfrm>
          <a:off x="10515600" y="568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76200</xdr:rowOff>
    </xdr:from>
    <xdr:to>
      <xdr:col>55</xdr:col>
      <xdr:colOff>88900</xdr:colOff>
      <xdr:row>34</xdr:row>
      <xdr:rowOff>76200</xdr:rowOff>
    </xdr:to>
    <xdr:cxnSp macro="">
      <xdr:nvCxnSpPr>
        <xdr:cNvPr id="117" name="直線コネクタ 116">
          <a:extLst>
            <a:ext uri="{FF2B5EF4-FFF2-40B4-BE49-F238E27FC236}">
              <a16:creationId xmlns:a16="http://schemas.microsoft.com/office/drawing/2014/main" id="{DE60AC2E-47AB-40A9-8DB1-369FFC03555C}"/>
            </a:ext>
          </a:extLst>
        </xdr:cNvPr>
        <xdr:cNvCxnSpPr/>
      </xdr:nvCxnSpPr>
      <xdr:spPr>
        <a:xfrm>
          <a:off x="10388600" y="590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28592</xdr:rowOff>
    </xdr:from>
    <xdr:ext cx="469744" cy="259045"/>
    <xdr:sp macro="" textlink="">
      <xdr:nvSpPr>
        <xdr:cNvPr id="118" name="【図書館】&#10;一人当たり面積平均値テキスト">
          <a:extLst>
            <a:ext uri="{FF2B5EF4-FFF2-40B4-BE49-F238E27FC236}">
              <a16:creationId xmlns:a16="http://schemas.microsoft.com/office/drawing/2014/main" id="{16BE2DB6-3794-4C52-A2E7-66C212705884}"/>
            </a:ext>
          </a:extLst>
        </xdr:cNvPr>
        <xdr:cNvSpPr txBox="1"/>
      </xdr:nvSpPr>
      <xdr:spPr>
        <a:xfrm>
          <a:off x="10515600" y="67151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50165</xdr:rowOff>
    </xdr:from>
    <xdr:to>
      <xdr:col>55</xdr:col>
      <xdr:colOff>50800</xdr:colOff>
      <xdr:row>39</xdr:row>
      <xdr:rowOff>151765</xdr:rowOff>
    </xdr:to>
    <xdr:sp macro="" textlink="">
      <xdr:nvSpPr>
        <xdr:cNvPr id="119" name="フローチャート: 判断 118">
          <a:extLst>
            <a:ext uri="{FF2B5EF4-FFF2-40B4-BE49-F238E27FC236}">
              <a16:creationId xmlns:a16="http://schemas.microsoft.com/office/drawing/2014/main" id="{70C70143-0FBC-4E47-A952-90A66CA5DBDF}"/>
            </a:ext>
          </a:extLst>
        </xdr:cNvPr>
        <xdr:cNvSpPr/>
      </xdr:nvSpPr>
      <xdr:spPr>
        <a:xfrm>
          <a:off x="10426700" y="6736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59690</xdr:rowOff>
    </xdr:from>
    <xdr:to>
      <xdr:col>50</xdr:col>
      <xdr:colOff>165100</xdr:colOff>
      <xdr:row>39</xdr:row>
      <xdr:rowOff>161290</xdr:rowOff>
    </xdr:to>
    <xdr:sp macro="" textlink="">
      <xdr:nvSpPr>
        <xdr:cNvPr id="120" name="フローチャート: 判断 119">
          <a:extLst>
            <a:ext uri="{FF2B5EF4-FFF2-40B4-BE49-F238E27FC236}">
              <a16:creationId xmlns:a16="http://schemas.microsoft.com/office/drawing/2014/main" id="{124E4FE0-7AF3-4FF0-9191-DEACB5189B77}"/>
            </a:ext>
          </a:extLst>
        </xdr:cNvPr>
        <xdr:cNvSpPr/>
      </xdr:nvSpPr>
      <xdr:spPr>
        <a:xfrm>
          <a:off x="9588500" y="674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80645</xdr:rowOff>
    </xdr:from>
    <xdr:to>
      <xdr:col>46</xdr:col>
      <xdr:colOff>38100</xdr:colOff>
      <xdr:row>40</xdr:row>
      <xdr:rowOff>10795</xdr:rowOff>
    </xdr:to>
    <xdr:sp macro="" textlink="">
      <xdr:nvSpPr>
        <xdr:cNvPr id="121" name="フローチャート: 判断 120">
          <a:extLst>
            <a:ext uri="{FF2B5EF4-FFF2-40B4-BE49-F238E27FC236}">
              <a16:creationId xmlns:a16="http://schemas.microsoft.com/office/drawing/2014/main" id="{9E4C3EBF-E69F-4244-892D-E03B0BDE1519}"/>
            </a:ext>
          </a:extLst>
        </xdr:cNvPr>
        <xdr:cNvSpPr/>
      </xdr:nvSpPr>
      <xdr:spPr>
        <a:xfrm>
          <a:off x="8699500" y="6767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113030</xdr:rowOff>
    </xdr:from>
    <xdr:to>
      <xdr:col>41</xdr:col>
      <xdr:colOff>101600</xdr:colOff>
      <xdr:row>40</xdr:row>
      <xdr:rowOff>43180</xdr:rowOff>
    </xdr:to>
    <xdr:sp macro="" textlink="">
      <xdr:nvSpPr>
        <xdr:cNvPr id="122" name="フローチャート: 判断 121">
          <a:extLst>
            <a:ext uri="{FF2B5EF4-FFF2-40B4-BE49-F238E27FC236}">
              <a16:creationId xmlns:a16="http://schemas.microsoft.com/office/drawing/2014/main" id="{C7E589CF-730B-4EAA-893B-CF081017140B}"/>
            </a:ext>
          </a:extLst>
        </xdr:cNvPr>
        <xdr:cNvSpPr/>
      </xdr:nvSpPr>
      <xdr:spPr>
        <a:xfrm>
          <a:off x="7810500" y="679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76835</xdr:rowOff>
    </xdr:from>
    <xdr:to>
      <xdr:col>36</xdr:col>
      <xdr:colOff>165100</xdr:colOff>
      <xdr:row>40</xdr:row>
      <xdr:rowOff>6985</xdr:rowOff>
    </xdr:to>
    <xdr:sp macro="" textlink="">
      <xdr:nvSpPr>
        <xdr:cNvPr id="123" name="フローチャート: 判断 122">
          <a:extLst>
            <a:ext uri="{FF2B5EF4-FFF2-40B4-BE49-F238E27FC236}">
              <a16:creationId xmlns:a16="http://schemas.microsoft.com/office/drawing/2014/main" id="{41183AD8-5F03-46D1-A363-9DC1B59BB08F}"/>
            </a:ext>
          </a:extLst>
        </xdr:cNvPr>
        <xdr:cNvSpPr/>
      </xdr:nvSpPr>
      <xdr:spPr>
        <a:xfrm>
          <a:off x="6921500" y="676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7DD9C12E-4885-4E14-89F7-83084C869554}"/>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A263C407-966A-4E7C-A514-6D78C8EEA8D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5949D371-88F7-4A6E-9B60-5D91C0CD553D}"/>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4ABB942B-AB3D-4D35-BE0D-CB94264625F1}"/>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6EC51B85-95CC-44F7-9ED6-8656D6B31549}"/>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158750</xdr:rowOff>
    </xdr:from>
    <xdr:to>
      <xdr:col>55</xdr:col>
      <xdr:colOff>50800</xdr:colOff>
      <xdr:row>39</xdr:row>
      <xdr:rowOff>88900</xdr:rowOff>
    </xdr:to>
    <xdr:sp macro="" textlink="">
      <xdr:nvSpPr>
        <xdr:cNvPr id="129" name="楕円 128">
          <a:extLst>
            <a:ext uri="{FF2B5EF4-FFF2-40B4-BE49-F238E27FC236}">
              <a16:creationId xmlns:a16="http://schemas.microsoft.com/office/drawing/2014/main" id="{3B588482-DC7A-406F-BB97-9E4DFC0BDD87}"/>
            </a:ext>
          </a:extLst>
        </xdr:cNvPr>
        <xdr:cNvSpPr/>
      </xdr:nvSpPr>
      <xdr:spPr>
        <a:xfrm>
          <a:off x="10426700" y="667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10177</xdr:rowOff>
    </xdr:from>
    <xdr:ext cx="469744" cy="259045"/>
    <xdr:sp macro="" textlink="">
      <xdr:nvSpPr>
        <xdr:cNvPr id="130" name="【図書館】&#10;一人当たり面積該当値テキスト">
          <a:extLst>
            <a:ext uri="{FF2B5EF4-FFF2-40B4-BE49-F238E27FC236}">
              <a16:creationId xmlns:a16="http://schemas.microsoft.com/office/drawing/2014/main" id="{AE5A7DE4-ED13-4106-A64D-09B686D4BF19}"/>
            </a:ext>
          </a:extLst>
        </xdr:cNvPr>
        <xdr:cNvSpPr txBox="1"/>
      </xdr:nvSpPr>
      <xdr:spPr>
        <a:xfrm>
          <a:off x="10515600" y="6525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164465</xdr:rowOff>
    </xdr:from>
    <xdr:to>
      <xdr:col>50</xdr:col>
      <xdr:colOff>165100</xdr:colOff>
      <xdr:row>39</xdr:row>
      <xdr:rowOff>94615</xdr:rowOff>
    </xdr:to>
    <xdr:sp macro="" textlink="">
      <xdr:nvSpPr>
        <xdr:cNvPr id="131" name="楕円 130">
          <a:extLst>
            <a:ext uri="{FF2B5EF4-FFF2-40B4-BE49-F238E27FC236}">
              <a16:creationId xmlns:a16="http://schemas.microsoft.com/office/drawing/2014/main" id="{FAE5FDAA-6CA6-4CE4-9830-501CF4E3F467}"/>
            </a:ext>
          </a:extLst>
        </xdr:cNvPr>
        <xdr:cNvSpPr/>
      </xdr:nvSpPr>
      <xdr:spPr>
        <a:xfrm>
          <a:off x="9588500" y="667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38100</xdr:rowOff>
    </xdr:from>
    <xdr:to>
      <xdr:col>55</xdr:col>
      <xdr:colOff>0</xdr:colOff>
      <xdr:row>39</xdr:row>
      <xdr:rowOff>43815</xdr:rowOff>
    </xdr:to>
    <xdr:cxnSp macro="">
      <xdr:nvCxnSpPr>
        <xdr:cNvPr id="132" name="直線コネクタ 131">
          <a:extLst>
            <a:ext uri="{FF2B5EF4-FFF2-40B4-BE49-F238E27FC236}">
              <a16:creationId xmlns:a16="http://schemas.microsoft.com/office/drawing/2014/main" id="{D1130686-D390-4077-BA12-8DFAEA36914D}"/>
            </a:ext>
          </a:extLst>
        </xdr:cNvPr>
        <xdr:cNvCxnSpPr/>
      </xdr:nvCxnSpPr>
      <xdr:spPr>
        <a:xfrm flipV="1">
          <a:off x="9639300" y="6724650"/>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168275</xdr:rowOff>
    </xdr:from>
    <xdr:to>
      <xdr:col>46</xdr:col>
      <xdr:colOff>38100</xdr:colOff>
      <xdr:row>39</xdr:row>
      <xdr:rowOff>98425</xdr:rowOff>
    </xdr:to>
    <xdr:sp macro="" textlink="">
      <xdr:nvSpPr>
        <xdr:cNvPr id="133" name="楕円 132">
          <a:extLst>
            <a:ext uri="{FF2B5EF4-FFF2-40B4-BE49-F238E27FC236}">
              <a16:creationId xmlns:a16="http://schemas.microsoft.com/office/drawing/2014/main" id="{47BC73AE-3861-4541-AC05-9CA3E2C5BF69}"/>
            </a:ext>
          </a:extLst>
        </xdr:cNvPr>
        <xdr:cNvSpPr/>
      </xdr:nvSpPr>
      <xdr:spPr>
        <a:xfrm>
          <a:off x="8699500" y="6683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43815</xdr:rowOff>
    </xdr:from>
    <xdr:to>
      <xdr:col>50</xdr:col>
      <xdr:colOff>114300</xdr:colOff>
      <xdr:row>39</xdr:row>
      <xdr:rowOff>47625</xdr:rowOff>
    </xdr:to>
    <xdr:cxnSp macro="">
      <xdr:nvCxnSpPr>
        <xdr:cNvPr id="134" name="直線コネクタ 133">
          <a:extLst>
            <a:ext uri="{FF2B5EF4-FFF2-40B4-BE49-F238E27FC236}">
              <a16:creationId xmlns:a16="http://schemas.microsoft.com/office/drawing/2014/main" id="{8A35557E-6DD3-4A9F-A175-E523718CBCED}"/>
            </a:ext>
          </a:extLst>
        </xdr:cNvPr>
        <xdr:cNvCxnSpPr/>
      </xdr:nvCxnSpPr>
      <xdr:spPr>
        <a:xfrm flipV="1">
          <a:off x="8750300" y="673036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4445</xdr:rowOff>
    </xdr:from>
    <xdr:to>
      <xdr:col>41</xdr:col>
      <xdr:colOff>101600</xdr:colOff>
      <xdr:row>39</xdr:row>
      <xdr:rowOff>106045</xdr:rowOff>
    </xdr:to>
    <xdr:sp macro="" textlink="">
      <xdr:nvSpPr>
        <xdr:cNvPr id="135" name="楕円 134">
          <a:extLst>
            <a:ext uri="{FF2B5EF4-FFF2-40B4-BE49-F238E27FC236}">
              <a16:creationId xmlns:a16="http://schemas.microsoft.com/office/drawing/2014/main" id="{5D0281AB-1E59-4527-9DC9-C82A20ED8D2E}"/>
            </a:ext>
          </a:extLst>
        </xdr:cNvPr>
        <xdr:cNvSpPr/>
      </xdr:nvSpPr>
      <xdr:spPr>
        <a:xfrm>
          <a:off x="7810500" y="669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47625</xdr:rowOff>
    </xdr:from>
    <xdr:to>
      <xdr:col>45</xdr:col>
      <xdr:colOff>177800</xdr:colOff>
      <xdr:row>39</xdr:row>
      <xdr:rowOff>55245</xdr:rowOff>
    </xdr:to>
    <xdr:cxnSp macro="">
      <xdr:nvCxnSpPr>
        <xdr:cNvPr id="136" name="直線コネクタ 135">
          <a:extLst>
            <a:ext uri="{FF2B5EF4-FFF2-40B4-BE49-F238E27FC236}">
              <a16:creationId xmlns:a16="http://schemas.microsoft.com/office/drawing/2014/main" id="{51C95A99-F007-4260-89D8-5493A41D00E4}"/>
            </a:ext>
          </a:extLst>
        </xdr:cNvPr>
        <xdr:cNvCxnSpPr/>
      </xdr:nvCxnSpPr>
      <xdr:spPr>
        <a:xfrm flipV="1">
          <a:off x="7861300" y="6734175"/>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10160</xdr:rowOff>
    </xdr:from>
    <xdr:to>
      <xdr:col>36</xdr:col>
      <xdr:colOff>165100</xdr:colOff>
      <xdr:row>41</xdr:row>
      <xdr:rowOff>111760</xdr:rowOff>
    </xdr:to>
    <xdr:sp macro="" textlink="">
      <xdr:nvSpPr>
        <xdr:cNvPr id="137" name="楕円 136">
          <a:extLst>
            <a:ext uri="{FF2B5EF4-FFF2-40B4-BE49-F238E27FC236}">
              <a16:creationId xmlns:a16="http://schemas.microsoft.com/office/drawing/2014/main" id="{79B04A38-309E-4650-B2E9-C77FECDC44FA}"/>
            </a:ext>
          </a:extLst>
        </xdr:cNvPr>
        <xdr:cNvSpPr/>
      </xdr:nvSpPr>
      <xdr:spPr>
        <a:xfrm>
          <a:off x="6921500" y="7039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55245</xdr:rowOff>
    </xdr:from>
    <xdr:to>
      <xdr:col>41</xdr:col>
      <xdr:colOff>50800</xdr:colOff>
      <xdr:row>41</xdr:row>
      <xdr:rowOff>60960</xdr:rowOff>
    </xdr:to>
    <xdr:cxnSp macro="">
      <xdr:nvCxnSpPr>
        <xdr:cNvPr id="138" name="直線コネクタ 137">
          <a:extLst>
            <a:ext uri="{FF2B5EF4-FFF2-40B4-BE49-F238E27FC236}">
              <a16:creationId xmlns:a16="http://schemas.microsoft.com/office/drawing/2014/main" id="{AB2E7E2D-EF82-4017-89B9-3A88D1BC249B}"/>
            </a:ext>
          </a:extLst>
        </xdr:cNvPr>
        <xdr:cNvCxnSpPr/>
      </xdr:nvCxnSpPr>
      <xdr:spPr>
        <a:xfrm flipV="1">
          <a:off x="6972300" y="6741795"/>
          <a:ext cx="889000" cy="348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152417</xdr:rowOff>
    </xdr:from>
    <xdr:ext cx="469744" cy="259045"/>
    <xdr:sp macro="" textlink="">
      <xdr:nvSpPr>
        <xdr:cNvPr id="139" name="n_1aveValue【図書館】&#10;一人当たり面積">
          <a:extLst>
            <a:ext uri="{FF2B5EF4-FFF2-40B4-BE49-F238E27FC236}">
              <a16:creationId xmlns:a16="http://schemas.microsoft.com/office/drawing/2014/main" id="{4C04E979-FDD9-451D-862D-E6E1E820D97F}"/>
            </a:ext>
          </a:extLst>
        </xdr:cNvPr>
        <xdr:cNvSpPr txBox="1"/>
      </xdr:nvSpPr>
      <xdr:spPr>
        <a:xfrm>
          <a:off x="9391727" y="683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1922</xdr:rowOff>
    </xdr:from>
    <xdr:ext cx="469744" cy="259045"/>
    <xdr:sp macro="" textlink="">
      <xdr:nvSpPr>
        <xdr:cNvPr id="140" name="n_2aveValue【図書館】&#10;一人当たり面積">
          <a:extLst>
            <a:ext uri="{FF2B5EF4-FFF2-40B4-BE49-F238E27FC236}">
              <a16:creationId xmlns:a16="http://schemas.microsoft.com/office/drawing/2014/main" id="{B01EB8C8-1F61-4107-AE4F-D9C810A569A2}"/>
            </a:ext>
          </a:extLst>
        </xdr:cNvPr>
        <xdr:cNvSpPr txBox="1"/>
      </xdr:nvSpPr>
      <xdr:spPr>
        <a:xfrm>
          <a:off x="8515427" y="6859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34307</xdr:rowOff>
    </xdr:from>
    <xdr:ext cx="469744" cy="259045"/>
    <xdr:sp macro="" textlink="">
      <xdr:nvSpPr>
        <xdr:cNvPr id="141" name="n_3aveValue【図書館】&#10;一人当たり面積">
          <a:extLst>
            <a:ext uri="{FF2B5EF4-FFF2-40B4-BE49-F238E27FC236}">
              <a16:creationId xmlns:a16="http://schemas.microsoft.com/office/drawing/2014/main" id="{7DE64C26-40CE-40FB-B5E5-6E2E5085522D}"/>
            </a:ext>
          </a:extLst>
        </xdr:cNvPr>
        <xdr:cNvSpPr txBox="1"/>
      </xdr:nvSpPr>
      <xdr:spPr>
        <a:xfrm>
          <a:off x="7626427" y="689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23512</xdr:rowOff>
    </xdr:from>
    <xdr:ext cx="469744" cy="259045"/>
    <xdr:sp macro="" textlink="">
      <xdr:nvSpPr>
        <xdr:cNvPr id="142" name="n_4aveValue【図書館】&#10;一人当たり面積">
          <a:extLst>
            <a:ext uri="{FF2B5EF4-FFF2-40B4-BE49-F238E27FC236}">
              <a16:creationId xmlns:a16="http://schemas.microsoft.com/office/drawing/2014/main" id="{93E0E7C0-3D94-42DD-8700-C39B37457D84}"/>
            </a:ext>
          </a:extLst>
        </xdr:cNvPr>
        <xdr:cNvSpPr txBox="1"/>
      </xdr:nvSpPr>
      <xdr:spPr>
        <a:xfrm>
          <a:off x="6737427" y="6538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37</xdr:row>
      <xdr:rowOff>111142</xdr:rowOff>
    </xdr:from>
    <xdr:ext cx="469744" cy="259045"/>
    <xdr:sp macro="" textlink="">
      <xdr:nvSpPr>
        <xdr:cNvPr id="143" name="n_1mainValue【図書館】&#10;一人当たり面積">
          <a:extLst>
            <a:ext uri="{FF2B5EF4-FFF2-40B4-BE49-F238E27FC236}">
              <a16:creationId xmlns:a16="http://schemas.microsoft.com/office/drawing/2014/main" id="{8A4A23C3-F1BC-4274-B5A6-DE08C41A3C60}"/>
            </a:ext>
          </a:extLst>
        </xdr:cNvPr>
        <xdr:cNvSpPr txBox="1"/>
      </xdr:nvSpPr>
      <xdr:spPr>
        <a:xfrm>
          <a:off x="9391727" y="6454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114952</xdr:rowOff>
    </xdr:from>
    <xdr:ext cx="469744" cy="259045"/>
    <xdr:sp macro="" textlink="">
      <xdr:nvSpPr>
        <xdr:cNvPr id="144" name="n_2mainValue【図書館】&#10;一人当たり面積">
          <a:extLst>
            <a:ext uri="{FF2B5EF4-FFF2-40B4-BE49-F238E27FC236}">
              <a16:creationId xmlns:a16="http://schemas.microsoft.com/office/drawing/2014/main" id="{76F9671A-2B59-4FA4-8C2B-A960860258E4}"/>
            </a:ext>
          </a:extLst>
        </xdr:cNvPr>
        <xdr:cNvSpPr txBox="1"/>
      </xdr:nvSpPr>
      <xdr:spPr>
        <a:xfrm>
          <a:off x="8515427" y="6458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122572</xdr:rowOff>
    </xdr:from>
    <xdr:ext cx="469744" cy="259045"/>
    <xdr:sp macro="" textlink="">
      <xdr:nvSpPr>
        <xdr:cNvPr id="145" name="n_3mainValue【図書館】&#10;一人当たり面積">
          <a:extLst>
            <a:ext uri="{FF2B5EF4-FFF2-40B4-BE49-F238E27FC236}">
              <a16:creationId xmlns:a16="http://schemas.microsoft.com/office/drawing/2014/main" id="{04C1E1FC-A2E5-444E-AC28-AC3D9C201BAC}"/>
            </a:ext>
          </a:extLst>
        </xdr:cNvPr>
        <xdr:cNvSpPr txBox="1"/>
      </xdr:nvSpPr>
      <xdr:spPr>
        <a:xfrm>
          <a:off x="7626427" y="6466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102887</xdr:rowOff>
    </xdr:from>
    <xdr:ext cx="469744" cy="259045"/>
    <xdr:sp macro="" textlink="">
      <xdr:nvSpPr>
        <xdr:cNvPr id="146" name="n_4mainValue【図書館】&#10;一人当たり面積">
          <a:extLst>
            <a:ext uri="{FF2B5EF4-FFF2-40B4-BE49-F238E27FC236}">
              <a16:creationId xmlns:a16="http://schemas.microsoft.com/office/drawing/2014/main" id="{9D13C9A7-7791-4471-8F40-BD8F4D943A0F}"/>
            </a:ext>
          </a:extLst>
        </xdr:cNvPr>
        <xdr:cNvSpPr txBox="1"/>
      </xdr:nvSpPr>
      <xdr:spPr>
        <a:xfrm>
          <a:off x="6737427" y="7132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a:extLst>
            <a:ext uri="{FF2B5EF4-FFF2-40B4-BE49-F238E27FC236}">
              <a16:creationId xmlns:a16="http://schemas.microsoft.com/office/drawing/2014/main" id="{D86B2100-2702-4AA5-894E-EBCCB0437AC9}"/>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a:extLst>
            <a:ext uri="{FF2B5EF4-FFF2-40B4-BE49-F238E27FC236}">
              <a16:creationId xmlns:a16="http://schemas.microsoft.com/office/drawing/2014/main" id="{232A8046-F4BB-44CC-9EF1-D1408659D536}"/>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a:extLst>
            <a:ext uri="{FF2B5EF4-FFF2-40B4-BE49-F238E27FC236}">
              <a16:creationId xmlns:a16="http://schemas.microsoft.com/office/drawing/2014/main" id="{14EF054D-4E7A-4196-B11C-29B4ABA81BFB}"/>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a:extLst>
            <a:ext uri="{FF2B5EF4-FFF2-40B4-BE49-F238E27FC236}">
              <a16:creationId xmlns:a16="http://schemas.microsoft.com/office/drawing/2014/main" id="{FDDF25FA-2183-4A6C-815A-6AB101BFB04B}"/>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a:extLst>
            <a:ext uri="{FF2B5EF4-FFF2-40B4-BE49-F238E27FC236}">
              <a16:creationId xmlns:a16="http://schemas.microsoft.com/office/drawing/2014/main" id="{C3F8C13B-8557-459F-9224-2F6DA120DE37}"/>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a:extLst>
            <a:ext uri="{FF2B5EF4-FFF2-40B4-BE49-F238E27FC236}">
              <a16:creationId xmlns:a16="http://schemas.microsoft.com/office/drawing/2014/main" id="{806B0D11-C69C-4F5B-A9D7-750CD14AEDAF}"/>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a:extLst>
            <a:ext uri="{FF2B5EF4-FFF2-40B4-BE49-F238E27FC236}">
              <a16:creationId xmlns:a16="http://schemas.microsoft.com/office/drawing/2014/main" id="{8C47BC57-2F06-4719-BD01-DE3044BD74C5}"/>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a:extLst>
            <a:ext uri="{FF2B5EF4-FFF2-40B4-BE49-F238E27FC236}">
              <a16:creationId xmlns:a16="http://schemas.microsoft.com/office/drawing/2014/main" id="{E2C32008-4E71-4686-AFAE-8A3474784C13}"/>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a:extLst>
            <a:ext uri="{FF2B5EF4-FFF2-40B4-BE49-F238E27FC236}">
              <a16:creationId xmlns:a16="http://schemas.microsoft.com/office/drawing/2014/main" id="{EE33A9A3-1769-4071-AE09-33F6CE3043CC}"/>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a:extLst>
            <a:ext uri="{FF2B5EF4-FFF2-40B4-BE49-F238E27FC236}">
              <a16:creationId xmlns:a16="http://schemas.microsoft.com/office/drawing/2014/main" id="{AB353BC9-DF99-43B6-A387-8A3CB234AD49}"/>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a:extLst>
            <a:ext uri="{FF2B5EF4-FFF2-40B4-BE49-F238E27FC236}">
              <a16:creationId xmlns:a16="http://schemas.microsoft.com/office/drawing/2014/main" id="{BBF09EA0-287C-4C2E-99AC-EBB5C8F7C04E}"/>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8" name="直線コネクタ 157">
          <a:extLst>
            <a:ext uri="{FF2B5EF4-FFF2-40B4-BE49-F238E27FC236}">
              <a16:creationId xmlns:a16="http://schemas.microsoft.com/office/drawing/2014/main" id="{B1BA0F4D-C787-4204-B952-C3D7D967FA3E}"/>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9" name="テキスト ボックス 158">
          <a:extLst>
            <a:ext uri="{FF2B5EF4-FFF2-40B4-BE49-F238E27FC236}">
              <a16:creationId xmlns:a16="http://schemas.microsoft.com/office/drawing/2014/main" id="{ECF5DA9D-F1F9-41EC-9BE7-5D120F8A0B06}"/>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0" name="直線コネクタ 159">
          <a:extLst>
            <a:ext uri="{FF2B5EF4-FFF2-40B4-BE49-F238E27FC236}">
              <a16:creationId xmlns:a16="http://schemas.microsoft.com/office/drawing/2014/main" id="{5D1A435B-9BEF-4D9A-95F8-580E84EB9BB4}"/>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1" name="テキスト ボックス 160">
          <a:extLst>
            <a:ext uri="{FF2B5EF4-FFF2-40B4-BE49-F238E27FC236}">
              <a16:creationId xmlns:a16="http://schemas.microsoft.com/office/drawing/2014/main" id="{C16C13A9-3710-43A5-86CF-FEA57FA49D6A}"/>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2" name="直線コネクタ 161">
          <a:extLst>
            <a:ext uri="{FF2B5EF4-FFF2-40B4-BE49-F238E27FC236}">
              <a16:creationId xmlns:a16="http://schemas.microsoft.com/office/drawing/2014/main" id="{C8032E65-620F-4A73-9CD1-3A6C8E88D527}"/>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3" name="テキスト ボックス 162">
          <a:extLst>
            <a:ext uri="{FF2B5EF4-FFF2-40B4-BE49-F238E27FC236}">
              <a16:creationId xmlns:a16="http://schemas.microsoft.com/office/drawing/2014/main" id="{AE2FBC32-A1B3-4652-9DC7-27844B0D183F}"/>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4" name="直線コネクタ 163">
          <a:extLst>
            <a:ext uri="{FF2B5EF4-FFF2-40B4-BE49-F238E27FC236}">
              <a16:creationId xmlns:a16="http://schemas.microsoft.com/office/drawing/2014/main" id="{EA0566E2-ADB8-416E-99CC-9AA7B82583CF}"/>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5" name="テキスト ボックス 164">
          <a:extLst>
            <a:ext uri="{FF2B5EF4-FFF2-40B4-BE49-F238E27FC236}">
              <a16:creationId xmlns:a16="http://schemas.microsoft.com/office/drawing/2014/main" id="{2E6381AC-6449-4F40-A8F9-3A4EF2028931}"/>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6" name="直線コネクタ 165">
          <a:extLst>
            <a:ext uri="{FF2B5EF4-FFF2-40B4-BE49-F238E27FC236}">
              <a16:creationId xmlns:a16="http://schemas.microsoft.com/office/drawing/2014/main" id="{63D3FA7D-AA57-479A-960F-02D10FBBC12A}"/>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7" name="テキスト ボックス 166">
          <a:extLst>
            <a:ext uri="{FF2B5EF4-FFF2-40B4-BE49-F238E27FC236}">
              <a16:creationId xmlns:a16="http://schemas.microsoft.com/office/drawing/2014/main" id="{060286B4-516F-47E2-B935-CC5138DCAF83}"/>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8" name="直線コネクタ 167">
          <a:extLst>
            <a:ext uri="{FF2B5EF4-FFF2-40B4-BE49-F238E27FC236}">
              <a16:creationId xmlns:a16="http://schemas.microsoft.com/office/drawing/2014/main" id="{BC737568-9D44-49AE-BF7A-37FCE80979CB}"/>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9" name="テキスト ボックス 168">
          <a:extLst>
            <a:ext uri="{FF2B5EF4-FFF2-40B4-BE49-F238E27FC236}">
              <a16:creationId xmlns:a16="http://schemas.microsoft.com/office/drawing/2014/main" id="{E0777A49-8E83-4173-BC77-AFB1335C8479}"/>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a:extLst>
            <a:ext uri="{FF2B5EF4-FFF2-40B4-BE49-F238E27FC236}">
              <a16:creationId xmlns:a16="http://schemas.microsoft.com/office/drawing/2014/main" id="{97ABD049-F0A7-456B-8516-DA74FC8C6E79}"/>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1" name="【体育館・プール】&#10;有形固定資産減価償却率グラフ枠">
          <a:extLst>
            <a:ext uri="{FF2B5EF4-FFF2-40B4-BE49-F238E27FC236}">
              <a16:creationId xmlns:a16="http://schemas.microsoft.com/office/drawing/2014/main" id="{8781F35F-9C8F-4A4A-90CA-4C950576165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44087</xdr:rowOff>
    </xdr:from>
    <xdr:to>
      <xdr:col>24</xdr:col>
      <xdr:colOff>62865</xdr:colOff>
      <xdr:row>64</xdr:row>
      <xdr:rowOff>130628</xdr:rowOff>
    </xdr:to>
    <xdr:cxnSp macro="">
      <xdr:nvCxnSpPr>
        <xdr:cNvPr id="172" name="直線コネクタ 171">
          <a:extLst>
            <a:ext uri="{FF2B5EF4-FFF2-40B4-BE49-F238E27FC236}">
              <a16:creationId xmlns:a16="http://schemas.microsoft.com/office/drawing/2014/main" id="{93BA0996-911A-4545-9B7C-639D062778CD}"/>
            </a:ext>
          </a:extLst>
        </xdr:cNvPr>
        <xdr:cNvCxnSpPr/>
      </xdr:nvCxnSpPr>
      <xdr:spPr>
        <a:xfrm flipV="1">
          <a:off x="4634865" y="9645287"/>
          <a:ext cx="0" cy="14581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3" name="【体育館・プール】&#10;有形固定資産減価償却率最小値テキスト">
          <a:extLst>
            <a:ext uri="{FF2B5EF4-FFF2-40B4-BE49-F238E27FC236}">
              <a16:creationId xmlns:a16="http://schemas.microsoft.com/office/drawing/2014/main" id="{86F6933A-140C-4D52-B0FE-F09D698963EB}"/>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4" name="直線コネクタ 173">
          <a:extLst>
            <a:ext uri="{FF2B5EF4-FFF2-40B4-BE49-F238E27FC236}">
              <a16:creationId xmlns:a16="http://schemas.microsoft.com/office/drawing/2014/main" id="{AE250700-F9E6-45AA-AD47-C8701348B24F}"/>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162214</xdr:rowOff>
    </xdr:from>
    <xdr:ext cx="405111" cy="259045"/>
    <xdr:sp macro="" textlink="">
      <xdr:nvSpPr>
        <xdr:cNvPr id="175" name="【体育館・プール】&#10;有形固定資産減価償却率最大値テキスト">
          <a:extLst>
            <a:ext uri="{FF2B5EF4-FFF2-40B4-BE49-F238E27FC236}">
              <a16:creationId xmlns:a16="http://schemas.microsoft.com/office/drawing/2014/main" id="{40E6A138-0044-4196-83AE-56CEF57F241D}"/>
            </a:ext>
          </a:extLst>
        </xdr:cNvPr>
        <xdr:cNvSpPr txBox="1"/>
      </xdr:nvSpPr>
      <xdr:spPr>
        <a:xfrm>
          <a:off x="4673600" y="9420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44087</xdr:rowOff>
    </xdr:from>
    <xdr:to>
      <xdr:col>24</xdr:col>
      <xdr:colOff>152400</xdr:colOff>
      <xdr:row>56</xdr:row>
      <xdr:rowOff>44087</xdr:rowOff>
    </xdr:to>
    <xdr:cxnSp macro="">
      <xdr:nvCxnSpPr>
        <xdr:cNvPr id="176" name="直線コネクタ 175">
          <a:extLst>
            <a:ext uri="{FF2B5EF4-FFF2-40B4-BE49-F238E27FC236}">
              <a16:creationId xmlns:a16="http://schemas.microsoft.com/office/drawing/2014/main" id="{783EEC56-7DA7-442E-986A-056D4D6428AC}"/>
            </a:ext>
          </a:extLst>
        </xdr:cNvPr>
        <xdr:cNvCxnSpPr/>
      </xdr:nvCxnSpPr>
      <xdr:spPr>
        <a:xfrm>
          <a:off x="4546600" y="9645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95811</xdr:rowOff>
    </xdr:from>
    <xdr:ext cx="405111" cy="259045"/>
    <xdr:sp macro="" textlink="">
      <xdr:nvSpPr>
        <xdr:cNvPr id="177" name="【体育館・プール】&#10;有形固定資産減価償却率平均値テキスト">
          <a:extLst>
            <a:ext uri="{FF2B5EF4-FFF2-40B4-BE49-F238E27FC236}">
              <a16:creationId xmlns:a16="http://schemas.microsoft.com/office/drawing/2014/main" id="{DA6736D2-E630-4575-A50F-34E020964FC6}"/>
            </a:ext>
          </a:extLst>
        </xdr:cNvPr>
        <xdr:cNvSpPr txBox="1"/>
      </xdr:nvSpPr>
      <xdr:spPr>
        <a:xfrm>
          <a:off x="4673600" y="105542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117384</xdr:rowOff>
    </xdr:from>
    <xdr:to>
      <xdr:col>24</xdr:col>
      <xdr:colOff>114300</xdr:colOff>
      <xdr:row>62</xdr:row>
      <xdr:rowOff>47534</xdr:rowOff>
    </xdr:to>
    <xdr:sp macro="" textlink="">
      <xdr:nvSpPr>
        <xdr:cNvPr id="178" name="フローチャート: 判断 177">
          <a:extLst>
            <a:ext uri="{FF2B5EF4-FFF2-40B4-BE49-F238E27FC236}">
              <a16:creationId xmlns:a16="http://schemas.microsoft.com/office/drawing/2014/main" id="{0BEFED55-0F59-4EAE-92A3-C133FEC811C5}"/>
            </a:ext>
          </a:extLst>
        </xdr:cNvPr>
        <xdr:cNvSpPr/>
      </xdr:nvSpPr>
      <xdr:spPr>
        <a:xfrm>
          <a:off x="4584700" y="10575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92891</xdr:rowOff>
    </xdr:from>
    <xdr:to>
      <xdr:col>20</xdr:col>
      <xdr:colOff>38100</xdr:colOff>
      <xdr:row>62</xdr:row>
      <xdr:rowOff>23041</xdr:rowOff>
    </xdr:to>
    <xdr:sp macro="" textlink="">
      <xdr:nvSpPr>
        <xdr:cNvPr id="179" name="フローチャート: 判断 178">
          <a:extLst>
            <a:ext uri="{FF2B5EF4-FFF2-40B4-BE49-F238E27FC236}">
              <a16:creationId xmlns:a16="http://schemas.microsoft.com/office/drawing/2014/main" id="{A3D0A579-7B51-4CFA-B421-3F43903896B5}"/>
            </a:ext>
          </a:extLst>
        </xdr:cNvPr>
        <xdr:cNvSpPr/>
      </xdr:nvSpPr>
      <xdr:spPr>
        <a:xfrm>
          <a:off x="3746500" y="1055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37374</xdr:rowOff>
    </xdr:from>
    <xdr:to>
      <xdr:col>15</xdr:col>
      <xdr:colOff>101600</xdr:colOff>
      <xdr:row>61</xdr:row>
      <xdr:rowOff>138974</xdr:rowOff>
    </xdr:to>
    <xdr:sp macro="" textlink="">
      <xdr:nvSpPr>
        <xdr:cNvPr id="180" name="フローチャート: 判断 179">
          <a:extLst>
            <a:ext uri="{FF2B5EF4-FFF2-40B4-BE49-F238E27FC236}">
              <a16:creationId xmlns:a16="http://schemas.microsoft.com/office/drawing/2014/main" id="{78720056-6D61-49C0-AAE3-5A68A525C462}"/>
            </a:ext>
          </a:extLst>
        </xdr:cNvPr>
        <xdr:cNvSpPr/>
      </xdr:nvSpPr>
      <xdr:spPr>
        <a:xfrm>
          <a:off x="2857500" y="10495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34109</xdr:rowOff>
    </xdr:from>
    <xdr:to>
      <xdr:col>10</xdr:col>
      <xdr:colOff>165100</xdr:colOff>
      <xdr:row>61</xdr:row>
      <xdr:rowOff>135709</xdr:rowOff>
    </xdr:to>
    <xdr:sp macro="" textlink="">
      <xdr:nvSpPr>
        <xdr:cNvPr id="181" name="フローチャート: 判断 180">
          <a:extLst>
            <a:ext uri="{FF2B5EF4-FFF2-40B4-BE49-F238E27FC236}">
              <a16:creationId xmlns:a16="http://schemas.microsoft.com/office/drawing/2014/main" id="{0983C117-CB4E-4CD8-9CFC-215DFC6B522F}"/>
            </a:ext>
          </a:extLst>
        </xdr:cNvPr>
        <xdr:cNvSpPr/>
      </xdr:nvSpPr>
      <xdr:spPr>
        <a:xfrm>
          <a:off x="1968500" y="1049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19413</xdr:rowOff>
    </xdr:from>
    <xdr:to>
      <xdr:col>6</xdr:col>
      <xdr:colOff>38100</xdr:colOff>
      <xdr:row>61</xdr:row>
      <xdr:rowOff>121013</xdr:rowOff>
    </xdr:to>
    <xdr:sp macro="" textlink="">
      <xdr:nvSpPr>
        <xdr:cNvPr id="182" name="フローチャート: 判断 181">
          <a:extLst>
            <a:ext uri="{FF2B5EF4-FFF2-40B4-BE49-F238E27FC236}">
              <a16:creationId xmlns:a16="http://schemas.microsoft.com/office/drawing/2014/main" id="{37AEE972-99B1-4D9D-8AAC-C2A6C2058696}"/>
            </a:ext>
          </a:extLst>
        </xdr:cNvPr>
        <xdr:cNvSpPr/>
      </xdr:nvSpPr>
      <xdr:spPr>
        <a:xfrm>
          <a:off x="1079500" y="1047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5DE4AD6C-7E3D-4452-B424-A8562E2C497E}"/>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CF7E5F9D-E209-4CFE-A785-63244DABBC66}"/>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E9640A8D-7187-4B92-BD72-E653306CFA03}"/>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88E0C0D-F49A-42B2-B4D2-A76A55DB7C1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246EF469-E4F6-4594-AF79-B67285634D39}"/>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9616</xdr:rowOff>
    </xdr:from>
    <xdr:to>
      <xdr:col>24</xdr:col>
      <xdr:colOff>114300</xdr:colOff>
      <xdr:row>60</xdr:row>
      <xdr:rowOff>111216</xdr:rowOff>
    </xdr:to>
    <xdr:sp macro="" textlink="">
      <xdr:nvSpPr>
        <xdr:cNvPr id="188" name="楕円 187">
          <a:extLst>
            <a:ext uri="{FF2B5EF4-FFF2-40B4-BE49-F238E27FC236}">
              <a16:creationId xmlns:a16="http://schemas.microsoft.com/office/drawing/2014/main" id="{DED17866-60A4-45AD-B5A7-6FB4BFE9FEE5}"/>
            </a:ext>
          </a:extLst>
        </xdr:cNvPr>
        <xdr:cNvSpPr/>
      </xdr:nvSpPr>
      <xdr:spPr>
        <a:xfrm>
          <a:off x="4584700" y="10296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32493</xdr:rowOff>
    </xdr:from>
    <xdr:ext cx="405111" cy="259045"/>
    <xdr:sp macro="" textlink="">
      <xdr:nvSpPr>
        <xdr:cNvPr id="189" name="【体育館・プール】&#10;有形固定資産減価償却率該当値テキスト">
          <a:extLst>
            <a:ext uri="{FF2B5EF4-FFF2-40B4-BE49-F238E27FC236}">
              <a16:creationId xmlns:a16="http://schemas.microsoft.com/office/drawing/2014/main" id="{5ABEE4C9-1DD9-40F5-BED7-DB86E2813BA2}"/>
            </a:ext>
          </a:extLst>
        </xdr:cNvPr>
        <xdr:cNvSpPr txBox="1"/>
      </xdr:nvSpPr>
      <xdr:spPr>
        <a:xfrm>
          <a:off x="4673600" y="10148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114119</xdr:rowOff>
    </xdr:from>
    <xdr:to>
      <xdr:col>20</xdr:col>
      <xdr:colOff>38100</xdr:colOff>
      <xdr:row>60</xdr:row>
      <xdr:rowOff>44269</xdr:rowOff>
    </xdr:to>
    <xdr:sp macro="" textlink="">
      <xdr:nvSpPr>
        <xdr:cNvPr id="190" name="楕円 189">
          <a:extLst>
            <a:ext uri="{FF2B5EF4-FFF2-40B4-BE49-F238E27FC236}">
              <a16:creationId xmlns:a16="http://schemas.microsoft.com/office/drawing/2014/main" id="{DFE6F1C4-C41F-4F2A-BE46-D9AE833172CF}"/>
            </a:ext>
          </a:extLst>
        </xdr:cNvPr>
        <xdr:cNvSpPr/>
      </xdr:nvSpPr>
      <xdr:spPr>
        <a:xfrm>
          <a:off x="3746500" y="10229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164919</xdr:rowOff>
    </xdr:from>
    <xdr:to>
      <xdr:col>24</xdr:col>
      <xdr:colOff>63500</xdr:colOff>
      <xdr:row>60</xdr:row>
      <xdr:rowOff>60416</xdr:rowOff>
    </xdr:to>
    <xdr:cxnSp macro="">
      <xdr:nvCxnSpPr>
        <xdr:cNvPr id="191" name="直線コネクタ 190">
          <a:extLst>
            <a:ext uri="{FF2B5EF4-FFF2-40B4-BE49-F238E27FC236}">
              <a16:creationId xmlns:a16="http://schemas.microsoft.com/office/drawing/2014/main" id="{A8E93151-156D-4AEC-B08D-4B3618A1F0FB}"/>
            </a:ext>
          </a:extLst>
        </xdr:cNvPr>
        <xdr:cNvCxnSpPr/>
      </xdr:nvCxnSpPr>
      <xdr:spPr>
        <a:xfrm>
          <a:off x="3797300" y="10280469"/>
          <a:ext cx="838200" cy="66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104322</xdr:rowOff>
    </xdr:from>
    <xdr:to>
      <xdr:col>15</xdr:col>
      <xdr:colOff>101600</xdr:colOff>
      <xdr:row>60</xdr:row>
      <xdr:rowOff>34472</xdr:rowOff>
    </xdr:to>
    <xdr:sp macro="" textlink="">
      <xdr:nvSpPr>
        <xdr:cNvPr id="192" name="楕円 191">
          <a:extLst>
            <a:ext uri="{FF2B5EF4-FFF2-40B4-BE49-F238E27FC236}">
              <a16:creationId xmlns:a16="http://schemas.microsoft.com/office/drawing/2014/main" id="{D2BD9B3C-CEC9-4F3D-B043-5B65CD5C3441}"/>
            </a:ext>
          </a:extLst>
        </xdr:cNvPr>
        <xdr:cNvSpPr/>
      </xdr:nvSpPr>
      <xdr:spPr>
        <a:xfrm>
          <a:off x="2857500" y="10219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155122</xdr:rowOff>
    </xdr:from>
    <xdr:to>
      <xdr:col>19</xdr:col>
      <xdr:colOff>177800</xdr:colOff>
      <xdr:row>59</xdr:row>
      <xdr:rowOff>164919</xdr:rowOff>
    </xdr:to>
    <xdr:cxnSp macro="">
      <xdr:nvCxnSpPr>
        <xdr:cNvPr id="193" name="直線コネクタ 192">
          <a:extLst>
            <a:ext uri="{FF2B5EF4-FFF2-40B4-BE49-F238E27FC236}">
              <a16:creationId xmlns:a16="http://schemas.microsoft.com/office/drawing/2014/main" id="{31695B3A-090F-4932-BE95-444C982C3579}"/>
            </a:ext>
          </a:extLst>
        </xdr:cNvPr>
        <xdr:cNvCxnSpPr/>
      </xdr:nvCxnSpPr>
      <xdr:spPr>
        <a:xfrm>
          <a:off x="2908300" y="10270672"/>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65133</xdr:rowOff>
    </xdr:from>
    <xdr:to>
      <xdr:col>10</xdr:col>
      <xdr:colOff>165100</xdr:colOff>
      <xdr:row>59</xdr:row>
      <xdr:rowOff>166733</xdr:rowOff>
    </xdr:to>
    <xdr:sp macro="" textlink="">
      <xdr:nvSpPr>
        <xdr:cNvPr id="194" name="楕円 193">
          <a:extLst>
            <a:ext uri="{FF2B5EF4-FFF2-40B4-BE49-F238E27FC236}">
              <a16:creationId xmlns:a16="http://schemas.microsoft.com/office/drawing/2014/main" id="{CFC86751-E0BA-4CD7-B9BC-4D95682D0CA1}"/>
            </a:ext>
          </a:extLst>
        </xdr:cNvPr>
        <xdr:cNvSpPr/>
      </xdr:nvSpPr>
      <xdr:spPr>
        <a:xfrm>
          <a:off x="1968500" y="10180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115933</xdr:rowOff>
    </xdr:from>
    <xdr:to>
      <xdr:col>15</xdr:col>
      <xdr:colOff>50800</xdr:colOff>
      <xdr:row>59</xdr:row>
      <xdr:rowOff>155122</xdr:rowOff>
    </xdr:to>
    <xdr:cxnSp macro="">
      <xdr:nvCxnSpPr>
        <xdr:cNvPr id="195" name="直線コネクタ 194">
          <a:extLst>
            <a:ext uri="{FF2B5EF4-FFF2-40B4-BE49-F238E27FC236}">
              <a16:creationId xmlns:a16="http://schemas.microsoft.com/office/drawing/2014/main" id="{9B9C1EA1-3ECA-4FF8-8D1F-3EB712C7BE70}"/>
            </a:ext>
          </a:extLst>
        </xdr:cNvPr>
        <xdr:cNvCxnSpPr/>
      </xdr:nvCxnSpPr>
      <xdr:spPr>
        <a:xfrm>
          <a:off x="2019300" y="10231483"/>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27577</xdr:rowOff>
    </xdr:from>
    <xdr:to>
      <xdr:col>6</xdr:col>
      <xdr:colOff>38100</xdr:colOff>
      <xdr:row>59</xdr:row>
      <xdr:rowOff>129177</xdr:rowOff>
    </xdr:to>
    <xdr:sp macro="" textlink="">
      <xdr:nvSpPr>
        <xdr:cNvPr id="196" name="楕円 195">
          <a:extLst>
            <a:ext uri="{FF2B5EF4-FFF2-40B4-BE49-F238E27FC236}">
              <a16:creationId xmlns:a16="http://schemas.microsoft.com/office/drawing/2014/main" id="{9E74BC6E-C43F-4E2F-8B5A-8065D11C60B3}"/>
            </a:ext>
          </a:extLst>
        </xdr:cNvPr>
        <xdr:cNvSpPr/>
      </xdr:nvSpPr>
      <xdr:spPr>
        <a:xfrm>
          <a:off x="1079500" y="10143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78377</xdr:rowOff>
    </xdr:from>
    <xdr:to>
      <xdr:col>10</xdr:col>
      <xdr:colOff>114300</xdr:colOff>
      <xdr:row>59</xdr:row>
      <xdr:rowOff>115933</xdr:rowOff>
    </xdr:to>
    <xdr:cxnSp macro="">
      <xdr:nvCxnSpPr>
        <xdr:cNvPr id="197" name="直線コネクタ 196">
          <a:extLst>
            <a:ext uri="{FF2B5EF4-FFF2-40B4-BE49-F238E27FC236}">
              <a16:creationId xmlns:a16="http://schemas.microsoft.com/office/drawing/2014/main" id="{CE2799C8-9CBF-41F6-941A-CA67DBB6C426}"/>
            </a:ext>
          </a:extLst>
        </xdr:cNvPr>
        <xdr:cNvCxnSpPr/>
      </xdr:nvCxnSpPr>
      <xdr:spPr>
        <a:xfrm>
          <a:off x="1130300" y="10193927"/>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62</xdr:row>
      <xdr:rowOff>14168</xdr:rowOff>
    </xdr:from>
    <xdr:ext cx="405111" cy="259045"/>
    <xdr:sp macro="" textlink="">
      <xdr:nvSpPr>
        <xdr:cNvPr id="198" name="n_1aveValue【体育館・プール】&#10;有形固定資産減価償却率">
          <a:extLst>
            <a:ext uri="{FF2B5EF4-FFF2-40B4-BE49-F238E27FC236}">
              <a16:creationId xmlns:a16="http://schemas.microsoft.com/office/drawing/2014/main" id="{EB3B5731-9455-4B39-914D-085EE7F5E150}"/>
            </a:ext>
          </a:extLst>
        </xdr:cNvPr>
        <xdr:cNvSpPr txBox="1"/>
      </xdr:nvSpPr>
      <xdr:spPr>
        <a:xfrm>
          <a:off x="3582044" y="106440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130101</xdr:rowOff>
    </xdr:from>
    <xdr:ext cx="405111" cy="259045"/>
    <xdr:sp macro="" textlink="">
      <xdr:nvSpPr>
        <xdr:cNvPr id="199" name="n_2aveValue【体育館・プール】&#10;有形固定資産減価償却率">
          <a:extLst>
            <a:ext uri="{FF2B5EF4-FFF2-40B4-BE49-F238E27FC236}">
              <a16:creationId xmlns:a16="http://schemas.microsoft.com/office/drawing/2014/main" id="{EA82E8CF-19D4-4941-A70B-C83B999B9B52}"/>
            </a:ext>
          </a:extLst>
        </xdr:cNvPr>
        <xdr:cNvSpPr txBox="1"/>
      </xdr:nvSpPr>
      <xdr:spPr>
        <a:xfrm>
          <a:off x="2705744" y="10588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126836</xdr:rowOff>
    </xdr:from>
    <xdr:ext cx="405111" cy="259045"/>
    <xdr:sp macro="" textlink="">
      <xdr:nvSpPr>
        <xdr:cNvPr id="200" name="n_3aveValue【体育館・プール】&#10;有形固定資産減価償却率">
          <a:extLst>
            <a:ext uri="{FF2B5EF4-FFF2-40B4-BE49-F238E27FC236}">
              <a16:creationId xmlns:a16="http://schemas.microsoft.com/office/drawing/2014/main" id="{547BAA4A-DACF-4B7A-A056-5E71D7DE5EF7}"/>
            </a:ext>
          </a:extLst>
        </xdr:cNvPr>
        <xdr:cNvSpPr txBox="1"/>
      </xdr:nvSpPr>
      <xdr:spPr>
        <a:xfrm>
          <a:off x="1816744" y="105852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112140</xdr:rowOff>
    </xdr:from>
    <xdr:ext cx="405111" cy="259045"/>
    <xdr:sp macro="" textlink="">
      <xdr:nvSpPr>
        <xdr:cNvPr id="201" name="n_4aveValue【体育館・プール】&#10;有形固定資産減価償却率">
          <a:extLst>
            <a:ext uri="{FF2B5EF4-FFF2-40B4-BE49-F238E27FC236}">
              <a16:creationId xmlns:a16="http://schemas.microsoft.com/office/drawing/2014/main" id="{788B972A-20DC-4426-A6A1-78BCA6A5641E}"/>
            </a:ext>
          </a:extLst>
        </xdr:cNvPr>
        <xdr:cNvSpPr txBox="1"/>
      </xdr:nvSpPr>
      <xdr:spPr>
        <a:xfrm>
          <a:off x="927744" y="10570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60796</xdr:rowOff>
    </xdr:from>
    <xdr:ext cx="405111" cy="259045"/>
    <xdr:sp macro="" textlink="">
      <xdr:nvSpPr>
        <xdr:cNvPr id="202" name="n_1mainValue【体育館・プール】&#10;有形固定資産減価償却率">
          <a:extLst>
            <a:ext uri="{FF2B5EF4-FFF2-40B4-BE49-F238E27FC236}">
              <a16:creationId xmlns:a16="http://schemas.microsoft.com/office/drawing/2014/main" id="{430BF274-8C2B-4565-AA44-8EFB40FD70D8}"/>
            </a:ext>
          </a:extLst>
        </xdr:cNvPr>
        <xdr:cNvSpPr txBox="1"/>
      </xdr:nvSpPr>
      <xdr:spPr>
        <a:xfrm>
          <a:off x="3582044" y="1000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50999</xdr:rowOff>
    </xdr:from>
    <xdr:ext cx="405111" cy="259045"/>
    <xdr:sp macro="" textlink="">
      <xdr:nvSpPr>
        <xdr:cNvPr id="203" name="n_2mainValue【体育館・プール】&#10;有形固定資産減価償却率">
          <a:extLst>
            <a:ext uri="{FF2B5EF4-FFF2-40B4-BE49-F238E27FC236}">
              <a16:creationId xmlns:a16="http://schemas.microsoft.com/office/drawing/2014/main" id="{A2E31E9A-F744-45CA-BE0E-C5622D7FCCD6}"/>
            </a:ext>
          </a:extLst>
        </xdr:cNvPr>
        <xdr:cNvSpPr txBox="1"/>
      </xdr:nvSpPr>
      <xdr:spPr>
        <a:xfrm>
          <a:off x="2705744" y="9995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11810</xdr:rowOff>
    </xdr:from>
    <xdr:ext cx="405111" cy="259045"/>
    <xdr:sp macro="" textlink="">
      <xdr:nvSpPr>
        <xdr:cNvPr id="204" name="n_3mainValue【体育館・プール】&#10;有形固定資産減価償却率">
          <a:extLst>
            <a:ext uri="{FF2B5EF4-FFF2-40B4-BE49-F238E27FC236}">
              <a16:creationId xmlns:a16="http://schemas.microsoft.com/office/drawing/2014/main" id="{17E34DED-A22D-47B6-8E5A-91C62A92A29A}"/>
            </a:ext>
          </a:extLst>
        </xdr:cNvPr>
        <xdr:cNvSpPr txBox="1"/>
      </xdr:nvSpPr>
      <xdr:spPr>
        <a:xfrm>
          <a:off x="1816744" y="9955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145704</xdr:rowOff>
    </xdr:from>
    <xdr:ext cx="405111" cy="259045"/>
    <xdr:sp macro="" textlink="">
      <xdr:nvSpPr>
        <xdr:cNvPr id="205" name="n_4mainValue【体育館・プール】&#10;有形固定資産減価償却率">
          <a:extLst>
            <a:ext uri="{FF2B5EF4-FFF2-40B4-BE49-F238E27FC236}">
              <a16:creationId xmlns:a16="http://schemas.microsoft.com/office/drawing/2014/main" id="{D0EFCC55-41A9-4763-8279-8DF15F904E1B}"/>
            </a:ext>
          </a:extLst>
        </xdr:cNvPr>
        <xdr:cNvSpPr txBox="1"/>
      </xdr:nvSpPr>
      <xdr:spPr>
        <a:xfrm>
          <a:off x="927744" y="9918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a:extLst>
            <a:ext uri="{FF2B5EF4-FFF2-40B4-BE49-F238E27FC236}">
              <a16:creationId xmlns:a16="http://schemas.microsoft.com/office/drawing/2014/main" id="{AEF31B33-B4B1-4834-94BF-64586DD9284B}"/>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a:extLst>
            <a:ext uri="{FF2B5EF4-FFF2-40B4-BE49-F238E27FC236}">
              <a16:creationId xmlns:a16="http://schemas.microsoft.com/office/drawing/2014/main" id="{1A90C011-AD8C-4999-9C4F-9283383EFD11}"/>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a:extLst>
            <a:ext uri="{FF2B5EF4-FFF2-40B4-BE49-F238E27FC236}">
              <a16:creationId xmlns:a16="http://schemas.microsoft.com/office/drawing/2014/main" id="{393D6155-25A9-4F41-B34B-FCCC34CA98F6}"/>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a:extLst>
            <a:ext uri="{FF2B5EF4-FFF2-40B4-BE49-F238E27FC236}">
              <a16:creationId xmlns:a16="http://schemas.microsoft.com/office/drawing/2014/main" id="{9929CDEB-AC74-44BC-A3C0-543A5094EE62}"/>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a:extLst>
            <a:ext uri="{FF2B5EF4-FFF2-40B4-BE49-F238E27FC236}">
              <a16:creationId xmlns:a16="http://schemas.microsoft.com/office/drawing/2014/main" id="{C7B50E8F-A448-4925-93BB-6597104BD34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a:extLst>
            <a:ext uri="{FF2B5EF4-FFF2-40B4-BE49-F238E27FC236}">
              <a16:creationId xmlns:a16="http://schemas.microsoft.com/office/drawing/2014/main" id="{534061D1-924A-4F0A-AF4F-93E4761F5F11}"/>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a:extLst>
            <a:ext uri="{FF2B5EF4-FFF2-40B4-BE49-F238E27FC236}">
              <a16:creationId xmlns:a16="http://schemas.microsoft.com/office/drawing/2014/main" id="{98B65BF6-7DD2-4291-B826-5A902E39A38D}"/>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a:extLst>
            <a:ext uri="{FF2B5EF4-FFF2-40B4-BE49-F238E27FC236}">
              <a16:creationId xmlns:a16="http://schemas.microsoft.com/office/drawing/2014/main" id="{AC16C188-342F-4365-BE1F-360CE8F01EA8}"/>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a:extLst>
            <a:ext uri="{FF2B5EF4-FFF2-40B4-BE49-F238E27FC236}">
              <a16:creationId xmlns:a16="http://schemas.microsoft.com/office/drawing/2014/main" id="{3943EFBE-39A9-4760-A38B-B64FFD983404}"/>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a:extLst>
            <a:ext uri="{FF2B5EF4-FFF2-40B4-BE49-F238E27FC236}">
              <a16:creationId xmlns:a16="http://schemas.microsoft.com/office/drawing/2014/main" id="{18EB6481-1D1E-456D-9121-02D666F02169}"/>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6" name="直線コネクタ 215">
          <a:extLst>
            <a:ext uri="{FF2B5EF4-FFF2-40B4-BE49-F238E27FC236}">
              <a16:creationId xmlns:a16="http://schemas.microsoft.com/office/drawing/2014/main" id="{F5C56614-D089-4860-B352-011CE6F6CB72}"/>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17" name="テキスト ボックス 216">
          <a:extLst>
            <a:ext uri="{FF2B5EF4-FFF2-40B4-BE49-F238E27FC236}">
              <a16:creationId xmlns:a16="http://schemas.microsoft.com/office/drawing/2014/main" id="{AABC540A-7FF1-4D55-9171-D2E21DC9E621}"/>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8" name="直線コネクタ 217">
          <a:extLst>
            <a:ext uri="{FF2B5EF4-FFF2-40B4-BE49-F238E27FC236}">
              <a16:creationId xmlns:a16="http://schemas.microsoft.com/office/drawing/2014/main" id="{EA40C728-B606-475F-9FB7-F481675C157C}"/>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19" name="テキスト ボックス 218">
          <a:extLst>
            <a:ext uri="{FF2B5EF4-FFF2-40B4-BE49-F238E27FC236}">
              <a16:creationId xmlns:a16="http://schemas.microsoft.com/office/drawing/2014/main" id="{DBD28790-B527-4229-B3EC-5FA667FAE154}"/>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0" name="直線コネクタ 219">
          <a:extLst>
            <a:ext uri="{FF2B5EF4-FFF2-40B4-BE49-F238E27FC236}">
              <a16:creationId xmlns:a16="http://schemas.microsoft.com/office/drawing/2014/main" id="{1456CDE4-4F9C-43F4-BC08-CD0724508A19}"/>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21" name="テキスト ボックス 220">
          <a:extLst>
            <a:ext uri="{FF2B5EF4-FFF2-40B4-BE49-F238E27FC236}">
              <a16:creationId xmlns:a16="http://schemas.microsoft.com/office/drawing/2014/main" id="{9B354A68-BC2E-4324-A857-6CF9C00397E2}"/>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2" name="直線コネクタ 221">
          <a:extLst>
            <a:ext uri="{FF2B5EF4-FFF2-40B4-BE49-F238E27FC236}">
              <a16:creationId xmlns:a16="http://schemas.microsoft.com/office/drawing/2014/main" id="{04862650-F06F-456A-995E-C7FB44D53C42}"/>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23" name="テキスト ボックス 222">
          <a:extLst>
            <a:ext uri="{FF2B5EF4-FFF2-40B4-BE49-F238E27FC236}">
              <a16:creationId xmlns:a16="http://schemas.microsoft.com/office/drawing/2014/main" id="{0FB134D6-BCCA-423B-936A-7A424A565FA0}"/>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4" name="直線コネクタ 223">
          <a:extLst>
            <a:ext uri="{FF2B5EF4-FFF2-40B4-BE49-F238E27FC236}">
              <a16:creationId xmlns:a16="http://schemas.microsoft.com/office/drawing/2014/main" id="{A65418EC-B36C-45C0-9609-35AD9C373756}"/>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25" name="テキスト ボックス 224">
          <a:extLst>
            <a:ext uri="{FF2B5EF4-FFF2-40B4-BE49-F238E27FC236}">
              <a16:creationId xmlns:a16="http://schemas.microsoft.com/office/drawing/2014/main" id="{0349DB3F-246A-4C4D-9262-7064259F63B6}"/>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6" name="直線コネクタ 225">
          <a:extLst>
            <a:ext uri="{FF2B5EF4-FFF2-40B4-BE49-F238E27FC236}">
              <a16:creationId xmlns:a16="http://schemas.microsoft.com/office/drawing/2014/main" id="{1765F8B4-EA41-42E8-9FAB-2E2C070E578E}"/>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70049</xdr:rowOff>
    </xdr:from>
    <xdr:ext cx="531299" cy="259045"/>
    <xdr:sp macro="" textlink="">
      <xdr:nvSpPr>
        <xdr:cNvPr id="227" name="テキスト ボックス 226">
          <a:extLst>
            <a:ext uri="{FF2B5EF4-FFF2-40B4-BE49-F238E27FC236}">
              <a16:creationId xmlns:a16="http://schemas.microsoft.com/office/drawing/2014/main" id="{441357CA-9511-4B60-A13A-B4AD09352C81}"/>
            </a:ext>
          </a:extLst>
        </xdr:cNvPr>
        <xdr:cNvSpPr txBox="1"/>
      </xdr:nvSpPr>
      <xdr:spPr>
        <a:xfrm>
          <a:off x="6072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a:extLst>
            <a:ext uri="{FF2B5EF4-FFF2-40B4-BE49-F238E27FC236}">
              <a16:creationId xmlns:a16="http://schemas.microsoft.com/office/drawing/2014/main" id="{C33C7876-6566-48B5-B60E-609E8619C405}"/>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229" name="テキスト ボックス 228">
          <a:extLst>
            <a:ext uri="{FF2B5EF4-FFF2-40B4-BE49-F238E27FC236}">
              <a16:creationId xmlns:a16="http://schemas.microsoft.com/office/drawing/2014/main" id="{7235FDEC-C0E4-43D4-BB6A-43F874DB7BCB}"/>
            </a:ext>
          </a:extLst>
        </xdr:cNvPr>
        <xdr:cNvSpPr txBox="1"/>
      </xdr:nvSpPr>
      <xdr:spPr>
        <a:xfrm>
          <a:off x="6072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体育館・プール】&#10;一人当たり面積グラフ枠">
          <a:extLst>
            <a:ext uri="{FF2B5EF4-FFF2-40B4-BE49-F238E27FC236}">
              <a16:creationId xmlns:a16="http://schemas.microsoft.com/office/drawing/2014/main" id="{163DFDCE-D155-40CE-A4A2-764106676ADB}"/>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61722</xdr:rowOff>
    </xdr:from>
    <xdr:to>
      <xdr:col>54</xdr:col>
      <xdr:colOff>189865</xdr:colOff>
      <xdr:row>64</xdr:row>
      <xdr:rowOff>117729</xdr:rowOff>
    </xdr:to>
    <xdr:cxnSp macro="">
      <xdr:nvCxnSpPr>
        <xdr:cNvPr id="231" name="直線コネクタ 230">
          <a:extLst>
            <a:ext uri="{FF2B5EF4-FFF2-40B4-BE49-F238E27FC236}">
              <a16:creationId xmlns:a16="http://schemas.microsoft.com/office/drawing/2014/main" id="{7E89E749-896A-44A5-961A-59FAAB0E91DA}"/>
            </a:ext>
          </a:extLst>
        </xdr:cNvPr>
        <xdr:cNvCxnSpPr/>
      </xdr:nvCxnSpPr>
      <xdr:spPr>
        <a:xfrm flipV="1">
          <a:off x="10476865" y="9491472"/>
          <a:ext cx="0" cy="1599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121556</xdr:rowOff>
    </xdr:from>
    <xdr:ext cx="469744" cy="259045"/>
    <xdr:sp macro="" textlink="">
      <xdr:nvSpPr>
        <xdr:cNvPr id="232" name="【体育館・プール】&#10;一人当たり面積最小値テキスト">
          <a:extLst>
            <a:ext uri="{FF2B5EF4-FFF2-40B4-BE49-F238E27FC236}">
              <a16:creationId xmlns:a16="http://schemas.microsoft.com/office/drawing/2014/main" id="{4526BA8C-D249-44EA-A75A-57EE113C15E0}"/>
            </a:ext>
          </a:extLst>
        </xdr:cNvPr>
        <xdr:cNvSpPr txBox="1"/>
      </xdr:nvSpPr>
      <xdr:spPr>
        <a:xfrm>
          <a:off x="10515600" y="11094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117729</xdr:rowOff>
    </xdr:from>
    <xdr:to>
      <xdr:col>55</xdr:col>
      <xdr:colOff>88900</xdr:colOff>
      <xdr:row>64</xdr:row>
      <xdr:rowOff>117729</xdr:rowOff>
    </xdr:to>
    <xdr:cxnSp macro="">
      <xdr:nvCxnSpPr>
        <xdr:cNvPr id="233" name="直線コネクタ 232">
          <a:extLst>
            <a:ext uri="{FF2B5EF4-FFF2-40B4-BE49-F238E27FC236}">
              <a16:creationId xmlns:a16="http://schemas.microsoft.com/office/drawing/2014/main" id="{982DFA76-05BC-4CC5-A72A-B13466C5D988}"/>
            </a:ext>
          </a:extLst>
        </xdr:cNvPr>
        <xdr:cNvCxnSpPr/>
      </xdr:nvCxnSpPr>
      <xdr:spPr>
        <a:xfrm>
          <a:off x="10388600" y="11090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8399</xdr:rowOff>
    </xdr:from>
    <xdr:ext cx="469744" cy="259045"/>
    <xdr:sp macro="" textlink="">
      <xdr:nvSpPr>
        <xdr:cNvPr id="234" name="【体育館・プール】&#10;一人当たり面積最大値テキスト">
          <a:extLst>
            <a:ext uri="{FF2B5EF4-FFF2-40B4-BE49-F238E27FC236}">
              <a16:creationId xmlns:a16="http://schemas.microsoft.com/office/drawing/2014/main" id="{ACD9BD48-BCE6-4EAC-89F0-BB806281B7FC}"/>
            </a:ext>
          </a:extLst>
        </xdr:cNvPr>
        <xdr:cNvSpPr txBox="1"/>
      </xdr:nvSpPr>
      <xdr:spPr>
        <a:xfrm>
          <a:off x="10515600" y="9266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61722</xdr:rowOff>
    </xdr:from>
    <xdr:to>
      <xdr:col>55</xdr:col>
      <xdr:colOff>88900</xdr:colOff>
      <xdr:row>55</xdr:row>
      <xdr:rowOff>61722</xdr:rowOff>
    </xdr:to>
    <xdr:cxnSp macro="">
      <xdr:nvCxnSpPr>
        <xdr:cNvPr id="235" name="直線コネクタ 234">
          <a:extLst>
            <a:ext uri="{FF2B5EF4-FFF2-40B4-BE49-F238E27FC236}">
              <a16:creationId xmlns:a16="http://schemas.microsoft.com/office/drawing/2014/main" id="{5B178F8A-CD76-48D9-8BD2-07B3382C93A0}"/>
            </a:ext>
          </a:extLst>
        </xdr:cNvPr>
        <xdr:cNvCxnSpPr/>
      </xdr:nvCxnSpPr>
      <xdr:spPr>
        <a:xfrm>
          <a:off x="10388600" y="9491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107441</xdr:rowOff>
    </xdr:from>
    <xdr:ext cx="469744" cy="259045"/>
    <xdr:sp macro="" textlink="">
      <xdr:nvSpPr>
        <xdr:cNvPr id="236" name="【体育館・プール】&#10;一人当たり面積平均値テキスト">
          <a:extLst>
            <a:ext uri="{FF2B5EF4-FFF2-40B4-BE49-F238E27FC236}">
              <a16:creationId xmlns:a16="http://schemas.microsoft.com/office/drawing/2014/main" id="{7B245A95-5828-4EF5-AB37-E401152483CF}"/>
            </a:ext>
          </a:extLst>
        </xdr:cNvPr>
        <xdr:cNvSpPr txBox="1"/>
      </xdr:nvSpPr>
      <xdr:spPr>
        <a:xfrm>
          <a:off x="10515600" y="107373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84564</xdr:rowOff>
    </xdr:from>
    <xdr:to>
      <xdr:col>55</xdr:col>
      <xdr:colOff>50800</xdr:colOff>
      <xdr:row>64</xdr:row>
      <xdr:rowOff>14714</xdr:rowOff>
    </xdr:to>
    <xdr:sp macro="" textlink="">
      <xdr:nvSpPr>
        <xdr:cNvPr id="237" name="フローチャート: 判断 236">
          <a:extLst>
            <a:ext uri="{FF2B5EF4-FFF2-40B4-BE49-F238E27FC236}">
              <a16:creationId xmlns:a16="http://schemas.microsoft.com/office/drawing/2014/main" id="{3D9E457D-2D5F-45F9-A4C1-FB46FF9D4725}"/>
            </a:ext>
          </a:extLst>
        </xdr:cNvPr>
        <xdr:cNvSpPr/>
      </xdr:nvSpPr>
      <xdr:spPr>
        <a:xfrm>
          <a:off x="10426700" y="10885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80155</xdr:rowOff>
    </xdr:from>
    <xdr:to>
      <xdr:col>50</xdr:col>
      <xdr:colOff>165100</xdr:colOff>
      <xdr:row>64</xdr:row>
      <xdr:rowOff>10305</xdr:rowOff>
    </xdr:to>
    <xdr:sp macro="" textlink="">
      <xdr:nvSpPr>
        <xdr:cNvPr id="238" name="フローチャート: 判断 237">
          <a:extLst>
            <a:ext uri="{FF2B5EF4-FFF2-40B4-BE49-F238E27FC236}">
              <a16:creationId xmlns:a16="http://schemas.microsoft.com/office/drawing/2014/main" id="{71BC01C0-C6B9-4142-BA44-2A08293D46CB}"/>
            </a:ext>
          </a:extLst>
        </xdr:cNvPr>
        <xdr:cNvSpPr/>
      </xdr:nvSpPr>
      <xdr:spPr>
        <a:xfrm>
          <a:off x="9588500" y="1088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79828</xdr:rowOff>
    </xdr:from>
    <xdr:to>
      <xdr:col>46</xdr:col>
      <xdr:colOff>38100</xdr:colOff>
      <xdr:row>64</xdr:row>
      <xdr:rowOff>9978</xdr:rowOff>
    </xdr:to>
    <xdr:sp macro="" textlink="">
      <xdr:nvSpPr>
        <xdr:cNvPr id="239" name="フローチャート: 判断 238">
          <a:extLst>
            <a:ext uri="{FF2B5EF4-FFF2-40B4-BE49-F238E27FC236}">
              <a16:creationId xmlns:a16="http://schemas.microsoft.com/office/drawing/2014/main" id="{6D5D40E3-7EDA-4826-83A6-448DC9458D1A}"/>
            </a:ext>
          </a:extLst>
        </xdr:cNvPr>
        <xdr:cNvSpPr/>
      </xdr:nvSpPr>
      <xdr:spPr>
        <a:xfrm>
          <a:off x="8699500" y="10881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75747</xdr:rowOff>
    </xdr:from>
    <xdr:to>
      <xdr:col>41</xdr:col>
      <xdr:colOff>101600</xdr:colOff>
      <xdr:row>64</xdr:row>
      <xdr:rowOff>5897</xdr:rowOff>
    </xdr:to>
    <xdr:sp macro="" textlink="">
      <xdr:nvSpPr>
        <xdr:cNvPr id="240" name="フローチャート: 判断 239">
          <a:extLst>
            <a:ext uri="{FF2B5EF4-FFF2-40B4-BE49-F238E27FC236}">
              <a16:creationId xmlns:a16="http://schemas.microsoft.com/office/drawing/2014/main" id="{BC9EA193-7322-420F-BB00-94C0D2471C92}"/>
            </a:ext>
          </a:extLst>
        </xdr:cNvPr>
        <xdr:cNvSpPr/>
      </xdr:nvSpPr>
      <xdr:spPr>
        <a:xfrm>
          <a:off x="7810500" y="1087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104974</xdr:rowOff>
    </xdr:from>
    <xdr:to>
      <xdr:col>36</xdr:col>
      <xdr:colOff>165100</xdr:colOff>
      <xdr:row>64</xdr:row>
      <xdr:rowOff>35124</xdr:rowOff>
    </xdr:to>
    <xdr:sp macro="" textlink="">
      <xdr:nvSpPr>
        <xdr:cNvPr id="241" name="フローチャート: 判断 240">
          <a:extLst>
            <a:ext uri="{FF2B5EF4-FFF2-40B4-BE49-F238E27FC236}">
              <a16:creationId xmlns:a16="http://schemas.microsoft.com/office/drawing/2014/main" id="{5BE14EA8-8340-4F22-A5B6-86F713CF5364}"/>
            </a:ext>
          </a:extLst>
        </xdr:cNvPr>
        <xdr:cNvSpPr/>
      </xdr:nvSpPr>
      <xdr:spPr>
        <a:xfrm>
          <a:off x="6921500" y="10906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AD5E033D-78E2-4AAE-B559-4D0416D3FB0F}"/>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8DF68734-1FD6-492F-B958-D67230E75EB4}"/>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FF972F7-BAEC-42BA-A540-0A55A404EE54}"/>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49905D45-9567-44DA-A3CD-CC00B485C339}"/>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52E04D52-B0CA-4977-B982-2341936AF20F}"/>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120160</xdr:rowOff>
    </xdr:from>
    <xdr:to>
      <xdr:col>55</xdr:col>
      <xdr:colOff>50800</xdr:colOff>
      <xdr:row>64</xdr:row>
      <xdr:rowOff>50310</xdr:rowOff>
    </xdr:to>
    <xdr:sp macro="" textlink="">
      <xdr:nvSpPr>
        <xdr:cNvPr id="247" name="楕円 246">
          <a:extLst>
            <a:ext uri="{FF2B5EF4-FFF2-40B4-BE49-F238E27FC236}">
              <a16:creationId xmlns:a16="http://schemas.microsoft.com/office/drawing/2014/main" id="{22E2448B-17C0-420D-938F-C1740EAFC80E}"/>
            </a:ext>
          </a:extLst>
        </xdr:cNvPr>
        <xdr:cNvSpPr/>
      </xdr:nvSpPr>
      <xdr:spPr>
        <a:xfrm>
          <a:off x="10426700" y="10921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62991</xdr:rowOff>
    </xdr:from>
    <xdr:ext cx="469744" cy="259045"/>
    <xdr:sp macro="" textlink="">
      <xdr:nvSpPr>
        <xdr:cNvPr id="248" name="【体育館・プール】&#10;一人当たり面積該当値テキスト">
          <a:extLst>
            <a:ext uri="{FF2B5EF4-FFF2-40B4-BE49-F238E27FC236}">
              <a16:creationId xmlns:a16="http://schemas.microsoft.com/office/drawing/2014/main" id="{6EB597CE-2E65-40DF-814D-1371521929E1}"/>
            </a:ext>
          </a:extLst>
        </xdr:cNvPr>
        <xdr:cNvSpPr txBox="1"/>
      </xdr:nvSpPr>
      <xdr:spPr>
        <a:xfrm>
          <a:off x="10515600" y="10864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121630</xdr:rowOff>
    </xdr:from>
    <xdr:to>
      <xdr:col>50</xdr:col>
      <xdr:colOff>165100</xdr:colOff>
      <xdr:row>64</xdr:row>
      <xdr:rowOff>51780</xdr:rowOff>
    </xdr:to>
    <xdr:sp macro="" textlink="">
      <xdr:nvSpPr>
        <xdr:cNvPr id="249" name="楕円 248">
          <a:extLst>
            <a:ext uri="{FF2B5EF4-FFF2-40B4-BE49-F238E27FC236}">
              <a16:creationId xmlns:a16="http://schemas.microsoft.com/office/drawing/2014/main" id="{A4B28B7D-73F1-4B48-B9BC-71C1277C476A}"/>
            </a:ext>
          </a:extLst>
        </xdr:cNvPr>
        <xdr:cNvSpPr/>
      </xdr:nvSpPr>
      <xdr:spPr>
        <a:xfrm>
          <a:off x="9588500" y="10922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170960</xdr:rowOff>
    </xdr:from>
    <xdr:to>
      <xdr:col>55</xdr:col>
      <xdr:colOff>0</xdr:colOff>
      <xdr:row>64</xdr:row>
      <xdr:rowOff>980</xdr:rowOff>
    </xdr:to>
    <xdr:cxnSp macro="">
      <xdr:nvCxnSpPr>
        <xdr:cNvPr id="250" name="直線コネクタ 249">
          <a:extLst>
            <a:ext uri="{FF2B5EF4-FFF2-40B4-BE49-F238E27FC236}">
              <a16:creationId xmlns:a16="http://schemas.microsoft.com/office/drawing/2014/main" id="{01DE0F30-C8A5-4498-828C-B327F89346E8}"/>
            </a:ext>
          </a:extLst>
        </xdr:cNvPr>
        <xdr:cNvCxnSpPr/>
      </xdr:nvCxnSpPr>
      <xdr:spPr>
        <a:xfrm flipV="1">
          <a:off x="9639300" y="10972310"/>
          <a:ext cx="838200" cy="1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122610</xdr:rowOff>
    </xdr:from>
    <xdr:to>
      <xdr:col>46</xdr:col>
      <xdr:colOff>38100</xdr:colOff>
      <xdr:row>64</xdr:row>
      <xdr:rowOff>52760</xdr:rowOff>
    </xdr:to>
    <xdr:sp macro="" textlink="">
      <xdr:nvSpPr>
        <xdr:cNvPr id="251" name="楕円 250">
          <a:extLst>
            <a:ext uri="{FF2B5EF4-FFF2-40B4-BE49-F238E27FC236}">
              <a16:creationId xmlns:a16="http://schemas.microsoft.com/office/drawing/2014/main" id="{0B9FCE64-B502-49B2-B027-011B2252671D}"/>
            </a:ext>
          </a:extLst>
        </xdr:cNvPr>
        <xdr:cNvSpPr/>
      </xdr:nvSpPr>
      <xdr:spPr>
        <a:xfrm>
          <a:off x="8699500" y="10923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980</xdr:rowOff>
    </xdr:from>
    <xdr:to>
      <xdr:col>50</xdr:col>
      <xdr:colOff>114300</xdr:colOff>
      <xdr:row>64</xdr:row>
      <xdr:rowOff>1960</xdr:rowOff>
    </xdr:to>
    <xdr:cxnSp macro="">
      <xdr:nvCxnSpPr>
        <xdr:cNvPr id="252" name="直線コネクタ 251">
          <a:extLst>
            <a:ext uri="{FF2B5EF4-FFF2-40B4-BE49-F238E27FC236}">
              <a16:creationId xmlns:a16="http://schemas.microsoft.com/office/drawing/2014/main" id="{FEB2AF65-177C-4C22-B43B-67232E651A06}"/>
            </a:ext>
          </a:extLst>
        </xdr:cNvPr>
        <xdr:cNvCxnSpPr/>
      </xdr:nvCxnSpPr>
      <xdr:spPr>
        <a:xfrm flipV="1">
          <a:off x="8750300" y="10973780"/>
          <a:ext cx="889000" cy="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124406</xdr:rowOff>
    </xdr:from>
    <xdr:to>
      <xdr:col>41</xdr:col>
      <xdr:colOff>101600</xdr:colOff>
      <xdr:row>64</xdr:row>
      <xdr:rowOff>54556</xdr:rowOff>
    </xdr:to>
    <xdr:sp macro="" textlink="">
      <xdr:nvSpPr>
        <xdr:cNvPr id="253" name="楕円 252">
          <a:extLst>
            <a:ext uri="{FF2B5EF4-FFF2-40B4-BE49-F238E27FC236}">
              <a16:creationId xmlns:a16="http://schemas.microsoft.com/office/drawing/2014/main" id="{FE99D42A-BAA0-493E-977C-9065B0222534}"/>
            </a:ext>
          </a:extLst>
        </xdr:cNvPr>
        <xdr:cNvSpPr/>
      </xdr:nvSpPr>
      <xdr:spPr>
        <a:xfrm>
          <a:off x="7810500" y="10925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1960</xdr:rowOff>
    </xdr:from>
    <xdr:to>
      <xdr:col>45</xdr:col>
      <xdr:colOff>177800</xdr:colOff>
      <xdr:row>64</xdr:row>
      <xdr:rowOff>3756</xdr:rowOff>
    </xdr:to>
    <xdr:cxnSp macro="">
      <xdr:nvCxnSpPr>
        <xdr:cNvPr id="254" name="直線コネクタ 253">
          <a:extLst>
            <a:ext uri="{FF2B5EF4-FFF2-40B4-BE49-F238E27FC236}">
              <a16:creationId xmlns:a16="http://schemas.microsoft.com/office/drawing/2014/main" id="{188691BB-A160-4CA5-AB74-EDCC8050C663}"/>
            </a:ext>
          </a:extLst>
        </xdr:cNvPr>
        <xdr:cNvCxnSpPr/>
      </xdr:nvCxnSpPr>
      <xdr:spPr>
        <a:xfrm flipV="1">
          <a:off x="7861300" y="10974760"/>
          <a:ext cx="889000" cy="1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127181</xdr:rowOff>
    </xdr:from>
    <xdr:to>
      <xdr:col>36</xdr:col>
      <xdr:colOff>165100</xdr:colOff>
      <xdr:row>64</xdr:row>
      <xdr:rowOff>57331</xdr:rowOff>
    </xdr:to>
    <xdr:sp macro="" textlink="">
      <xdr:nvSpPr>
        <xdr:cNvPr id="255" name="楕円 254">
          <a:extLst>
            <a:ext uri="{FF2B5EF4-FFF2-40B4-BE49-F238E27FC236}">
              <a16:creationId xmlns:a16="http://schemas.microsoft.com/office/drawing/2014/main" id="{3A2DDCA3-6E02-4BC3-A0ED-8ACF677DBF5D}"/>
            </a:ext>
          </a:extLst>
        </xdr:cNvPr>
        <xdr:cNvSpPr/>
      </xdr:nvSpPr>
      <xdr:spPr>
        <a:xfrm>
          <a:off x="6921500" y="10928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3756</xdr:rowOff>
    </xdr:from>
    <xdr:to>
      <xdr:col>41</xdr:col>
      <xdr:colOff>50800</xdr:colOff>
      <xdr:row>64</xdr:row>
      <xdr:rowOff>6531</xdr:rowOff>
    </xdr:to>
    <xdr:cxnSp macro="">
      <xdr:nvCxnSpPr>
        <xdr:cNvPr id="256" name="直線コネクタ 255">
          <a:extLst>
            <a:ext uri="{FF2B5EF4-FFF2-40B4-BE49-F238E27FC236}">
              <a16:creationId xmlns:a16="http://schemas.microsoft.com/office/drawing/2014/main" id="{B9ABDE85-5035-4E89-A3EE-9610A0520A16}"/>
            </a:ext>
          </a:extLst>
        </xdr:cNvPr>
        <xdr:cNvCxnSpPr/>
      </xdr:nvCxnSpPr>
      <xdr:spPr>
        <a:xfrm flipV="1">
          <a:off x="6972300" y="10976556"/>
          <a:ext cx="889000" cy="2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26832</xdr:rowOff>
    </xdr:from>
    <xdr:ext cx="469744" cy="259045"/>
    <xdr:sp macro="" textlink="">
      <xdr:nvSpPr>
        <xdr:cNvPr id="257" name="n_1aveValue【体育館・プール】&#10;一人当たり面積">
          <a:extLst>
            <a:ext uri="{FF2B5EF4-FFF2-40B4-BE49-F238E27FC236}">
              <a16:creationId xmlns:a16="http://schemas.microsoft.com/office/drawing/2014/main" id="{35405181-1093-4982-AABD-B362445024F7}"/>
            </a:ext>
          </a:extLst>
        </xdr:cNvPr>
        <xdr:cNvSpPr txBox="1"/>
      </xdr:nvSpPr>
      <xdr:spPr>
        <a:xfrm>
          <a:off x="9391727" y="10656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26505</xdr:rowOff>
    </xdr:from>
    <xdr:ext cx="469744" cy="259045"/>
    <xdr:sp macro="" textlink="">
      <xdr:nvSpPr>
        <xdr:cNvPr id="258" name="n_2aveValue【体育館・プール】&#10;一人当たり面積">
          <a:extLst>
            <a:ext uri="{FF2B5EF4-FFF2-40B4-BE49-F238E27FC236}">
              <a16:creationId xmlns:a16="http://schemas.microsoft.com/office/drawing/2014/main" id="{3DBF1B2B-2327-4C14-94C4-25705A1021D9}"/>
            </a:ext>
          </a:extLst>
        </xdr:cNvPr>
        <xdr:cNvSpPr txBox="1"/>
      </xdr:nvSpPr>
      <xdr:spPr>
        <a:xfrm>
          <a:off x="8515427" y="10656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22424</xdr:rowOff>
    </xdr:from>
    <xdr:ext cx="469744" cy="259045"/>
    <xdr:sp macro="" textlink="">
      <xdr:nvSpPr>
        <xdr:cNvPr id="259" name="n_3aveValue【体育館・プール】&#10;一人当たり面積">
          <a:extLst>
            <a:ext uri="{FF2B5EF4-FFF2-40B4-BE49-F238E27FC236}">
              <a16:creationId xmlns:a16="http://schemas.microsoft.com/office/drawing/2014/main" id="{7AC81B54-6EC0-4ABF-9A2F-4A7939971C7D}"/>
            </a:ext>
          </a:extLst>
        </xdr:cNvPr>
        <xdr:cNvSpPr txBox="1"/>
      </xdr:nvSpPr>
      <xdr:spPr>
        <a:xfrm>
          <a:off x="7626427" y="10652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51651</xdr:rowOff>
    </xdr:from>
    <xdr:ext cx="469744" cy="259045"/>
    <xdr:sp macro="" textlink="">
      <xdr:nvSpPr>
        <xdr:cNvPr id="260" name="n_4aveValue【体育館・プール】&#10;一人当たり面積">
          <a:extLst>
            <a:ext uri="{FF2B5EF4-FFF2-40B4-BE49-F238E27FC236}">
              <a16:creationId xmlns:a16="http://schemas.microsoft.com/office/drawing/2014/main" id="{6F4AF79F-CD1E-4084-8572-9E70713976B2}"/>
            </a:ext>
          </a:extLst>
        </xdr:cNvPr>
        <xdr:cNvSpPr txBox="1"/>
      </xdr:nvSpPr>
      <xdr:spPr>
        <a:xfrm>
          <a:off x="6737427" y="10681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42907</xdr:rowOff>
    </xdr:from>
    <xdr:ext cx="469744" cy="259045"/>
    <xdr:sp macro="" textlink="">
      <xdr:nvSpPr>
        <xdr:cNvPr id="261" name="n_1mainValue【体育館・プール】&#10;一人当たり面積">
          <a:extLst>
            <a:ext uri="{FF2B5EF4-FFF2-40B4-BE49-F238E27FC236}">
              <a16:creationId xmlns:a16="http://schemas.microsoft.com/office/drawing/2014/main" id="{1C325EBC-0DBE-4BBA-9C89-719371ECE67A}"/>
            </a:ext>
          </a:extLst>
        </xdr:cNvPr>
        <xdr:cNvSpPr txBox="1"/>
      </xdr:nvSpPr>
      <xdr:spPr>
        <a:xfrm>
          <a:off x="9391727" y="11015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43887</xdr:rowOff>
    </xdr:from>
    <xdr:ext cx="469744" cy="259045"/>
    <xdr:sp macro="" textlink="">
      <xdr:nvSpPr>
        <xdr:cNvPr id="262" name="n_2mainValue【体育館・プール】&#10;一人当たり面積">
          <a:extLst>
            <a:ext uri="{FF2B5EF4-FFF2-40B4-BE49-F238E27FC236}">
              <a16:creationId xmlns:a16="http://schemas.microsoft.com/office/drawing/2014/main" id="{43F2D350-727A-4EF4-9670-D078C2A9AC71}"/>
            </a:ext>
          </a:extLst>
        </xdr:cNvPr>
        <xdr:cNvSpPr txBox="1"/>
      </xdr:nvSpPr>
      <xdr:spPr>
        <a:xfrm>
          <a:off x="8515427" y="11016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45683</xdr:rowOff>
    </xdr:from>
    <xdr:ext cx="469744" cy="259045"/>
    <xdr:sp macro="" textlink="">
      <xdr:nvSpPr>
        <xdr:cNvPr id="263" name="n_3mainValue【体育館・プール】&#10;一人当たり面積">
          <a:extLst>
            <a:ext uri="{FF2B5EF4-FFF2-40B4-BE49-F238E27FC236}">
              <a16:creationId xmlns:a16="http://schemas.microsoft.com/office/drawing/2014/main" id="{9BD48BAA-4B15-464E-BEDB-96197F44A950}"/>
            </a:ext>
          </a:extLst>
        </xdr:cNvPr>
        <xdr:cNvSpPr txBox="1"/>
      </xdr:nvSpPr>
      <xdr:spPr>
        <a:xfrm>
          <a:off x="7626427" y="11018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48458</xdr:rowOff>
    </xdr:from>
    <xdr:ext cx="469744" cy="259045"/>
    <xdr:sp macro="" textlink="">
      <xdr:nvSpPr>
        <xdr:cNvPr id="264" name="n_4mainValue【体育館・プール】&#10;一人当たり面積">
          <a:extLst>
            <a:ext uri="{FF2B5EF4-FFF2-40B4-BE49-F238E27FC236}">
              <a16:creationId xmlns:a16="http://schemas.microsoft.com/office/drawing/2014/main" id="{0838C267-BB77-4330-A610-6BC5300564B2}"/>
            </a:ext>
          </a:extLst>
        </xdr:cNvPr>
        <xdr:cNvSpPr txBox="1"/>
      </xdr:nvSpPr>
      <xdr:spPr>
        <a:xfrm>
          <a:off x="6737427" y="11021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a:extLst>
            <a:ext uri="{FF2B5EF4-FFF2-40B4-BE49-F238E27FC236}">
              <a16:creationId xmlns:a16="http://schemas.microsoft.com/office/drawing/2014/main" id="{7B7C5F9B-8296-47DA-AD8B-4853FB3522B2}"/>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a:extLst>
            <a:ext uri="{FF2B5EF4-FFF2-40B4-BE49-F238E27FC236}">
              <a16:creationId xmlns:a16="http://schemas.microsoft.com/office/drawing/2014/main" id="{FD787264-1293-4C33-BE76-9982A82866A4}"/>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a:extLst>
            <a:ext uri="{FF2B5EF4-FFF2-40B4-BE49-F238E27FC236}">
              <a16:creationId xmlns:a16="http://schemas.microsoft.com/office/drawing/2014/main" id="{8359EF67-4249-4655-A100-BE4FF23333C7}"/>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a:extLst>
            <a:ext uri="{FF2B5EF4-FFF2-40B4-BE49-F238E27FC236}">
              <a16:creationId xmlns:a16="http://schemas.microsoft.com/office/drawing/2014/main" id="{7E44EBFD-F6EE-4896-AEAC-06DB08093CD7}"/>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a:extLst>
            <a:ext uri="{FF2B5EF4-FFF2-40B4-BE49-F238E27FC236}">
              <a16:creationId xmlns:a16="http://schemas.microsoft.com/office/drawing/2014/main" id="{765EED86-0865-4B6E-9ACE-BAB8EBAB5AFF}"/>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a:extLst>
            <a:ext uri="{FF2B5EF4-FFF2-40B4-BE49-F238E27FC236}">
              <a16:creationId xmlns:a16="http://schemas.microsoft.com/office/drawing/2014/main" id="{68C53358-1AF7-46CE-900C-C5E0FD5BE157}"/>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a:extLst>
            <a:ext uri="{FF2B5EF4-FFF2-40B4-BE49-F238E27FC236}">
              <a16:creationId xmlns:a16="http://schemas.microsoft.com/office/drawing/2014/main" id="{519DA827-13A3-4626-8B77-E459DDF2150D}"/>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a:extLst>
            <a:ext uri="{FF2B5EF4-FFF2-40B4-BE49-F238E27FC236}">
              <a16:creationId xmlns:a16="http://schemas.microsoft.com/office/drawing/2014/main" id="{4D54130C-B533-4A0C-BC38-64B5A6A69C2C}"/>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a:extLst>
            <a:ext uri="{FF2B5EF4-FFF2-40B4-BE49-F238E27FC236}">
              <a16:creationId xmlns:a16="http://schemas.microsoft.com/office/drawing/2014/main" id="{41ED6EED-2ECA-4859-9705-E828AC7C8AF2}"/>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a:extLst>
            <a:ext uri="{FF2B5EF4-FFF2-40B4-BE49-F238E27FC236}">
              <a16:creationId xmlns:a16="http://schemas.microsoft.com/office/drawing/2014/main" id="{BBAF7A45-8063-457F-83B5-70AC8C4A0D07}"/>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a:extLst>
            <a:ext uri="{FF2B5EF4-FFF2-40B4-BE49-F238E27FC236}">
              <a16:creationId xmlns:a16="http://schemas.microsoft.com/office/drawing/2014/main" id="{E47A719C-821E-44E9-B298-5AFC6168F645}"/>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6" name="直線コネクタ 275">
          <a:extLst>
            <a:ext uri="{FF2B5EF4-FFF2-40B4-BE49-F238E27FC236}">
              <a16:creationId xmlns:a16="http://schemas.microsoft.com/office/drawing/2014/main" id="{E1A229DD-9F08-45EB-BE74-D324F6A74B88}"/>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7" name="テキスト ボックス 276">
          <a:extLst>
            <a:ext uri="{FF2B5EF4-FFF2-40B4-BE49-F238E27FC236}">
              <a16:creationId xmlns:a16="http://schemas.microsoft.com/office/drawing/2014/main" id="{EA7746EA-1BCE-4C26-9124-AFDD42ED0E11}"/>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8" name="直線コネクタ 277">
          <a:extLst>
            <a:ext uri="{FF2B5EF4-FFF2-40B4-BE49-F238E27FC236}">
              <a16:creationId xmlns:a16="http://schemas.microsoft.com/office/drawing/2014/main" id="{7E8DE579-A5E5-478F-8744-6E9E2256A46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9" name="テキスト ボックス 278">
          <a:extLst>
            <a:ext uri="{FF2B5EF4-FFF2-40B4-BE49-F238E27FC236}">
              <a16:creationId xmlns:a16="http://schemas.microsoft.com/office/drawing/2014/main" id="{EDAF2124-0D61-422A-9659-8A2B969AD634}"/>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0" name="直線コネクタ 279">
          <a:extLst>
            <a:ext uri="{FF2B5EF4-FFF2-40B4-BE49-F238E27FC236}">
              <a16:creationId xmlns:a16="http://schemas.microsoft.com/office/drawing/2014/main" id="{EEDE8815-FDE0-45B9-BC12-5220ECAC5C56}"/>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1" name="テキスト ボックス 280">
          <a:extLst>
            <a:ext uri="{FF2B5EF4-FFF2-40B4-BE49-F238E27FC236}">
              <a16:creationId xmlns:a16="http://schemas.microsoft.com/office/drawing/2014/main" id="{E5A41815-69F8-48F0-BC64-9B2483C040C6}"/>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2" name="直線コネクタ 281">
          <a:extLst>
            <a:ext uri="{FF2B5EF4-FFF2-40B4-BE49-F238E27FC236}">
              <a16:creationId xmlns:a16="http://schemas.microsoft.com/office/drawing/2014/main" id="{51CBFC9C-FDB2-4D2D-AE66-AD706B7C55E3}"/>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3" name="テキスト ボックス 282">
          <a:extLst>
            <a:ext uri="{FF2B5EF4-FFF2-40B4-BE49-F238E27FC236}">
              <a16:creationId xmlns:a16="http://schemas.microsoft.com/office/drawing/2014/main" id="{269346A6-D1A8-47CD-B3F2-53FB3F4C6F0F}"/>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4" name="直線コネクタ 283">
          <a:extLst>
            <a:ext uri="{FF2B5EF4-FFF2-40B4-BE49-F238E27FC236}">
              <a16:creationId xmlns:a16="http://schemas.microsoft.com/office/drawing/2014/main" id="{878FA11C-B328-4F89-BF4E-DB29F2920E35}"/>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5" name="テキスト ボックス 284">
          <a:extLst>
            <a:ext uri="{FF2B5EF4-FFF2-40B4-BE49-F238E27FC236}">
              <a16:creationId xmlns:a16="http://schemas.microsoft.com/office/drawing/2014/main" id="{197576CF-232D-4EDC-9FF5-7725BF1B60AE}"/>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a:extLst>
            <a:ext uri="{FF2B5EF4-FFF2-40B4-BE49-F238E27FC236}">
              <a16:creationId xmlns:a16="http://schemas.microsoft.com/office/drawing/2014/main" id="{BCBF9DC0-B8EE-4D85-9566-187651B00E19}"/>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7" name="テキスト ボックス 286">
          <a:extLst>
            <a:ext uri="{FF2B5EF4-FFF2-40B4-BE49-F238E27FC236}">
              <a16:creationId xmlns:a16="http://schemas.microsoft.com/office/drawing/2014/main" id="{214DAF0E-4D95-407F-88A8-62DE96F55CED}"/>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福祉施設】&#10;有形固定資産減価償却率グラフ枠">
          <a:extLst>
            <a:ext uri="{FF2B5EF4-FFF2-40B4-BE49-F238E27FC236}">
              <a16:creationId xmlns:a16="http://schemas.microsoft.com/office/drawing/2014/main" id="{CA4B82E8-E36E-4334-A2E8-4F8AAD1E5E71}"/>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127636</xdr:rowOff>
    </xdr:from>
    <xdr:to>
      <xdr:col>24</xdr:col>
      <xdr:colOff>62865</xdr:colOff>
      <xdr:row>86</xdr:row>
      <xdr:rowOff>114300</xdr:rowOff>
    </xdr:to>
    <xdr:cxnSp macro="">
      <xdr:nvCxnSpPr>
        <xdr:cNvPr id="289" name="直線コネクタ 288">
          <a:extLst>
            <a:ext uri="{FF2B5EF4-FFF2-40B4-BE49-F238E27FC236}">
              <a16:creationId xmlns:a16="http://schemas.microsoft.com/office/drawing/2014/main" id="{1F2CC1D6-ECE7-455A-B56E-96715D9BC997}"/>
            </a:ext>
          </a:extLst>
        </xdr:cNvPr>
        <xdr:cNvCxnSpPr/>
      </xdr:nvCxnSpPr>
      <xdr:spPr>
        <a:xfrm flipV="1">
          <a:off x="4634865" y="13329286"/>
          <a:ext cx="0" cy="15297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90" name="【福祉施設】&#10;有形固定資産減価償却率最小値テキスト">
          <a:extLst>
            <a:ext uri="{FF2B5EF4-FFF2-40B4-BE49-F238E27FC236}">
              <a16:creationId xmlns:a16="http://schemas.microsoft.com/office/drawing/2014/main" id="{D1D493C4-1119-419C-AB18-5A7F4D1B56CE}"/>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1" name="直線コネクタ 290">
          <a:extLst>
            <a:ext uri="{FF2B5EF4-FFF2-40B4-BE49-F238E27FC236}">
              <a16:creationId xmlns:a16="http://schemas.microsoft.com/office/drawing/2014/main" id="{77700FCB-2BAE-4482-8310-B5187658ECA2}"/>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74313</xdr:rowOff>
    </xdr:from>
    <xdr:ext cx="405111" cy="259045"/>
    <xdr:sp macro="" textlink="">
      <xdr:nvSpPr>
        <xdr:cNvPr id="292" name="【福祉施設】&#10;有形固定資産減価償却率最大値テキスト">
          <a:extLst>
            <a:ext uri="{FF2B5EF4-FFF2-40B4-BE49-F238E27FC236}">
              <a16:creationId xmlns:a16="http://schemas.microsoft.com/office/drawing/2014/main" id="{93ED63C4-540B-4243-93D2-F3EE00F43CB7}"/>
            </a:ext>
          </a:extLst>
        </xdr:cNvPr>
        <xdr:cNvSpPr txBox="1"/>
      </xdr:nvSpPr>
      <xdr:spPr>
        <a:xfrm>
          <a:off x="4673600" y="13104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127636</xdr:rowOff>
    </xdr:from>
    <xdr:to>
      <xdr:col>24</xdr:col>
      <xdr:colOff>152400</xdr:colOff>
      <xdr:row>77</xdr:row>
      <xdr:rowOff>127636</xdr:rowOff>
    </xdr:to>
    <xdr:cxnSp macro="">
      <xdr:nvCxnSpPr>
        <xdr:cNvPr id="293" name="直線コネクタ 292">
          <a:extLst>
            <a:ext uri="{FF2B5EF4-FFF2-40B4-BE49-F238E27FC236}">
              <a16:creationId xmlns:a16="http://schemas.microsoft.com/office/drawing/2014/main" id="{570A9CBA-14D1-4F9E-8791-F7188FAD0A62}"/>
            </a:ext>
          </a:extLst>
        </xdr:cNvPr>
        <xdr:cNvCxnSpPr/>
      </xdr:nvCxnSpPr>
      <xdr:spPr>
        <a:xfrm>
          <a:off x="4546600" y="13329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148607</xdr:rowOff>
    </xdr:from>
    <xdr:ext cx="405111" cy="259045"/>
    <xdr:sp macro="" textlink="">
      <xdr:nvSpPr>
        <xdr:cNvPr id="294" name="【福祉施設】&#10;有形固定資産減価償却率平均値テキスト">
          <a:extLst>
            <a:ext uri="{FF2B5EF4-FFF2-40B4-BE49-F238E27FC236}">
              <a16:creationId xmlns:a16="http://schemas.microsoft.com/office/drawing/2014/main" id="{C664A6D4-0445-4BB5-9E45-2810D906539B}"/>
            </a:ext>
          </a:extLst>
        </xdr:cNvPr>
        <xdr:cNvSpPr txBox="1"/>
      </xdr:nvSpPr>
      <xdr:spPr>
        <a:xfrm>
          <a:off x="4673600" y="138646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170180</xdr:rowOff>
    </xdr:from>
    <xdr:to>
      <xdr:col>24</xdr:col>
      <xdr:colOff>114300</xdr:colOff>
      <xdr:row>81</xdr:row>
      <xdr:rowOff>100330</xdr:rowOff>
    </xdr:to>
    <xdr:sp macro="" textlink="">
      <xdr:nvSpPr>
        <xdr:cNvPr id="295" name="フローチャート: 判断 294">
          <a:extLst>
            <a:ext uri="{FF2B5EF4-FFF2-40B4-BE49-F238E27FC236}">
              <a16:creationId xmlns:a16="http://schemas.microsoft.com/office/drawing/2014/main" id="{31FD64D2-D31E-4855-8D13-C8C20CDB74E7}"/>
            </a:ext>
          </a:extLst>
        </xdr:cNvPr>
        <xdr:cNvSpPr/>
      </xdr:nvSpPr>
      <xdr:spPr>
        <a:xfrm>
          <a:off x="4584700" y="1388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132080</xdr:rowOff>
    </xdr:from>
    <xdr:to>
      <xdr:col>20</xdr:col>
      <xdr:colOff>38100</xdr:colOff>
      <xdr:row>81</xdr:row>
      <xdr:rowOff>62230</xdr:rowOff>
    </xdr:to>
    <xdr:sp macro="" textlink="">
      <xdr:nvSpPr>
        <xdr:cNvPr id="296" name="フローチャート: 判断 295">
          <a:extLst>
            <a:ext uri="{FF2B5EF4-FFF2-40B4-BE49-F238E27FC236}">
              <a16:creationId xmlns:a16="http://schemas.microsoft.com/office/drawing/2014/main" id="{AC7DBCED-5348-4ECE-8636-11DB2C5B3DC2}"/>
            </a:ext>
          </a:extLst>
        </xdr:cNvPr>
        <xdr:cNvSpPr/>
      </xdr:nvSpPr>
      <xdr:spPr>
        <a:xfrm>
          <a:off x="3746500" y="13848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74930</xdr:rowOff>
    </xdr:from>
    <xdr:to>
      <xdr:col>15</xdr:col>
      <xdr:colOff>101600</xdr:colOff>
      <xdr:row>81</xdr:row>
      <xdr:rowOff>5080</xdr:rowOff>
    </xdr:to>
    <xdr:sp macro="" textlink="">
      <xdr:nvSpPr>
        <xdr:cNvPr id="297" name="フローチャート: 判断 296">
          <a:extLst>
            <a:ext uri="{FF2B5EF4-FFF2-40B4-BE49-F238E27FC236}">
              <a16:creationId xmlns:a16="http://schemas.microsoft.com/office/drawing/2014/main" id="{AA7E13D4-C0B3-4588-A56E-5D59B017B824}"/>
            </a:ext>
          </a:extLst>
        </xdr:cNvPr>
        <xdr:cNvSpPr/>
      </xdr:nvSpPr>
      <xdr:spPr>
        <a:xfrm>
          <a:off x="2857500" y="1379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50164</xdr:rowOff>
    </xdr:from>
    <xdr:to>
      <xdr:col>10</xdr:col>
      <xdr:colOff>165100</xdr:colOff>
      <xdr:row>80</xdr:row>
      <xdr:rowOff>151764</xdr:rowOff>
    </xdr:to>
    <xdr:sp macro="" textlink="">
      <xdr:nvSpPr>
        <xdr:cNvPr id="298" name="フローチャート: 判断 297">
          <a:extLst>
            <a:ext uri="{FF2B5EF4-FFF2-40B4-BE49-F238E27FC236}">
              <a16:creationId xmlns:a16="http://schemas.microsoft.com/office/drawing/2014/main" id="{30148297-03BC-4A37-8BBB-844865844570}"/>
            </a:ext>
          </a:extLst>
        </xdr:cNvPr>
        <xdr:cNvSpPr/>
      </xdr:nvSpPr>
      <xdr:spPr>
        <a:xfrm>
          <a:off x="1968500" y="1376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76836</xdr:rowOff>
    </xdr:from>
    <xdr:to>
      <xdr:col>6</xdr:col>
      <xdr:colOff>38100</xdr:colOff>
      <xdr:row>81</xdr:row>
      <xdr:rowOff>6986</xdr:rowOff>
    </xdr:to>
    <xdr:sp macro="" textlink="">
      <xdr:nvSpPr>
        <xdr:cNvPr id="299" name="フローチャート: 判断 298">
          <a:extLst>
            <a:ext uri="{FF2B5EF4-FFF2-40B4-BE49-F238E27FC236}">
              <a16:creationId xmlns:a16="http://schemas.microsoft.com/office/drawing/2014/main" id="{C3B830D4-896E-48C1-92CE-E37055B01977}"/>
            </a:ext>
          </a:extLst>
        </xdr:cNvPr>
        <xdr:cNvSpPr/>
      </xdr:nvSpPr>
      <xdr:spPr>
        <a:xfrm>
          <a:off x="1079500" y="13792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EBBC7541-8DA3-4528-A640-D3DF8E2A316D}"/>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BE8469BF-223D-462F-9C34-034C0D3DC79D}"/>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D2083B34-F318-4966-AF4D-28D2E6F2ABA3}"/>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26BC391D-5625-4B46-A301-8A64FE3FBE62}"/>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40D55A68-A0CD-4B41-A489-0B607586EBE9}"/>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34925</xdr:rowOff>
    </xdr:from>
    <xdr:to>
      <xdr:col>24</xdr:col>
      <xdr:colOff>114300</xdr:colOff>
      <xdr:row>80</xdr:row>
      <xdr:rowOff>136525</xdr:rowOff>
    </xdr:to>
    <xdr:sp macro="" textlink="">
      <xdr:nvSpPr>
        <xdr:cNvPr id="305" name="楕円 304">
          <a:extLst>
            <a:ext uri="{FF2B5EF4-FFF2-40B4-BE49-F238E27FC236}">
              <a16:creationId xmlns:a16="http://schemas.microsoft.com/office/drawing/2014/main" id="{E896FEB3-78B9-42A4-BCEB-4E4969AD39D2}"/>
            </a:ext>
          </a:extLst>
        </xdr:cNvPr>
        <xdr:cNvSpPr/>
      </xdr:nvSpPr>
      <xdr:spPr>
        <a:xfrm>
          <a:off x="4584700" y="13750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57802</xdr:rowOff>
    </xdr:from>
    <xdr:ext cx="405111" cy="259045"/>
    <xdr:sp macro="" textlink="">
      <xdr:nvSpPr>
        <xdr:cNvPr id="306" name="【福祉施設】&#10;有形固定資産減価償却率該当値テキスト">
          <a:extLst>
            <a:ext uri="{FF2B5EF4-FFF2-40B4-BE49-F238E27FC236}">
              <a16:creationId xmlns:a16="http://schemas.microsoft.com/office/drawing/2014/main" id="{68E69E54-A6F2-473E-869E-52F2F0F5C392}"/>
            </a:ext>
          </a:extLst>
        </xdr:cNvPr>
        <xdr:cNvSpPr txBox="1"/>
      </xdr:nvSpPr>
      <xdr:spPr>
        <a:xfrm>
          <a:off x="4673600" y="13602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13970</xdr:rowOff>
    </xdr:from>
    <xdr:to>
      <xdr:col>20</xdr:col>
      <xdr:colOff>38100</xdr:colOff>
      <xdr:row>80</xdr:row>
      <xdr:rowOff>115570</xdr:rowOff>
    </xdr:to>
    <xdr:sp macro="" textlink="">
      <xdr:nvSpPr>
        <xdr:cNvPr id="307" name="楕円 306">
          <a:extLst>
            <a:ext uri="{FF2B5EF4-FFF2-40B4-BE49-F238E27FC236}">
              <a16:creationId xmlns:a16="http://schemas.microsoft.com/office/drawing/2014/main" id="{69812F9A-0B61-4289-ABD8-39F0F62CB636}"/>
            </a:ext>
          </a:extLst>
        </xdr:cNvPr>
        <xdr:cNvSpPr/>
      </xdr:nvSpPr>
      <xdr:spPr>
        <a:xfrm>
          <a:off x="3746500" y="13729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64770</xdr:rowOff>
    </xdr:from>
    <xdr:to>
      <xdr:col>24</xdr:col>
      <xdr:colOff>63500</xdr:colOff>
      <xdr:row>80</xdr:row>
      <xdr:rowOff>85725</xdr:rowOff>
    </xdr:to>
    <xdr:cxnSp macro="">
      <xdr:nvCxnSpPr>
        <xdr:cNvPr id="308" name="直線コネクタ 307">
          <a:extLst>
            <a:ext uri="{FF2B5EF4-FFF2-40B4-BE49-F238E27FC236}">
              <a16:creationId xmlns:a16="http://schemas.microsoft.com/office/drawing/2014/main" id="{91E84DAC-4698-4541-8EAA-090F8F4ABC73}"/>
            </a:ext>
          </a:extLst>
        </xdr:cNvPr>
        <xdr:cNvCxnSpPr/>
      </xdr:nvCxnSpPr>
      <xdr:spPr>
        <a:xfrm>
          <a:off x="3797300" y="13780770"/>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168275</xdr:rowOff>
    </xdr:from>
    <xdr:to>
      <xdr:col>15</xdr:col>
      <xdr:colOff>101600</xdr:colOff>
      <xdr:row>80</xdr:row>
      <xdr:rowOff>98425</xdr:rowOff>
    </xdr:to>
    <xdr:sp macro="" textlink="">
      <xdr:nvSpPr>
        <xdr:cNvPr id="309" name="楕円 308">
          <a:extLst>
            <a:ext uri="{FF2B5EF4-FFF2-40B4-BE49-F238E27FC236}">
              <a16:creationId xmlns:a16="http://schemas.microsoft.com/office/drawing/2014/main" id="{D2ABE7DF-775B-456A-8721-499B0F6E0B34}"/>
            </a:ext>
          </a:extLst>
        </xdr:cNvPr>
        <xdr:cNvSpPr/>
      </xdr:nvSpPr>
      <xdr:spPr>
        <a:xfrm>
          <a:off x="2857500" y="13712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47625</xdr:rowOff>
    </xdr:from>
    <xdr:to>
      <xdr:col>19</xdr:col>
      <xdr:colOff>177800</xdr:colOff>
      <xdr:row>80</xdr:row>
      <xdr:rowOff>64770</xdr:rowOff>
    </xdr:to>
    <xdr:cxnSp macro="">
      <xdr:nvCxnSpPr>
        <xdr:cNvPr id="310" name="直線コネクタ 309">
          <a:extLst>
            <a:ext uri="{FF2B5EF4-FFF2-40B4-BE49-F238E27FC236}">
              <a16:creationId xmlns:a16="http://schemas.microsoft.com/office/drawing/2014/main" id="{5E707F33-F3B2-4C3C-A9B0-901DC049F8DF}"/>
            </a:ext>
          </a:extLst>
        </xdr:cNvPr>
        <xdr:cNvCxnSpPr/>
      </xdr:nvCxnSpPr>
      <xdr:spPr>
        <a:xfrm>
          <a:off x="2908300" y="1376362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120650</xdr:rowOff>
    </xdr:from>
    <xdr:to>
      <xdr:col>10</xdr:col>
      <xdr:colOff>165100</xdr:colOff>
      <xdr:row>80</xdr:row>
      <xdr:rowOff>50800</xdr:rowOff>
    </xdr:to>
    <xdr:sp macro="" textlink="">
      <xdr:nvSpPr>
        <xdr:cNvPr id="311" name="楕円 310">
          <a:extLst>
            <a:ext uri="{FF2B5EF4-FFF2-40B4-BE49-F238E27FC236}">
              <a16:creationId xmlns:a16="http://schemas.microsoft.com/office/drawing/2014/main" id="{C9AC4BC9-8CBE-43D8-B748-067E3867974F}"/>
            </a:ext>
          </a:extLst>
        </xdr:cNvPr>
        <xdr:cNvSpPr/>
      </xdr:nvSpPr>
      <xdr:spPr>
        <a:xfrm>
          <a:off x="1968500" y="1366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0</xdr:rowOff>
    </xdr:from>
    <xdr:to>
      <xdr:col>15</xdr:col>
      <xdr:colOff>50800</xdr:colOff>
      <xdr:row>80</xdr:row>
      <xdr:rowOff>47625</xdr:rowOff>
    </xdr:to>
    <xdr:cxnSp macro="">
      <xdr:nvCxnSpPr>
        <xdr:cNvPr id="312" name="直線コネクタ 311">
          <a:extLst>
            <a:ext uri="{FF2B5EF4-FFF2-40B4-BE49-F238E27FC236}">
              <a16:creationId xmlns:a16="http://schemas.microsoft.com/office/drawing/2014/main" id="{5905E22D-22DE-413D-B778-81A834056883}"/>
            </a:ext>
          </a:extLst>
        </xdr:cNvPr>
        <xdr:cNvCxnSpPr/>
      </xdr:nvCxnSpPr>
      <xdr:spPr>
        <a:xfrm>
          <a:off x="2019300" y="1371600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79</xdr:row>
      <xdr:rowOff>86361</xdr:rowOff>
    </xdr:from>
    <xdr:to>
      <xdr:col>6</xdr:col>
      <xdr:colOff>38100</xdr:colOff>
      <xdr:row>80</xdr:row>
      <xdr:rowOff>16511</xdr:rowOff>
    </xdr:to>
    <xdr:sp macro="" textlink="">
      <xdr:nvSpPr>
        <xdr:cNvPr id="313" name="楕円 312">
          <a:extLst>
            <a:ext uri="{FF2B5EF4-FFF2-40B4-BE49-F238E27FC236}">
              <a16:creationId xmlns:a16="http://schemas.microsoft.com/office/drawing/2014/main" id="{7910A56A-C894-4D22-9FED-7DF987D7E507}"/>
            </a:ext>
          </a:extLst>
        </xdr:cNvPr>
        <xdr:cNvSpPr/>
      </xdr:nvSpPr>
      <xdr:spPr>
        <a:xfrm>
          <a:off x="1079500" y="13630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79</xdr:row>
      <xdr:rowOff>137161</xdr:rowOff>
    </xdr:from>
    <xdr:to>
      <xdr:col>10</xdr:col>
      <xdr:colOff>114300</xdr:colOff>
      <xdr:row>80</xdr:row>
      <xdr:rowOff>0</xdr:rowOff>
    </xdr:to>
    <xdr:cxnSp macro="">
      <xdr:nvCxnSpPr>
        <xdr:cNvPr id="314" name="直線コネクタ 313">
          <a:extLst>
            <a:ext uri="{FF2B5EF4-FFF2-40B4-BE49-F238E27FC236}">
              <a16:creationId xmlns:a16="http://schemas.microsoft.com/office/drawing/2014/main" id="{9CF3EF9D-2809-4263-AC50-BD70D38A89CE}"/>
            </a:ext>
          </a:extLst>
        </xdr:cNvPr>
        <xdr:cNvCxnSpPr/>
      </xdr:nvCxnSpPr>
      <xdr:spPr>
        <a:xfrm>
          <a:off x="1130300" y="13681711"/>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53357</xdr:rowOff>
    </xdr:from>
    <xdr:ext cx="405111" cy="259045"/>
    <xdr:sp macro="" textlink="">
      <xdr:nvSpPr>
        <xdr:cNvPr id="315" name="n_1aveValue【福祉施設】&#10;有形固定資産減価償却率">
          <a:extLst>
            <a:ext uri="{FF2B5EF4-FFF2-40B4-BE49-F238E27FC236}">
              <a16:creationId xmlns:a16="http://schemas.microsoft.com/office/drawing/2014/main" id="{F8DB4AD2-F9DB-4681-A0D3-339E5DCFE527}"/>
            </a:ext>
          </a:extLst>
        </xdr:cNvPr>
        <xdr:cNvSpPr txBox="1"/>
      </xdr:nvSpPr>
      <xdr:spPr>
        <a:xfrm>
          <a:off x="3582044" y="13940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167657</xdr:rowOff>
    </xdr:from>
    <xdr:ext cx="405111" cy="259045"/>
    <xdr:sp macro="" textlink="">
      <xdr:nvSpPr>
        <xdr:cNvPr id="316" name="n_2aveValue【福祉施設】&#10;有形固定資産減価償却率">
          <a:extLst>
            <a:ext uri="{FF2B5EF4-FFF2-40B4-BE49-F238E27FC236}">
              <a16:creationId xmlns:a16="http://schemas.microsoft.com/office/drawing/2014/main" id="{95A3B7B9-1FC1-4ED1-90E5-96BD9965A70B}"/>
            </a:ext>
          </a:extLst>
        </xdr:cNvPr>
        <xdr:cNvSpPr txBox="1"/>
      </xdr:nvSpPr>
      <xdr:spPr>
        <a:xfrm>
          <a:off x="2705744" y="13883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142891</xdr:rowOff>
    </xdr:from>
    <xdr:ext cx="405111" cy="259045"/>
    <xdr:sp macro="" textlink="">
      <xdr:nvSpPr>
        <xdr:cNvPr id="317" name="n_3aveValue【福祉施設】&#10;有形固定資産減価償却率">
          <a:extLst>
            <a:ext uri="{FF2B5EF4-FFF2-40B4-BE49-F238E27FC236}">
              <a16:creationId xmlns:a16="http://schemas.microsoft.com/office/drawing/2014/main" id="{7D24B5DE-D982-4C7E-8073-B4B4A0FD909C}"/>
            </a:ext>
          </a:extLst>
        </xdr:cNvPr>
        <xdr:cNvSpPr txBox="1"/>
      </xdr:nvSpPr>
      <xdr:spPr>
        <a:xfrm>
          <a:off x="1816744" y="13858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169563</xdr:rowOff>
    </xdr:from>
    <xdr:ext cx="405111" cy="259045"/>
    <xdr:sp macro="" textlink="">
      <xdr:nvSpPr>
        <xdr:cNvPr id="318" name="n_4aveValue【福祉施設】&#10;有形固定資産減価償却率">
          <a:extLst>
            <a:ext uri="{FF2B5EF4-FFF2-40B4-BE49-F238E27FC236}">
              <a16:creationId xmlns:a16="http://schemas.microsoft.com/office/drawing/2014/main" id="{C69C0A94-88C3-4CC9-A5E6-4238AEE5CF5B}"/>
            </a:ext>
          </a:extLst>
        </xdr:cNvPr>
        <xdr:cNvSpPr txBox="1"/>
      </xdr:nvSpPr>
      <xdr:spPr>
        <a:xfrm>
          <a:off x="927744" y="13885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132097</xdr:rowOff>
    </xdr:from>
    <xdr:ext cx="405111" cy="259045"/>
    <xdr:sp macro="" textlink="">
      <xdr:nvSpPr>
        <xdr:cNvPr id="319" name="n_1mainValue【福祉施設】&#10;有形固定資産減価償却率">
          <a:extLst>
            <a:ext uri="{FF2B5EF4-FFF2-40B4-BE49-F238E27FC236}">
              <a16:creationId xmlns:a16="http://schemas.microsoft.com/office/drawing/2014/main" id="{69FF0E5C-A3CF-4E79-84E9-A10D1CD58FB1}"/>
            </a:ext>
          </a:extLst>
        </xdr:cNvPr>
        <xdr:cNvSpPr txBox="1"/>
      </xdr:nvSpPr>
      <xdr:spPr>
        <a:xfrm>
          <a:off x="3582044" y="1350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114952</xdr:rowOff>
    </xdr:from>
    <xdr:ext cx="405111" cy="259045"/>
    <xdr:sp macro="" textlink="">
      <xdr:nvSpPr>
        <xdr:cNvPr id="320" name="n_2mainValue【福祉施設】&#10;有形固定資産減価償却率">
          <a:extLst>
            <a:ext uri="{FF2B5EF4-FFF2-40B4-BE49-F238E27FC236}">
              <a16:creationId xmlns:a16="http://schemas.microsoft.com/office/drawing/2014/main" id="{2FF53320-426F-47B2-8AF5-B66D80E4EE82}"/>
            </a:ext>
          </a:extLst>
        </xdr:cNvPr>
        <xdr:cNvSpPr txBox="1"/>
      </xdr:nvSpPr>
      <xdr:spPr>
        <a:xfrm>
          <a:off x="2705744" y="1348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67327</xdr:rowOff>
    </xdr:from>
    <xdr:ext cx="405111" cy="259045"/>
    <xdr:sp macro="" textlink="">
      <xdr:nvSpPr>
        <xdr:cNvPr id="321" name="n_3mainValue【福祉施設】&#10;有形固定資産減価償却率">
          <a:extLst>
            <a:ext uri="{FF2B5EF4-FFF2-40B4-BE49-F238E27FC236}">
              <a16:creationId xmlns:a16="http://schemas.microsoft.com/office/drawing/2014/main" id="{7FE500DF-F12B-4FBE-AD67-C4BF6BDF3920}"/>
            </a:ext>
          </a:extLst>
        </xdr:cNvPr>
        <xdr:cNvSpPr txBox="1"/>
      </xdr:nvSpPr>
      <xdr:spPr>
        <a:xfrm>
          <a:off x="1816744" y="1344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33038</xdr:rowOff>
    </xdr:from>
    <xdr:ext cx="405111" cy="259045"/>
    <xdr:sp macro="" textlink="">
      <xdr:nvSpPr>
        <xdr:cNvPr id="322" name="n_4mainValue【福祉施設】&#10;有形固定資産減価償却率">
          <a:extLst>
            <a:ext uri="{FF2B5EF4-FFF2-40B4-BE49-F238E27FC236}">
              <a16:creationId xmlns:a16="http://schemas.microsoft.com/office/drawing/2014/main" id="{B6F696FC-AA34-4B58-A7DE-BC99501BB4AF}"/>
            </a:ext>
          </a:extLst>
        </xdr:cNvPr>
        <xdr:cNvSpPr txBox="1"/>
      </xdr:nvSpPr>
      <xdr:spPr>
        <a:xfrm>
          <a:off x="927744" y="13406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a:extLst>
            <a:ext uri="{FF2B5EF4-FFF2-40B4-BE49-F238E27FC236}">
              <a16:creationId xmlns:a16="http://schemas.microsoft.com/office/drawing/2014/main" id="{5CA077B3-306C-4F96-B151-AFC16710B39A}"/>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a:extLst>
            <a:ext uri="{FF2B5EF4-FFF2-40B4-BE49-F238E27FC236}">
              <a16:creationId xmlns:a16="http://schemas.microsoft.com/office/drawing/2014/main" id="{3BCAAC99-89FF-4CE0-A4A0-E1E0492D87EA}"/>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a:extLst>
            <a:ext uri="{FF2B5EF4-FFF2-40B4-BE49-F238E27FC236}">
              <a16:creationId xmlns:a16="http://schemas.microsoft.com/office/drawing/2014/main" id="{D52DA5FC-A441-4B9F-A59F-6D9142E4B98A}"/>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a:extLst>
            <a:ext uri="{FF2B5EF4-FFF2-40B4-BE49-F238E27FC236}">
              <a16:creationId xmlns:a16="http://schemas.microsoft.com/office/drawing/2014/main" id="{E6E4C60C-57E7-4EE8-8393-38659548F668}"/>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a:extLst>
            <a:ext uri="{FF2B5EF4-FFF2-40B4-BE49-F238E27FC236}">
              <a16:creationId xmlns:a16="http://schemas.microsoft.com/office/drawing/2014/main" id="{8355CFBC-94F4-4430-AC9C-2D0CD8260F8E}"/>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a:extLst>
            <a:ext uri="{FF2B5EF4-FFF2-40B4-BE49-F238E27FC236}">
              <a16:creationId xmlns:a16="http://schemas.microsoft.com/office/drawing/2014/main" id="{A9C11883-7046-4442-84DC-9367C24BD7AC}"/>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a:extLst>
            <a:ext uri="{FF2B5EF4-FFF2-40B4-BE49-F238E27FC236}">
              <a16:creationId xmlns:a16="http://schemas.microsoft.com/office/drawing/2014/main" id="{6E1694E4-25E0-42DD-8A91-07B8B8C95B61}"/>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a:extLst>
            <a:ext uri="{FF2B5EF4-FFF2-40B4-BE49-F238E27FC236}">
              <a16:creationId xmlns:a16="http://schemas.microsoft.com/office/drawing/2014/main" id="{0DD6C628-6E9E-4D70-9AF6-99965D374AB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a:extLst>
            <a:ext uri="{FF2B5EF4-FFF2-40B4-BE49-F238E27FC236}">
              <a16:creationId xmlns:a16="http://schemas.microsoft.com/office/drawing/2014/main" id="{6ED326B4-99C9-41F8-BE12-1585D8D7A151}"/>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a:extLst>
            <a:ext uri="{FF2B5EF4-FFF2-40B4-BE49-F238E27FC236}">
              <a16:creationId xmlns:a16="http://schemas.microsoft.com/office/drawing/2014/main" id="{B70E83E6-F902-4B40-90B8-0ECBD468831D}"/>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3" name="直線コネクタ 332">
          <a:extLst>
            <a:ext uri="{FF2B5EF4-FFF2-40B4-BE49-F238E27FC236}">
              <a16:creationId xmlns:a16="http://schemas.microsoft.com/office/drawing/2014/main" id="{261E91F7-522A-4265-A7E7-8091DD0554C6}"/>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4" name="テキスト ボックス 333">
          <a:extLst>
            <a:ext uri="{FF2B5EF4-FFF2-40B4-BE49-F238E27FC236}">
              <a16:creationId xmlns:a16="http://schemas.microsoft.com/office/drawing/2014/main" id="{EEE209A2-AF2E-4C19-A49A-F0627D6E874B}"/>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5" name="直線コネクタ 334">
          <a:extLst>
            <a:ext uri="{FF2B5EF4-FFF2-40B4-BE49-F238E27FC236}">
              <a16:creationId xmlns:a16="http://schemas.microsoft.com/office/drawing/2014/main" id="{EA96E143-9124-4CBE-B3E1-9831D198A509}"/>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6" name="テキスト ボックス 335">
          <a:extLst>
            <a:ext uri="{FF2B5EF4-FFF2-40B4-BE49-F238E27FC236}">
              <a16:creationId xmlns:a16="http://schemas.microsoft.com/office/drawing/2014/main" id="{CF012466-1354-40F7-AB07-C170AA291F6C}"/>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7" name="直線コネクタ 336">
          <a:extLst>
            <a:ext uri="{FF2B5EF4-FFF2-40B4-BE49-F238E27FC236}">
              <a16:creationId xmlns:a16="http://schemas.microsoft.com/office/drawing/2014/main" id="{9162C097-D719-4BD8-966F-7114E6BF4E9D}"/>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8" name="テキスト ボックス 337">
          <a:extLst>
            <a:ext uri="{FF2B5EF4-FFF2-40B4-BE49-F238E27FC236}">
              <a16:creationId xmlns:a16="http://schemas.microsoft.com/office/drawing/2014/main" id="{8C0BAB0F-9B74-4E0B-8A4A-B4A3E35C027F}"/>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9" name="直線コネクタ 338">
          <a:extLst>
            <a:ext uri="{FF2B5EF4-FFF2-40B4-BE49-F238E27FC236}">
              <a16:creationId xmlns:a16="http://schemas.microsoft.com/office/drawing/2014/main" id="{0866474A-98DA-485B-8B35-8F2BDBE8C1D3}"/>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0" name="テキスト ボックス 339">
          <a:extLst>
            <a:ext uri="{FF2B5EF4-FFF2-40B4-BE49-F238E27FC236}">
              <a16:creationId xmlns:a16="http://schemas.microsoft.com/office/drawing/2014/main" id="{AB2AC15D-F3B8-4795-B28A-345320EC444D}"/>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1" name="直線コネクタ 340">
          <a:extLst>
            <a:ext uri="{FF2B5EF4-FFF2-40B4-BE49-F238E27FC236}">
              <a16:creationId xmlns:a16="http://schemas.microsoft.com/office/drawing/2014/main" id="{AC65FBB2-A812-4101-96BA-C3FABF8A37C2}"/>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2" name="テキスト ボックス 341">
          <a:extLst>
            <a:ext uri="{FF2B5EF4-FFF2-40B4-BE49-F238E27FC236}">
              <a16:creationId xmlns:a16="http://schemas.microsoft.com/office/drawing/2014/main" id="{F5CB590B-4D51-4C2F-96A8-756503D7DC44}"/>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3" name="直線コネクタ 342">
          <a:extLst>
            <a:ext uri="{FF2B5EF4-FFF2-40B4-BE49-F238E27FC236}">
              <a16:creationId xmlns:a16="http://schemas.microsoft.com/office/drawing/2014/main" id="{18C6218E-A4B3-446B-B235-87262DF6D9EA}"/>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4" name="テキスト ボックス 343">
          <a:extLst>
            <a:ext uri="{FF2B5EF4-FFF2-40B4-BE49-F238E27FC236}">
              <a16:creationId xmlns:a16="http://schemas.microsoft.com/office/drawing/2014/main" id="{8C70C5D1-5C15-4010-856F-AF1775B3DC54}"/>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5" name="【福祉施設】&#10;一人当たり面積グラフ枠">
          <a:extLst>
            <a:ext uri="{FF2B5EF4-FFF2-40B4-BE49-F238E27FC236}">
              <a16:creationId xmlns:a16="http://schemas.microsoft.com/office/drawing/2014/main" id="{02C70C9C-B4CE-435B-9E83-FFDB3A98D72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132969</xdr:rowOff>
    </xdr:from>
    <xdr:to>
      <xdr:col>54</xdr:col>
      <xdr:colOff>189865</xdr:colOff>
      <xdr:row>86</xdr:row>
      <xdr:rowOff>103251</xdr:rowOff>
    </xdr:to>
    <xdr:cxnSp macro="">
      <xdr:nvCxnSpPr>
        <xdr:cNvPr id="346" name="直線コネクタ 345">
          <a:extLst>
            <a:ext uri="{FF2B5EF4-FFF2-40B4-BE49-F238E27FC236}">
              <a16:creationId xmlns:a16="http://schemas.microsoft.com/office/drawing/2014/main" id="{C5BFD220-08E7-462A-BE88-CEE34FEF40DF}"/>
            </a:ext>
          </a:extLst>
        </xdr:cNvPr>
        <xdr:cNvCxnSpPr/>
      </xdr:nvCxnSpPr>
      <xdr:spPr>
        <a:xfrm flipV="1">
          <a:off x="10476865" y="13334619"/>
          <a:ext cx="0" cy="15133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107078</xdr:rowOff>
    </xdr:from>
    <xdr:ext cx="469744" cy="259045"/>
    <xdr:sp macro="" textlink="">
      <xdr:nvSpPr>
        <xdr:cNvPr id="347" name="【福祉施設】&#10;一人当たり面積最小値テキスト">
          <a:extLst>
            <a:ext uri="{FF2B5EF4-FFF2-40B4-BE49-F238E27FC236}">
              <a16:creationId xmlns:a16="http://schemas.microsoft.com/office/drawing/2014/main" id="{3F4BA4D5-AFB2-48B1-825C-5FFB01A74DB3}"/>
            </a:ext>
          </a:extLst>
        </xdr:cNvPr>
        <xdr:cNvSpPr txBox="1"/>
      </xdr:nvSpPr>
      <xdr:spPr>
        <a:xfrm>
          <a:off x="10515600" y="14851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103251</xdr:rowOff>
    </xdr:from>
    <xdr:to>
      <xdr:col>55</xdr:col>
      <xdr:colOff>88900</xdr:colOff>
      <xdr:row>86</xdr:row>
      <xdr:rowOff>103251</xdr:rowOff>
    </xdr:to>
    <xdr:cxnSp macro="">
      <xdr:nvCxnSpPr>
        <xdr:cNvPr id="348" name="直線コネクタ 347">
          <a:extLst>
            <a:ext uri="{FF2B5EF4-FFF2-40B4-BE49-F238E27FC236}">
              <a16:creationId xmlns:a16="http://schemas.microsoft.com/office/drawing/2014/main" id="{AA2AA05C-9D84-451E-A6A7-528E6E70099D}"/>
            </a:ext>
          </a:extLst>
        </xdr:cNvPr>
        <xdr:cNvCxnSpPr/>
      </xdr:nvCxnSpPr>
      <xdr:spPr>
        <a:xfrm>
          <a:off x="10388600" y="14847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79646</xdr:rowOff>
    </xdr:from>
    <xdr:ext cx="469744" cy="259045"/>
    <xdr:sp macro="" textlink="">
      <xdr:nvSpPr>
        <xdr:cNvPr id="349" name="【福祉施設】&#10;一人当たり面積最大値テキスト">
          <a:extLst>
            <a:ext uri="{FF2B5EF4-FFF2-40B4-BE49-F238E27FC236}">
              <a16:creationId xmlns:a16="http://schemas.microsoft.com/office/drawing/2014/main" id="{4C7BCAFD-C3F6-4377-BBC9-2A591B67CB07}"/>
            </a:ext>
          </a:extLst>
        </xdr:cNvPr>
        <xdr:cNvSpPr txBox="1"/>
      </xdr:nvSpPr>
      <xdr:spPr>
        <a:xfrm>
          <a:off x="10515600" y="13109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132969</xdr:rowOff>
    </xdr:from>
    <xdr:to>
      <xdr:col>55</xdr:col>
      <xdr:colOff>88900</xdr:colOff>
      <xdr:row>77</xdr:row>
      <xdr:rowOff>132969</xdr:rowOff>
    </xdr:to>
    <xdr:cxnSp macro="">
      <xdr:nvCxnSpPr>
        <xdr:cNvPr id="350" name="直線コネクタ 349">
          <a:extLst>
            <a:ext uri="{FF2B5EF4-FFF2-40B4-BE49-F238E27FC236}">
              <a16:creationId xmlns:a16="http://schemas.microsoft.com/office/drawing/2014/main" id="{25E5AFDD-2A5D-49CB-8D07-4C82ED34DB3D}"/>
            </a:ext>
          </a:extLst>
        </xdr:cNvPr>
        <xdr:cNvCxnSpPr/>
      </xdr:nvCxnSpPr>
      <xdr:spPr>
        <a:xfrm>
          <a:off x="10388600" y="13334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96665</xdr:rowOff>
    </xdr:from>
    <xdr:ext cx="469744" cy="259045"/>
    <xdr:sp macro="" textlink="">
      <xdr:nvSpPr>
        <xdr:cNvPr id="351" name="【福祉施設】&#10;一人当たり面積平均値テキスト">
          <a:extLst>
            <a:ext uri="{FF2B5EF4-FFF2-40B4-BE49-F238E27FC236}">
              <a16:creationId xmlns:a16="http://schemas.microsoft.com/office/drawing/2014/main" id="{2706C757-4CF3-4A1F-865D-919D2F61EF7B}"/>
            </a:ext>
          </a:extLst>
        </xdr:cNvPr>
        <xdr:cNvSpPr txBox="1"/>
      </xdr:nvSpPr>
      <xdr:spPr>
        <a:xfrm>
          <a:off x="10515600" y="143270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73788</xdr:rowOff>
    </xdr:from>
    <xdr:to>
      <xdr:col>55</xdr:col>
      <xdr:colOff>50800</xdr:colOff>
      <xdr:row>85</xdr:row>
      <xdr:rowOff>3938</xdr:rowOff>
    </xdr:to>
    <xdr:sp macro="" textlink="">
      <xdr:nvSpPr>
        <xdr:cNvPr id="352" name="フローチャート: 判断 351">
          <a:extLst>
            <a:ext uri="{FF2B5EF4-FFF2-40B4-BE49-F238E27FC236}">
              <a16:creationId xmlns:a16="http://schemas.microsoft.com/office/drawing/2014/main" id="{EF9304E4-3810-46CC-826D-8EA2342B778E}"/>
            </a:ext>
          </a:extLst>
        </xdr:cNvPr>
        <xdr:cNvSpPr/>
      </xdr:nvSpPr>
      <xdr:spPr>
        <a:xfrm>
          <a:off x="10426700" y="14475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45213</xdr:rowOff>
    </xdr:from>
    <xdr:to>
      <xdr:col>50</xdr:col>
      <xdr:colOff>165100</xdr:colOff>
      <xdr:row>84</xdr:row>
      <xdr:rowOff>146813</xdr:rowOff>
    </xdr:to>
    <xdr:sp macro="" textlink="">
      <xdr:nvSpPr>
        <xdr:cNvPr id="353" name="フローチャート: 判断 352">
          <a:extLst>
            <a:ext uri="{FF2B5EF4-FFF2-40B4-BE49-F238E27FC236}">
              <a16:creationId xmlns:a16="http://schemas.microsoft.com/office/drawing/2014/main" id="{F5128AB8-4228-409F-AA1F-994D9B5E4DF5}"/>
            </a:ext>
          </a:extLst>
        </xdr:cNvPr>
        <xdr:cNvSpPr/>
      </xdr:nvSpPr>
      <xdr:spPr>
        <a:xfrm>
          <a:off x="9588500" y="1444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69596</xdr:rowOff>
    </xdr:from>
    <xdr:to>
      <xdr:col>46</xdr:col>
      <xdr:colOff>38100</xdr:colOff>
      <xdr:row>84</xdr:row>
      <xdr:rowOff>171196</xdr:rowOff>
    </xdr:to>
    <xdr:sp macro="" textlink="">
      <xdr:nvSpPr>
        <xdr:cNvPr id="354" name="フローチャート: 判断 353">
          <a:extLst>
            <a:ext uri="{FF2B5EF4-FFF2-40B4-BE49-F238E27FC236}">
              <a16:creationId xmlns:a16="http://schemas.microsoft.com/office/drawing/2014/main" id="{84D0E1C0-6200-443B-9DF3-1C653B7FFFDA}"/>
            </a:ext>
          </a:extLst>
        </xdr:cNvPr>
        <xdr:cNvSpPr/>
      </xdr:nvSpPr>
      <xdr:spPr>
        <a:xfrm>
          <a:off x="8699500" y="1447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81407</xdr:rowOff>
    </xdr:from>
    <xdr:to>
      <xdr:col>41</xdr:col>
      <xdr:colOff>101600</xdr:colOff>
      <xdr:row>85</xdr:row>
      <xdr:rowOff>11557</xdr:rowOff>
    </xdr:to>
    <xdr:sp macro="" textlink="">
      <xdr:nvSpPr>
        <xdr:cNvPr id="355" name="フローチャート: 判断 354">
          <a:extLst>
            <a:ext uri="{FF2B5EF4-FFF2-40B4-BE49-F238E27FC236}">
              <a16:creationId xmlns:a16="http://schemas.microsoft.com/office/drawing/2014/main" id="{07AEE914-67D1-491E-B331-ABC7D5290EC6}"/>
            </a:ext>
          </a:extLst>
        </xdr:cNvPr>
        <xdr:cNvSpPr/>
      </xdr:nvSpPr>
      <xdr:spPr>
        <a:xfrm>
          <a:off x="7810500" y="14483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108077</xdr:rowOff>
    </xdr:from>
    <xdr:to>
      <xdr:col>36</xdr:col>
      <xdr:colOff>165100</xdr:colOff>
      <xdr:row>85</xdr:row>
      <xdr:rowOff>38227</xdr:rowOff>
    </xdr:to>
    <xdr:sp macro="" textlink="">
      <xdr:nvSpPr>
        <xdr:cNvPr id="356" name="フローチャート: 判断 355">
          <a:extLst>
            <a:ext uri="{FF2B5EF4-FFF2-40B4-BE49-F238E27FC236}">
              <a16:creationId xmlns:a16="http://schemas.microsoft.com/office/drawing/2014/main" id="{A5B67870-49D3-48CE-BE8C-C9F2EBFCA031}"/>
            </a:ext>
          </a:extLst>
        </xdr:cNvPr>
        <xdr:cNvSpPr/>
      </xdr:nvSpPr>
      <xdr:spPr>
        <a:xfrm>
          <a:off x="6921500" y="14509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89984591-A133-4450-9884-8BB70CB792CA}"/>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815B0C03-BC48-44F4-AACA-91D18E3CE58F}"/>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E4BBF4B8-D24F-4CB6-BEA5-D6F19C1AD001}"/>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26BB1FC2-6405-4591-9E5D-AC83EE8847A9}"/>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B5F8D07E-6FF6-4074-8C03-9E395DFA48DF}"/>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128651</xdr:rowOff>
    </xdr:from>
    <xdr:to>
      <xdr:col>55</xdr:col>
      <xdr:colOff>50800</xdr:colOff>
      <xdr:row>85</xdr:row>
      <xdr:rowOff>58801</xdr:rowOff>
    </xdr:to>
    <xdr:sp macro="" textlink="">
      <xdr:nvSpPr>
        <xdr:cNvPr id="362" name="楕円 361">
          <a:extLst>
            <a:ext uri="{FF2B5EF4-FFF2-40B4-BE49-F238E27FC236}">
              <a16:creationId xmlns:a16="http://schemas.microsoft.com/office/drawing/2014/main" id="{D6E2926B-B52F-48C4-997D-0F55F5287242}"/>
            </a:ext>
          </a:extLst>
        </xdr:cNvPr>
        <xdr:cNvSpPr/>
      </xdr:nvSpPr>
      <xdr:spPr>
        <a:xfrm>
          <a:off x="10426700" y="14530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107078</xdr:rowOff>
    </xdr:from>
    <xdr:ext cx="469744" cy="259045"/>
    <xdr:sp macro="" textlink="">
      <xdr:nvSpPr>
        <xdr:cNvPr id="363" name="【福祉施設】&#10;一人当たり面積該当値テキスト">
          <a:extLst>
            <a:ext uri="{FF2B5EF4-FFF2-40B4-BE49-F238E27FC236}">
              <a16:creationId xmlns:a16="http://schemas.microsoft.com/office/drawing/2014/main" id="{2D113799-AEBA-4322-894D-C0455EF08D18}"/>
            </a:ext>
          </a:extLst>
        </xdr:cNvPr>
        <xdr:cNvSpPr txBox="1"/>
      </xdr:nvSpPr>
      <xdr:spPr>
        <a:xfrm>
          <a:off x="10515600" y="14508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131699</xdr:rowOff>
    </xdr:from>
    <xdr:to>
      <xdr:col>50</xdr:col>
      <xdr:colOff>165100</xdr:colOff>
      <xdr:row>85</xdr:row>
      <xdr:rowOff>61849</xdr:rowOff>
    </xdr:to>
    <xdr:sp macro="" textlink="">
      <xdr:nvSpPr>
        <xdr:cNvPr id="364" name="楕円 363">
          <a:extLst>
            <a:ext uri="{FF2B5EF4-FFF2-40B4-BE49-F238E27FC236}">
              <a16:creationId xmlns:a16="http://schemas.microsoft.com/office/drawing/2014/main" id="{94D08F1A-3269-497C-ADE5-33661FDFDC10}"/>
            </a:ext>
          </a:extLst>
        </xdr:cNvPr>
        <xdr:cNvSpPr/>
      </xdr:nvSpPr>
      <xdr:spPr>
        <a:xfrm>
          <a:off x="9588500" y="14533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8001</xdr:rowOff>
    </xdr:from>
    <xdr:to>
      <xdr:col>55</xdr:col>
      <xdr:colOff>0</xdr:colOff>
      <xdr:row>85</xdr:row>
      <xdr:rowOff>11049</xdr:rowOff>
    </xdr:to>
    <xdr:cxnSp macro="">
      <xdr:nvCxnSpPr>
        <xdr:cNvPr id="365" name="直線コネクタ 364">
          <a:extLst>
            <a:ext uri="{FF2B5EF4-FFF2-40B4-BE49-F238E27FC236}">
              <a16:creationId xmlns:a16="http://schemas.microsoft.com/office/drawing/2014/main" id="{2E8EAF3C-ACA7-4176-88AC-2D14CCC23E62}"/>
            </a:ext>
          </a:extLst>
        </xdr:cNvPr>
        <xdr:cNvCxnSpPr/>
      </xdr:nvCxnSpPr>
      <xdr:spPr>
        <a:xfrm flipV="1">
          <a:off x="9639300" y="14581251"/>
          <a:ext cx="8382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133604</xdr:rowOff>
    </xdr:from>
    <xdr:to>
      <xdr:col>46</xdr:col>
      <xdr:colOff>38100</xdr:colOff>
      <xdr:row>85</xdr:row>
      <xdr:rowOff>63754</xdr:rowOff>
    </xdr:to>
    <xdr:sp macro="" textlink="">
      <xdr:nvSpPr>
        <xdr:cNvPr id="366" name="楕円 365">
          <a:extLst>
            <a:ext uri="{FF2B5EF4-FFF2-40B4-BE49-F238E27FC236}">
              <a16:creationId xmlns:a16="http://schemas.microsoft.com/office/drawing/2014/main" id="{00F6E432-F4EA-411C-95CF-7EADBCA39CAD}"/>
            </a:ext>
          </a:extLst>
        </xdr:cNvPr>
        <xdr:cNvSpPr/>
      </xdr:nvSpPr>
      <xdr:spPr>
        <a:xfrm>
          <a:off x="8699500" y="14535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11049</xdr:rowOff>
    </xdr:from>
    <xdr:to>
      <xdr:col>50</xdr:col>
      <xdr:colOff>114300</xdr:colOff>
      <xdr:row>85</xdr:row>
      <xdr:rowOff>12954</xdr:rowOff>
    </xdr:to>
    <xdr:cxnSp macro="">
      <xdr:nvCxnSpPr>
        <xdr:cNvPr id="367" name="直線コネクタ 366">
          <a:extLst>
            <a:ext uri="{FF2B5EF4-FFF2-40B4-BE49-F238E27FC236}">
              <a16:creationId xmlns:a16="http://schemas.microsoft.com/office/drawing/2014/main" id="{ABB59CDA-520D-4CFB-9CA2-58A058C646D5}"/>
            </a:ext>
          </a:extLst>
        </xdr:cNvPr>
        <xdr:cNvCxnSpPr/>
      </xdr:nvCxnSpPr>
      <xdr:spPr>
        <a:xfrm flipV="1">
          <a:off x="8750300" y="14584299"/>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137413</xdr:rowOff>
    </xdr:from>
    <xdr:to>
      <xdr:col>41</xdr:col>
      <xdr:colOff>101600</xdr:colOff>
      <xdr:row>85</xdr:row>
      <xdr:rowOff>67563</xdr:rowOff>
    </xdr:to>
    <xdr:sp macro="" textlink="">
      <xdr:nvSpPr>
        <xdr:cNvPr id="368" name="楕円 367">
          <a:extLst>
            <a:ext uri="{FF2B5EF4-FFF2-40B4-BE49-F238E27FC236}">
              <a16:creationId xmlns:a16="http://schemas.microsoft.com/office/drawing/2014/main" id="{489F22EE-B06E-4A62-AECF-0F2B48636358}"/>
            </a:ext>
          </a:extLst>
        </xdr:cNvPr>
        <xdr:cNvSpPr/>
      </xdr:nvSpPr>
      <xdr:spPr>
        <a:xfrm>
          <a:off x="7810500" y="14539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12954</xdr:rowOff>
    </xdr:from>
    <xdr:to>
      <xdr:col>45</xdr:col>
      <xdr:colOff>177800</xdr:colOff>
      <xdr:row>85</xdr:row>
      <xdr:rowOff>16763</xdr:rowOff>
    </xdr:to>
    <xdr:cxnSp macro="">
      <xdr:nvCxnSpPr>
        <xdr:cNvPr id="369" name="直線コネクタ 368">
          <a:extLst>
            <a:ext uri="{FF2B5EF4-FFF2-40B4-BE49-F238E27FC236}">
              <a16:creationId xmlns:a16="http://schemas.microsoft.com/office/drawing/2014/main" id="{F2D39947-95BC-4D90-964D-8EB3844D64EC}"/>
            </a:ext>
          </a:extLst>
        </xdr:cNvPr>
        <xdr:cNvCxnSpPr/>
      </xdr:nvCxnSpPr>
      <xdr:spPr>
        <a:xfrm flipV="1">
          <a:off x="7861300" y="14586204"/>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143511</xdr:rowOff>
    </xdr:from>
    <xdr:to>
      <xdr:col>36</xdr:col>
      <xdr:colOff>165100</xdr:colOff>
      <xdr:row>85</xdr:row>
      <xdr:rowOff>73661</xdr:rowOff>
    </xdr:to>
    <xdr:sp macro="" textlink="">
      <xdr:nvSpPr>
        <xdr:cNvPr id="370" name="楕円 369">
          <a:extLst>
            <a:ext uri="{FF2B5EF4-FFF2-40B4-BE49-F238E27FC236}">
              <a16:creationId xmlns:a16="http://schemas.microsoft.com/office/drawing/2014/main" id="{ED495821-91BC-4CF0-9ABC-43D378490867}"/>
            </a:ext>
          </a:extLst>
        </xdr:cNvPr>
        <xdr:cNvSpPr/>
      </xdr:nvSpPr>
      <xdr:spPr>
        <a:xfrm>
          <a:off x="6921500" y="14545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16763</xdr:rowOff>
    </xdr:from>
    <xdr:to>
      <xdr:col>41</xdr:col>
      <xdr:colOff>50800</xdr:colOff>
      <xdr:row>85</xdr:row>
      <xdr:rowOff>22861</xdr:rowOff>
    </xdr:to>
    <xdr:cxnSp macro="">
      <xdr:nvCxnSpPr>
        <xdr:cNvPr id="371" name="直線コネクタ 370">
          <a:extLst>
            <a:ext uri="{FF2B5EF4-FFF2-40B4-BE49-F238E27FC236}">
              <a16:creationId xmlns:a16="http://schemas.microsoft.com/office/drawing/2014/main" id="{9EBE8855-1B58-4E63-BDE5-06E03B0BADE5}"/>
            </a:ext>
          </a:extLst>
        </xdr:cNvPr>
        <xdr:cNvCxnSpPr/>
      </xdr:nvCxnSpPr>
      <xdr:spPr>
        <a:xfrm flipV="1">
          <a:off x="6972300" y="14590013"/>
          <a:ext cx="889000" cy="6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163340</xdr:rowOff>
    </xdr:from>
    <xdr:ext cx="469744" cy="259045"/>
    <xdr:sp macro="" textlink="">
      <xdr:nvSpPr>
        <xdr:cNvPr id="372" name="n_1aveValue【福祉施設】&#10;一人当たり面積">
          <a:extLst>
            <a:ext uri="{FF2B5EF4-FFF2-40B4-BE49-F238E27FC236}">
              <a16:creationId xmlns:a16="http://schemas.microsoft.com/office/drawing/2014/main" id="{847C2C5C-9869-44CF-8C54-54136B7D3040}"/>
            </a:ext>
          </a:extLst>
        </xdr:cNvPr>
        <xdr:cNvSpPr txBox="1"/>
      </xdr:nvSpPr>
      <xdr:spPr>
        <a:xfrm>
          <a:off x="9391727" y="14222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16273</xdr:rowOff>
    </xdr:from>
    <xdr:ext cx="469744" cy="259045"/>
    <xdr:sp macro="" textlink="">
      <xdr:nvSpPr>
        <xdr:cNvPr id="373" name="n_2aveValue【福祉施設】&#10;一人当たり面積">
          <a:extLst>
            <a:ext uri="{FF2B5EF4-FFF2-40B4-BE49-F238E27FC236}">
              <a16:creationId xmlns:a16="http://schemas.microsoft.com/office/drawing/2014/main" id="{75747072-D42D-43DB-97F1-9C1C93C00673}"/>
            </a:ext>
          </a:extLst>
        </xdr:cNvPr>
        <xdr:cNvSpPr txBox="1"/>
      </xdr:nvSpPr>
      <xdr:spPr>
        <a:xfrm>
          <a:off x="8515427" y="14246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28084</xdr:rowOff>
    </xdr:from>
    <xdr:ext cx="469744" cy="259045"/>
    <xdr:sp macro="" textlink="">
      <xdr:nvSpPr>
        <xdr:cNvPr id="374" name="n_3aveValue【福祉施設】&#10;一人当たり面積">
          <a:extLst>
            <a:ext uri="{FF2B5EF4-FFF2-40B4-BE49-F238E27FC236}">
              <a16:creationId xmlns:a16="http://schemas.microsoft.com/office/drawing/2014/main" id="{88B096EA-0BDE-42AB-9F7B-0000079C2C50}"/>
            </a:ext>
          </a:extLst>
        </xdr:cNvPr>
        <xdr:cNvSpPr txBox="1"/>
      </xdr:nvSpPr>
      <xdr:spPr>
        <a:xfrm>
          <a:off x="7626427" y="14258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54754</xdr:rowOff>
    </xdr:from>
    <xdr:ext cx="469744" cy="259045"/>
    <xdr:sp macro="" textlink="">
      <xdr:nvSpPr>
        <xdr:cNvPr id="375" name="n_4aveValue【福祉施設】&#10;一人当たり面積">
          <a:extLst>
            <a:ext uri="{FF2B5EF4-FFF2-40B4-BE49-F238E27FC236}">
              <a16:creationId xmlns:a16="http://schemas.microsoft.com/office/drawing/2014/main" id="{893134EF-A833-43EC-B970-570666F4A361}"/>
            </a:ext>
          </a:extLst>
        </xdr:cNvPr>
        <xdr:cNvSpPr txBox="1"/>
      </xdr:nvSpPr>
      <xdr:spPr>
        <a:xfrm>
          <a:off x="6737427" y="14285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52976</xdr:rowOff>
    </xdr:from>
    <xdr:ext cx="469744" cy="259045"/>
    <xdr:sp macro="" textlink="">
      <xdr:nvSpPr>
        <xdr:cNvPr id="376" name="n_1mainValue【福祉施設】&#10;一人当たり面積">
          <a:extLst>
            <a:ext uri="{FF2B5EF4-FFF2-40B4-BE49-F238E27FC236}">
              <a16:creationId xmlns:a16="http://schemas.microsoft.com/office/drawing/2014/main" id="{324AF80E-8410-48E1-B4CB-D8708098442E}"/>
            </a:ext>
          </a:extLst>
        </xdr:cNvPr>
        <xdr:cNvSpPr txBox="1"/>
      </xdr:nvSpPr>
      <xdr:spPr>
        <a:xfrm>
          <a:off x="9391727" y="14626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54881</xdr:rowOff>
    </xdr:from>
    <xdr:ext cx="469744" cy="259045"/>
    <xdr:sp macro="" textlink="">
      <xdr:nvSpPr>
        <xdr:cNvPr id="377" name="n_2mainValue【福祉施設】&#10;一人当たり面積">
          <a:extLst>
            <a:ext uri="{FF2B5EF4-FFF2-40B4-BE49-F238E27FC236}">
              <a16:creationId xmlns:a16="http://schemas.microsoft.com/office/drawing/2014/main" id="{74D2938C-DFE0-4FC7-8E84-522D0B6F61F6}"/>
            </a:ext>
          </a:extLst>
        </xdr:cNvPr>
        <xdr:cNvSpPr txBox="1"/>
      </xdr:nvSpPr>
      <xdr:spPr>
        <a:xfrm>
          <a:off x="8515427" y="14628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58690</xdr:rowOff>
    </xdr:from>
    <xdr:ext cx="469744" cy="259045"/>
    <xdr:sp macro="" textlink="">
      <xdr:nvSpPr>
        <xdr:cNvPr id="378" name="n_3mainValue【福祉施設】&#10;一人当たり面積">
          <a:extLst>
            <a:ext uri="{FF2B5EF4-FFF2-40B4-BE49-F238E27FC236}">
              <a16:creationId xmlns:a16="http://schemas.microsoft.com/office/drawing/2014/main" id="{E141E9E7-78E0-4928-8A47-293CF3E1A469}"/>
            </a:ext>
          </a:extLst>
        </xdr:cNvPr>
        <xdr:cNvSpPr txBox="1"/>
      </xdr:nvSpPr>
      <xdr:spPr>
        <a:xfrm>
          <a:off x="7626427" y="14631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64788</xdr:rowOff>
    </xdr:from>
    <xdr:ext cx="469744" cy="259045"/>
    <xdr:sp macro="" textlink="">
      <xdr:nvSpPr>
        <xdr:cNvPr id="379" name="n_4mainValue【福祉施設】&#10;一人当たり面積">
          <a:extLst>
            <a:ext uri="{FF2B5EF4-FFF2-40B4-BE49-F238E27FC236}">
              <a16:creationId xmlns:a16="http://schemas.microsoft.com/office/drawing/2014/main" id="{33BF1090-A1DF-4F4B-988A-CF5E3AD00E93}"/>
            </a:ext>
          </a:extLst>
        </xdr:cNvPr>
        <xdr:cNvSpPr txBox="1"/>
      </xdr:nvSpPr>
      <xdr:spPr>
        <a:xfrm>
          <a:off x="6737427" y="14638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0" name="正方形/長方形 379">
          <a:extLst>
            <a:ext uri="{FF2B5EF4-FFF2-40B4-BE49-F238E27FC236}">
              <a16:creationId xmlns:a16="http://schemas.microsoft.com/office/drawing/2014/main" id="{9574C716-413F-4593-976D-92B3AE45F16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1" name="正方形/長方形 380">
          <a:extLst>
            <a:ext uri="{FF2B5EF4-FFF2-40B4-BE49-F238E27FC236}">
              <a16:creationId xmlns:a16="http://schemas.microsoft.com/office/drawing/2014/main" id="{0E7F99EA-762F-4694-AE09-4EEC6176903C}"/>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2" name="正方形/長方形 381">
          <a:extLst>
            <a:ext uri="{FF2B5EF4-FFF2-40B4-BE49-F238E27FC236}">
              <a16:creationId xmlns:a16="http://schemas.microsoft.com/office/drawing/2014/main" id="{5AC0A037-BF4A-4DCA-A1AF-D674112AEAD8}"/>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3" name="正方形/長方形 382">
          <a:extLst>
            <a:ext uri="{FF2B5EF4-FFF2-40B4-BE49-F238E27FC236}">
              <a16:creationId xmlns:a16="http://schemas.microsoft.com/office/drawing/2014/main" id="{316B6686-699A-4041-B712-85E953A2BE3B}"/>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4" name="正方形/長方形 383">
          <a:extLst>
            <a:ext uri="{FF2B5EF4-FFF2-40B4-BE49-F238E27FC236}">
              <a16:creationId xmlns:a16="http://schemas.microsoft.com/office/drawing/2014/main" id="{51EB032C-A4AC-4EBE-ABD2-EADAE6A0E319}"/>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5" name="正方形/長方形 384">
          <a:extLst>
            <a:ext uri="{FF2B5EF4-FFF2-40B4-BE49-F238E27FC236}">
              <a16:creationId xmlns:a16="http://schemas.microsoft.com/office/drawing/2014/main" id="{B173FE0C-37AA-4CFF-927B-6DDDEADFFFB6}"/>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6" name="正方形/長方形 385">
          <a:extLst>
            <a:ext uri="{FF2B5EF4-FFF2-40B4-BE49-F238E27FC236}">
              <a16:creationId xmlns:a16="http://schemas.microsoft.com/office/drawing/2014/main" id="{09346FE0-058F-4A7D-8392-F29FA9E8B33E}"/>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7" name="正方形/長方形 386">
          <a:extLst>
            <a:ext uri="{FF2B5EF4-FFF2-40B4-BE49-F238E27FC236}">
              <a16:creationId xmlns:a16="http://schemas.microsoft.com/office/drawing/2014/main" id="{4C29E335-2C2D-42E3-BA51-14A01C888CF7}"/>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8" name="テキスト ボックス 387">
          <a:extLst>
            <a:ext uri="{FF2B5EF4-FFF2-40B4-BE49-F238E27FC236}">
              <a16:creationId xmlns:a16="http://schemas.microsoft.com/office/drawing/2014/main" id="{AA21FC59-440E-41B8-8307-24A7383E3B2A}"/>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9" name="直線コネクタ 388">
          <a:extLst>
            <a:ext uri="{FF2B5EF4-FFF2-40B4-BE49-F238E27FC236}">
              <a16:creationId xmlns:a16="http://schemas.microsoft.com/office/drawing/2014/main" id="{43E7130A-F320-4559-BC93-D8B0DD4F988E}"/>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0" name="テキスト ボックス 389">
          <a:extLst>
            <a:ext uri="{FF2B5EF4-FFF2-40B4-BE49-F238E27FC236}">
              <a16:creationId xmlns:a16="http://schemas.microsoft.com/office/drawing/2014/main" id="{E17AF528-1B56-4765-8F8B-3EE708FEF948}"/>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391" name="直線コネクタ 390">
          <a:extLst>
            <a:ext uri="{FF2B5EF4-FFF2-40B4-BE49-F238E27FC236}">
              <a16:creationId xmlns:a16="http://schemas.microsoft.com/office/drawing/2014/main" id="{0137B3A0-C534-440F-B4CF-4EFAF7048F52}"/>
            </a:ext>
          </a:extLst>
        </xdr:cNvPr>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107</xdr:row>
      <xdr:rowOff>105427</xdr:rowOff>
    </xdr:from>
    <xdr:ext cx="467179" cy="259045"/>
    <xdr:sp macro="" textlink="">
      <xdr:nvSpPr>
        <xdr:cNvPr id="392" name="テキスト ボックス 391">
          <a:extLst>
            <a:ext uri="{FF2B5EF4-FFF2-40B4-BE49-F238E27FC236}">
              <a16:creationId xmlns:a16="http://schemas.microsoft.com/office/drawing/2014/main" id="{2CFDD27E-D623-4756-92F5-25A66B5C1E9E}"/>
            </a:ext>
          </a:extLst>
        </xdr:cNvPr>
        <xdr:cNvSpPr txBox="1"/>
      </xdr:nvSpPr>
      <xdr:spPr>
        <a:xfrm>
          <a:off x="294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393" name="直線コネクタ 392">
          <a:extLst>
            <a:ext uri="{FF2B5EF4-FFF2-40B4-BE49-F238E27FC236}">
              <a16:creationId xmlns:a16="http://schemas.microsoft.com/office/drawing/2014/main" id="{E601348A-E0B2-4FDB-94FD-F1F5585A8D42}"/>
            </a:ext>
          </a:extLst>
        </xdr:cNvPr>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394" name="テキスト ボックス 393">
          <a:extLst>
            <a:ext uri="{FF2B5EF4-FFF2-40B4-BE49-F238E27FC236}">
              <a16:creationId xmlns:a16="http://schemas.microsoft.com/office/drawing/2014/main" id="{4B5E52E9-A348-4CF3-9CD6-7D23E0269771}"/>
            </a:ext>
          </a:extLst>
        </xdr:cNvPr>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395" name="直線コネクタ 394">
          <a:extLst>
            <a:ext uri="{FF2B5EF4-FFF2-40B4-BE49-F238E27FC236}">
              <a16:creationId xmlns:a16="http://schemas.microsoft.com/office/drawing/2014/main" id="{9509A58B-463F-4457-92B6-38EA0A48924D}"/>
            </a:ext>
          </a:extLst>
        </xdr:cNvPr>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396" name="テキスト ボックス 395">
          <a:extLst>
            <a:ext uri="{FF2B5EF4-FFF2-40B4-BE49-F238E27FC236}">
              <a16:creationId xmlns:a16="http://schemas.microsoft.com/office/drawing/2014/main" id="{1010FA17-B95A-411E-8598-F9175CAE91E5}"/>
            </a:ext>
          </a:extLst>
        </xdr:cNvPr>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397" name="直線コネクタ 396">
          <a:extLst>
            <a:ext uri="{FF2B5EF4-FFF2-40B4-BE49-F238E27FC236}">
              <a16:creationId xmlns:a16="http://schemas.microsoft.com/office/drawing/2014/main" id="{15FAE697-6ADA-4B93-B102-A5BA61495948}"/>
            </a:ext>
          </a:extLst>
        </xdr:cNvPr>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105427</xdr:rowOff>
    </xdr:from>
    <xdr:ext cx="403059" cy="259045"/>
    <xdr:sp macro="" textlink="">
      <xdr:nvSpPr>
        <xdr:cNvPr id="398" name="テキスト ボックス 397">
          <a:extLst>
            <a:ext uri="{FF2B5EF4-FFF2-40B4-BE49-F238E27FC236}">
              <a16:creationId xmlns:a16="http://schemas.microsoft.com/office/drawing/2014/main" id="{C26FFEC3-DBB8-4F42-9390-7CD9A67BE8B1}"/>
            </a:ext>
          </a:extLst>
        </xdr:cNvPr>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9" name="直線コネクタ 398">
          <a:extLst>
            <a:ext uri="{FF2B5EF4-FFF2-40B4-BE49-F238E27FC236}">
              <a16:creationId xmlns:a16="http://schemas.microsoft.com/office/drawing/2014/main" id="{1B8AF05C-64F8-4367-8123-3C2810B7BCF3}"/>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96</xdr:row>
      <xdr:rowOff>162577</xdr:rowOff>
    </xdr:from>
    <xdr:ext cx="403059" cy="259045"/>
    <xdr:sp macro="" textlink="">
      <xdr:nvSpPr>
        <xdr:cNvPr id="400" name="テキスト ボックス 399">
          <a:extLst>
            <a:ext uri="{FF2B5EF4-FFF2-40B4-BE49-F238E27FC236}">
              <a16:creationId xmlns:a16="http://schemas.microsoft.com/office/drawing/2014/main" id="{474A2535-38E4-4B94-9F08-55313325ED3F}"/>
            </a:ext>
          </a:extLst>
        </xdr:cNvPr>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401" name="【市民会館】&#10;有形固定資産減価償却率グラフ枠">
          <a:extLst>
            <a:ext uri="{FF2B5EF4-FFF2-40B4-BE49-F238E27FC236}">
              <a16:creationId xmlns:a16="http://schemas.microsoft.com/office/drawing/2014/main" id="{DD6C0E9B-F2B5-49CC-A6FB-601DF5073ACD}"/>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41911</xdr:rowOff>
    </xdr:from>
    <xdr:to>
      <xdr:col>24</xdr:col>
      <xdr:colOff>62865</xdr:colOff>
      <xdr:row>108</xdr:row>
      <xdr:rowOff>76200</xdr:rowOff>
    </xdr:to>
    <xdr:cxnSp macro="">
      <xdr:nvCxnSpPr>
        <xdr:cNvPr id="402" name="直線コネクタ 401">
          <a:extLst>
            <a:ext uri="{FF2B5EF4-FFF2-40B4-BE49-F238E27FC236}">
              <a16:creationId xmlns:a16="http://schemas.microsoft.com/office/drawing/2014/main" id="{8A9F2510-63CE-4A2F-859C-92C2F1A81476}"/>
            </a:ext>
          </a:extLst>
        </xdr:cNvPr>
        <xdr:cNvCxnSpPr/>
      </xdr:nvCxnSpPr>
      <xdr:spPr>
        <a:xfrm flipV="1">
          <a:off x="4634865" y="17186911"/>
          <a:ext cx="0" cy="14058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80027</xdr:rowOff>
    </xdr:from>
    <xdr:ext cx="469744" cy="259045"/>
    <xdr:sp macro="" textlink="">
      <xdr:nvSpPr>
        <xdr:cNvPr id="403" name="【市民会館】&#10;有形固定資産減価償却率最小値テキスト">
          <a:extLst>
            <a:ext uri="{FF2B5EF4-FFF2-40B4-BE49-F238E27FC236}">
              <a16:creationId xmlns:a16="http://schemas.microsoft.com/office/drawing/2014/main" id="{74FC0541-DBD5-495A-B27A-E2729D732354}"/>
            </a:ext>
          </a:extLst>
        </xdr:cNvPr>
        <xdr:cNvSpPr txBox="1"/>
      </xdr:nvSpPr>
      <xdr:spPr>
        <a:xfrm>
          <a:off x="4673600" y="185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76200</xdr:rowOff>
    </xdr:from>
    <xdr:to>
      <xdr:col>24</xdr:col>
      <xdr:colOff>152400</xdr:colOff>
      <xdr:row>108</xdr:row>
      <xdr:rowOff>76200</xdr:rowOff>
    </xdr:to>
    <xdr:cxnSp macro="">
      <xdr:nvCxnSpPr>
        <xdr:cNvPr id="404" name="直線コネクタ 403">
          <a:extLst>
            <a:ext uri="{FF2B5EF4-FFF2-40B4-BE49-F238E27FC236}">
              <a16:creationId xmlns:a16="http://schemas.microsoft.com/office/drawing/2014/main" id="{E43A88F5-1A2A-4426-980E-4640ECF6BF3E}"/>
            </a:ext>
          </a:extLst>
        </xdr:cNvPr>
        <xdr:cNvCxnSpPr/>
      </xdr:nvCxnSpPr>
      <xdr:spPr>
        <a:xfrm>
          <a:off x="4546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160038</xdr:rowOff>
    </xdr:from>
    <xdr:ext cx="405111" cy="259045"/>
    <xdr:sp macro="" textlink="">
      <xdr:nvSpPr>
        <xdr:cNvPr id="405" name="【市民会館】&#10;有形固定資産減価償却率最大値テキスト">
          <a:extLst>
            <a:ext uri="{FF2B5EF4-FFF2-40B4-BE49-F238E27FC236}">
              <a16:creationId xmlns:a16="http://schemas.microsoft.com/office/drawing/2014/main" id="{3A6B8048-9DED-406A-A5B8-80A88DC74AC7}"/>
            </a:ext>
          </a:extLst>
        </xdr:cNvPr>
        <xdr:cNvSpPr txBox="1"/>
      </xdr:nvSpPr>
      <xdr:spPr>
        <a:xfrm>
          <a:off x="4673600" y="16962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41911</xdr:rowOff>
    </xdr:from>
    <xdr:to>
      <xdr:col>24</xdr:col>
      <xdr:colOff>152400</xdr:colOff>
      <xdr:row>100</xdr:row>
      <xdr:rowOff>41911</xdr:rowOff>
    </xdr:to>
    <xdr:cxnSp macro="">
      <xdr:nvCxnSpPr>
        <xdr:cNvPr id="406" name="直線コネクタ 405">
          <a:extLst>
            <a:ext uri="{FF2B5EF4-FFF2-40B4-BE49-F238E27FC236}">
              <a16:creationId xmlns:a16="http://schemas.microsoft.com/office/drawing/2014/main" id="{4602693B-EA70-4070-B6B8-C37BF812D03C}"/>
            </a:ext>
          </a:extLst>
        </xdr:cNvPr>
        <xdr:cNvCxnSpPr/>
      </xdr:nvCxnSpPr>
      <xdr:spPr>
        <a:xfrm>
          <a:off x="4546600" y="17186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101</xdr:row>
      <xdr:rowOff>160290</xdr:rowOff>
    </xdr:from>
    <xdr:ext cx="405111" cy="259045"/>
    <xdr:sp macro="" textlink="">
      <xdr:nvSpPr>
        <xdr:cNvPr id="407" name="【市民会館】&#10;有形固定資産減価償却率平均値テキスト">
          <a:extLst>
            <a:ext uri="{FF2B5EF4-FFF2-40B4-BE49-F238E27FC236}">
              <a16:creationId xmlns:a16="http://schemas.microsoft.com/office/drawing/2014/main" id="{F31F72A1-6699-4A7E-8E32-AA0A4E0CDFB6}"/>
            </a:ext>
          </a:extLst>
        </xdr:cNvPr>
        <xdr:cNvSpPr txBox="1"/>
      </xdr:nvSpPr>
      <xdr:spPr>
        <a:xfrm>
          <a:off x="4673600" y="174767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137413</xdr:rowOff>
    </xdr:from>
    <xdr:to>
      <xdr:col>24</xdr:col>
      <xdr:colOff>114300</xdr:colOff>
      <xdr:row>103</xdr:row>
      <xdr:rowOff>67563</xdr:rowOff>
    </xdr:to>
    <xdr:sp macro="" textlink="">
      <xdr:nvSpPr>
        <xdr:cNvPr id="408" name="フローチャート: 判断 407">
          <a:extLst>
            <a:ext uri="{FF2B5EF4-FFF2-40B4-BE49-F238E27FC236}">
              <a16:creationId xmlns:a16="http://schemas.microsoft.com/office/drawing/2014/main" id="{E7CDF573-DFCE-46BF-ADFB-BEDC11B9B884}"/>
            </a:ext>
          </a:extLst>
        </xdr:cNvPr>
        <xdr:cNvSpPr/>
      </xdr:nvSpPr>
      <xdr:spPr>
        <a:xfrm>
          <a:off x="4584700" y="17625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102</xdr:row>
      <xdr:rowOff>87122</xdr:rowOff>
    </xdr:from>
    <xdr:to>
      <xdr:col>20</xdr:col>
      <xdr:colOff>38100</xdr:colOff>
      <xdr:row>103</xdr:row>
      <xdr:rowOff>17272</xdr:rowOff>
    </xdr:to>
    <xdr:sp macro="" textlink="">
      <xdr:nvSpPr>
        <xdr:cNvPr id="409" name="フローチャート: 判断 408">
          <a:extLst>
            <a:ext uri="{FF2B5EF4-FFF2-40B4-BE49-F238E27FC236}">
              <a16:creationId xmlns:a16="http://schemas.microsoft.com/office/drawing/2014/main" id="{AF6836EE-05DE-4B22-BD48-E439F5CDF589}"/>
            </a:ext>
          </a:extLst>
        </xdr:cNvPr>
        <xdr:cNvSpPr/>
      </xdr:nvSpPr>
      <xdr:spPr>
        <a:xfrm>
          <a:off x="3746500" y="17575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102</xdr:row>
      <xdr:rowOff>9398</xdr:rowOff>
    </xdr:from>
    <xdr:to>
      <xdr:col>15</xdr:col>
      <xdr:colOff>101600</xdr:colOff>
      <xdr:row>102</xdr:row>
      <xdr:rowOff>110998</xdr:rowOff>
    </xdr:to>
    <xdr:sp macro="" textlink="">
      <xdr:nvSpPr>
        <xdr:cNvPr id="410" name="フローチャート: 判断 409">
          <a:extLst>
            <a:ext uri="{FF2B5EF4-FFF2-40B4-BE49-F238E27FC236}">
              <a16:creationId xmlns:a16="http://schemas.microsoft.com/office/drawing/2014/main" id="{B53EC6D6-46A5-4970-B965-4C0FA32595F5}"/>
            </a:ext>
          </a:extLst>
        </xdr:cNvPr>
        <xdr:cNvSpPr/>
      </xdr:nvSpPr>
      <xdr:spPr>
        <a:xfrm>
          <a:off x="2857500" y="17497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102</xdr:row>
      <xdr:rowOff>20828</xdr:rowOff>
    </xdr:from>
    <xdr:to>
      <xdr:col>10</xdr:col>
      <xdr:colOff>165100</xdr:colOff>
      <xdr:row>102</xdr:row>
      <xdr:rowOff>122428</xdr:rowOff>
    </xdr:to>
    <xdr:sp macro="" textlink="">
      <xdr:nvSpPr>
        <xdr:cNvPr id="411" name="フローチャート: 判断 410">
          <a:extLst>
            <a:ext uri="{FF2B5EF4-FFF2-40B4-BE49-F238E27FC236}">
              <a16:creationId xmlns:a16="http://schemas.microsoft.com/office/drawing/2014/main" id="{6B61950C-5E85-4D22-8AB3-3692E4EBC664}"/>
            </a:ext>
          </a:extLst>
        </xdr:cNvPr>
        <xdr:cNvSpPr/>
      </xdr:nvSpPr>
      <xdr:spPr>
        <a:xfrm>
          <a:off x="1968500" y="17508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101</xdr:row>
      <xdr:rowOff>93980</xdr:rowOff>
    </xdr:from>
    <xdr:to>
      <xdr:col>6</xdr:col>
      <xdr:colOff>38100</xdr:colOff>
      <xdr:row>102</xdr:row>
      <xdr:rowOff>24130</xdr:rowOff>
    </xdr:to>
    <xdr:sp macro="" textlink="">
      <xdr:nvSpPr>
        <xdr:cNvPr id="412" name="フローチャート: 判断 411">
          <a:extLst>
            <a:ext uri="{FF2B5EF4-FFF2-40B4-BE49-F238E27FC236}">
              <a16:creationId xmlns:a16="http://schemas.microsoft.com/office/drawing/2014/main" id="{0815087F-BC7F-4FAA-B6D4-51DAF7B23C2C}"/>
            </a:ext>
          </a:extLst>
        </xdr:cNvPr>
        <xdr:cNvSpPr/>
      </xdr:nvSpPr>
      <xdr:spPr>
        <a:xfrm>
          <a:off x="1079500" y="17410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3" name="テキスト ボックス 412">
          <a:extLst>
            <a:ext uri="{FF2B5EF4-FFF2-40B4-BE49-F238E27FC236}">
              <a16:creationId xmlns:a16="http://schemas.microsoft.com/office/drawing/2014/main" id="{DBEEAB0D-BDE8-4F93-8757-7774505D3AE2}"/>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4" name="テキスト ボックス 413">
          <a:extLst>
            <a:ext uri="{FF2B5EF4-FFF2-40B4-BE49-F238E27FC236}">
              <a16:creationId xmlns:a16="http://schemas.microsoft.com/office/drawing/2014/main" id="{927322FE-DCA2-46B2-BDFE-4C10B25D7A5D}"/>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51E73B72-F2ED-43C3-9A38-BF5AA7C60B78}"/>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CEA6EE0E-DC7D-4B0C-9428-6D38340FBCAF}"/>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13A831EB-66B2-487D-B91F-554970577D51}"/>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96265</xdr:rowOff>
    </xdr:from>
    <xdr:to>
      <xdr:col>24</xdr:col>
      <xdr:colOff>114300</xdr:colOff>
      <xdr:row>106</xdr:row>
      <xdr:rowOff>26415</xdr:rowOff>
    </xdr:to>
    <xdr:sp macro="" textlink="">
      <xdr:nvSpPr>
        <xdr:cNvPr id="418" name="楕円 417">
          <a:extLst>
            <a:ext uri="{FF2B5EF4-FFF2-40B4-BE49-F238E27FC236}">
              <a16:creationId xmlns:a16="http://schemas.microsoft.com/office/drawing/2014/main" id="{8E5602BB-A11D-44A7-9877-9A7DEFEFE4A2}"/>
            </a:ext>
          </a:extLst>
        </xdr:cNvPr>
        <xdr:cNvSpPr/>
      </xdr:nvSpPr>
      <xdr:spPr>
        <a:xfrm>
          <a:off x="4584700" y="18098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74692</xdr:rowOff>
    </xdr:from>
    <xdr:ext cx="405111" cy="259045"/>
    <xdr:sp macro="" textlink="">
      <xdr:nvSpPr>
        <xdr:cNvPr id="419" name="【市民会館】&#10;有形固定資産減価償却率該当値テキスト">
          <a:extLst>
            <a:ext uri="{FF2B5EF4-FFF2-40B4-BE49-F238E27FC236}">
              <a16:creationId xmlns:a16="http://schemas.microsoft.com/office/drawing/2014/main" id="{A29B50D5-8CEF-4C92-B71B-201B49685BEA}"/>
            </a:ext>
          </a:extLst>
        </xdr:cNvPr>
        <xdr:cNvSpPr txBox="1"/>
      </xdr:nvSpPr>
      <xdr:spPr>
        <a:xfrm>
          <a:off x="4673600" y="18076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155702</xdr:rowOff>
    </xdr:from>
    <xdr:to>
      <xdr:col>20</xdr:col>
      <xdr:colOff>38100</xdr:colOff>
      <xdr:row>105</xdr:row>
      <xdr:rowOff>85852</xdr:rowOff>
    </xdr:to>
    <xdr:sp macro="" textlink="">
      <xdr:nvSpPr>
        <xdr:cNvPr id="420" name="楕円 419">
          <a:extLst>
            <a:ext uri="{FF2B5EF4-FFF2-40B4-BE49-F238E27FC236}">
              <a16:creationId xmlns:a16="http://schemas.microsoft.com/office/drawing/2014/main" id="{841BADD8-1DB1-4C4F-9F6A-A6AED2F6304D}"/>
            </a:ext>
          </a:extLst>
        </xdr:cNvPr>
        <xdr:cNvSpPr/>
      </xdr:nvSpPr>
      <xdr:spPr>
        <a:xfrm>
          <a:off x="3746500" y="17986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35052</xdr:rowOff>
    </xdr:from>
    <xdr:to>
      <xdr:col>24</xdr:col>
      <xdr:colOff>63500</xdr:colOff>
      <xdr:row>105</xdr:row>
      <xdr:rowOff>147065</xdr:rowOff>
    </xdr:to>
    <xdr:cxnSp macro="">
      <xdr:nvCxnSpPr>
        <xdr:cNvPr id="421" name="直線コネクタ 420">
          <a:extLst>
            <a:ext uri="{FF2B5EF4-FFF2-40B4-BE49-F238E27FC236}">
              <a16:creationId xmlns:a16="http://schemas.microsoft.com/office/drawing/2014/main" id="{2179FCF4-4F43-4BB6-84BF-6CD9AFCB8E0D}"/>
            </a:ext>
          </a:extLst>
        </xdr:cNvPr>
        <xdr:cNvCxnSpPr/>
      </xdr:nvCxnSpPr>
      <xdr:spPr>
        <a:xfrm>
          <a:off x="3797300" y="18037302"/>
          <a:ext cx="838200" cy="112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103124</xdr:rowOff>
    </xdr:from>
    <xdr:to>
      <xdr:col>15</xdr:col>
      <xdr:colOff>101600</xdr:colOff>
      <xdr:row>106</xdr:row>
      <xdr:rowOff>33274</xdr:rowOff>
    </xdr:to>
    <xdr:sp macro="" textlink="">
      <xdr:nvSpPr>
        <xdr:cNvPr id="422" name="楕円 421">
          <a:extLst>
            <a:ext uri="{FF2B5EF4-FFF2-40B4-BE49-F238E27FC236}">
              <a16:creationId xmlns:a16="http://schemas.microsoft.com/office/drawing/2014/main" id="{70D26406-5E46-4C27-AFB6-D7540EEB70FC}"/>
            </a:ext>
          </a:extLst>
        </xdr:cNvPr>
        <xdr:cNvSpPr/>
      </xdr:nvSpPr>
      <xdr:spPr>
        <a:xfrm>
          <a:off x="2857500" y="18105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35052</xdr:rowOff>
    </xdr:from>
    <xdr:to>
      <xdr:col>19</xdr:col>
      <xdr:colOff>177800</xdr:colOff>
      <xdr:row>105</xdr:row>
      <xdr:rowOff>153924</xdr:rowOff>
    </xdr:to>
    <xdr:cxnSp macro="">
      <xdr:nvCxnSpPr>
        <xdr:cNvPr id="423" name="直線コネクタ 422">
          <a:extLst>
            <a:ext uri="{FF2B5EF4-FFF2-40B4-BE49-F238E27FC236}">
              <a16:creationId xmlns:a16="http://schemas.microsoft.com/office/drawing/2014/main" id="{151C66EA-86F1-4A14-A6CD-68AE727FBDF9}"/>
            </a:ext>
          </a:extLst>
        </xdr:cNvPr>
        <xdr:cNvCxnSpPr/>
      </xdr:nvCxnSpPr>
      <xdr:spPr>
        <a:xfrm flipV="1">
          <a:off x="2908300" y="18037302"/>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57404</xdr:rowOff>
    </xdr:from>
    <xdr:to>
      <xdr:col>10</xdr:col>
      <xdr:colOff>165100</xdr:colOff>
      <xdr:row>105</xdr:row>
      <xdr:rowOff>159004</xdr:rowOff>
    </xdr:to>
    <xdr:sp macro="" textlink="">
      <xdr:nvSpPr>
        <xdr:cNvPr id="424" name="楕円 423">
          <a:extLst>
            <a:ext uri="{FF2B5EF4-FFF2-40B4-BE49-F238E27FC236}">
              <a16:creationId xmlns:a16="http://schemas.microsoft.com/office/drawing/2014/main" id="{DD8521D1-752E-4CA0-A455-4D2E6C377101}"/>
            </a:ext>
          </a:extLst>
        </xdr:cNvPr>
        <xdr:cNvSpPr/>
      </xdr:nvSpPr>
      <xdr:spPr>
        <a:xfrm>
          <a:off x="1968500" y="18059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108204</xdr:rowOff>
    </xdr:from>
    <xdr:to>
      <xdr:col>15</xdr:col>
      <xdr:colOff>50800</xdr:colOff>
      <xdr:row>105</xdr:row>
      <xdr:rowOff>153924</xdr:rowOff>
    </xdr:to>
    <xdr:cxnSp macro="">
      <xdr:nvCxnSpPr>
        <xdr:cNvPr id="425" name="直線コネクタ 424">
          <a:extLst>
            <a:ext uri="{FF2B5EF4-FFF2-40B4-BE49-F238E27FC236}">
              <a16:creationId xmlns:a16="http://schemas.microsoft.com/office/drawing/2014/main" id="{7CEC8715-69E0-41CA-8D2B-8E4FFDE4517F}"/>
            </a:ext>
          </a:extLst>
        </xdr:cNvPr>
        <xdr:cNvCxnSpPr/>
      </xdr:nvCxnSpPr>
      <xdr:spPr>
        <a:xfrm>
          <a:off x="2019300" y="1811045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105</xdr:row>
      <xdr:rowOff>36830</xdr:rowOff>
    </xdr:from>
    <xdr:to>
      <xdr:col>6</xdr:col>
      <xdr:colOff>38100</xdr:colOff>
      <xdr:row>105</xdr:row>
      <xdr:rowOff>138430</xdr:rowOff>
    </xdr:to>
    <xdr:sp macro="" textlink="">
      <xdr:nvSpPr>
        <xdr:cNvPr id="426" name="楕円 425">
          <a:extLst>
            <a:ext uri="{FF2B5EF4-FFF2-40B4-BE49-F238E27FC236}">
              <a16:creationId xmlns:a16="http://schemas.microsoft.com/office/drawing/2014/main" id="{12340698-6214-45F6-A5C5-BC9D7F67955F}"/>
            </a:ext>
          </a:extLst>
        </xdr:cNvPr>
        <xdr:cNvSpPr/>
      </xdr:nvSpPr>
      <xdr:spPr>
        <a:xfrm>
          <a:off x="1079500" y="1803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87630</xdr:rowOff>
    </xdr:from>
    <xdr:to>
      <xdr:col>10</xdr:col>
      <xdr:colOff>114300</xdr:colOff>
      <xdr:row>105</xdr:row>
      <xdr:rowOff>108204</xdr:rowOff>
    </xdr:to>
    <xdr:cxnSp macro="">
      <xdr:nvCxnSpPr>
        <xdr:cNvPr id="427" name="直線コネクタ 426">
          <a:extLst>
            <a:ext uri="{FF2B5EF4-FFF2-40B4-BE49-F238E27FC236}">
              <a16:creationId xmlns:a16="http://schemas.microsoft.com/office/drawing/2014/main" id="{31106820-6DB7-4503-A091-B1ADBF2C0A06}"/>
            </a:ext>
          </a:extLst>
        </xdr:cNvPr>
        <xdr:cNvCxnSpPr/>
      </xdr:nvCxnSpPr>
      <xdr:spPr>
        <a:xfrm>
          <a:off x="1130300" y="18089880"/>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101</xdr:row>
      <xdr:rowOff>33799</xdr:rowOff>
    </xdr:from>
    <xdr:ext cx="405111" cy="259045"/>
    <xdr:sp macro="" textlink="">
      <xdr:nvSpPr>
        <xdr:cNvPr id="428" name="n_1aveValue【市民会館】&#10;有形固定資産減価償却率">
          <a:extLst>
            <a:ext uri="{FF2B5EF4-FFF2-40B4-BE49-F238E27FC236}">
              <a16:creationId xmlns:a16="http://schemas.microsoft.com/office/drawing/2014/main" id="{C13D8C08-D069-40E3-A001-DDE9D13AE983}"/>
            </a:ext>
          </a:extLst>
        </xdr:cNvPr>
        <xdr:cNvSpPr txBox="1"/>
      </xdr:nvSpPr>
      <xdr:spPr>
        <a:xfrm>
          <a:off x="3582044" y="17350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100</xdr:row>
      <xdr:rowOff>127525</xdr:rowOff>
    </xdr:from>
    <xdr:ext cx="405111" cy="259045"/>
    <xdr:sp macro="" textlink="">
      <xdr:nvSpPr>
        <xdr:cNvPr id="429" name="n_2aveValue【市民会館】&#10;有形固定資産減価償却率">
          <a:extLst>
            <a:ext uri="{FF2B5EF4-FFF2-40B4-BE49-F238E27FC236}">
              <a16:creationId xmlns:a16="http://schemas.microsoft.com/office/drawing/2014/main" id="{D548FB3C-A576-4AF5-9382-B065FC0C4595}"/>
            </a:ext>
          </a:extLst>
        </xdr:cNvPr>
        <xdr:cNvSpPr txBox="1"/>
      </xdr:nvSpPr>
      <xdr:spPr>
        <a:xfrm>
          <a:off x="2705744" y="172725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100</xdr:row>
      <xdr:rowOff>138955</xdr:rowOff>
    </xdr:from>
    <xdr:ext cx="405111" cy="259045"/>
    <xdr:sp macro="" textlink="">
      <xdr:nvSpPr>
        <xdr:cNvPr id="430" name="n_3aveValue【市民会館】&#10;有形固定資産減価償却率">
          <a:extLst>
            <a:ext uri="{FF2B5EF4-FFF2-40B4-BE49-F238E27FC236}">
              <a16:creationId xmlns:a16="http://schemas.microsoft.com/office/drawing/2014/main" id="{0FF53B45-0E34-4386-8176-31865AD36EF4}"/>
            </a:ext>
          </a:extLst>
        </xdr:cNvPr>
        <xdr:cNvSpPr txBox="1"/>
      </xdr:nvSpPr>
      <xdr:spPr>
        <a:xfrm>
          <a:off x="1816744" y="172839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100</xdr:row>
      <xdr:rowOff>40657</xdr:rowOff>
    </xdr:from>
    <xdr:ext cx="405111" cy="259045"/>
    <xdr:sp macro="" textlink="">
      <xdr:nvSpPr>
        <xdr:cNvPr id="431" name="n_4aveValue【市民会館】&#10;有形固定資産減価償却率">
          <a:extLst>
            <a:ext uri="{FF2B5EF4-FFF2-40B4-BE49-F238E27FC236}">
              <a16:creationId xmlns:a16="http://schemas.microsoft.com/office/drawing/2014/main" id="{EF9DD82E-2AC6-418A-BADC-ECA8D3B8833D}"/>
            </a:ext>
          </a:extLst>
        </xdr:cNvPr>
        <xdr:cNvSpPr txBox="1"/>
      </xdr:nvSpPr>
      <xdr:spPr>
        <a:xfrm>
          <a:off x="927744" y="1718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76979</xdr:rowOff>
    </xdr:from>
    <xdr:ext cx="405111" cy="259045"/>
    <xdr:sp macro="" textlink="">
      <xdr:nvSpPr>
        <xdr:cNvPr id="432" name="n_1mainValue【市民会館】&#10;有形固定資産減価償却率">
          <a:extLst>
            <a:ext uri="{FF2B5EF4-FFF2-40B4-BE49-F238E27FC236}">
              <a16:creationId xmlns:a16="http://schemas.microsoft.com/office/drawing/2014/main" id="{FCF5C57C-9434-4714-A798-C63BF11B3F72}"/>
            </a:ext>
          </a:extLst>
        </xdr:cNvPr>
        <xdr:cNvSpPr txBox="1"/>
      </xdr:nvSpPr>
      <xdr:spPr>
        <a:xfrm>
          <a:off x="3582044" y="180792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24401</xdr:rowOff>
    </xdr:from>
    <xdr:ext cx="405111" cy="259045"/>
    <xdr:sp macro="" textlink="">
      <xdr:nvSpPr>
        <xdr:cNvPr id="433" name="n_2mainValue【市民会館】&#10;有形固定資産減価償却率">
          <a:extLst>
            <a:ext uri="{FF2B5EF4-FFF2-40B4-BE49-F238E27FC236}">
              <a16:creationId xmlns:a16="http://schemas.microsoft.com/office/drawing/2014/main" id="{AA6A06C7-4797-4A8D-8535-43CF291DA7E7}"/>
            </a:ext>
          </a:extLst>
        </xdr:cNvPr>
        <xdr:cNvSpPr txBox="1"/>
      </xdr:nvSpPr>
      <xdr:spPr>
        <a:xfrm>
          <a:off x="2705744" y="18198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150131</xdr:rowOff>
    </xdr:from>
    <xdr:ext cx="405111" cy="259045"/>
    <xdr:sp macro="" textlink="">
      <xdr:nvSpPr>
        <xdr:cNvPr id="434" name="n_3mainValue【市民会館】&#10;有形固定資産減価償却率">
          <a:extLst>
            <a:ext uri="{FF2B5EF4-FFF2-40B4-BE49-F238E27FC236}">
              <a16:creationId xmlns:a16="http://schemas.microsoft.com/office/drawing/2014/main" id="{E6549E66-883A-4619-9785-12E469D9CA02}"/>
            </a:ext>
          </a:extLst>
        </xdr:cNvPr>
        <xdr:cNvSpPr txBox="1"/>
      </xdr:nvSpPr>
      <xdr:spPr>
        <a:xfrm>
          <a:off x="1816744" y="18152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129557</xdr:rowOff>
    </xdr:from>
    <xdr:ext cx="405111" cy="259045"/>
    <xdr:sp macro="" textlink="">
      <xdr:nvSpPr>
        <xdr:cNvPr id="435" name="n_4mainValue【市民会館】&#10;有形固定資産減価償却率">
          <a:extLst>
            <a:ext uri="{FF2B5EF4-FFF2-40B4-BE49-F238E27FC236}">
              <a16:creationId xmlns:a16="http://schemas.microsoft.com/office/drawing/2014/main" id="{ED6C8782-DFA2-40EE-9172-CDC7A9CD6D89}"/>
            </a:ext>
          </a:extLst>
        </xdr:cNvPr>
        <xdr:cNvSpPr txBox="1"/>
      </xdr:nvSpPr>
      <xdr:spPr>
        <a:xfrm>
          <a:off x="927744" y="1813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6" name="正方形/長方形 435">
          <a:extLst>
            <a:ext uri="{FF2B5EF4-FFF2-40B4-BE49-F238E27FC236}">
              <a16:creationId xmlns:a16="http://schemas.microsoft.com/office/drawing/2014/main" id="{EBFA33AF-225A-4BB1-A4A2-DE31FA22A17E}"/>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7" name="正方形/長方形 436">
          <a:extLst>
            <a:ext uri="{FF2B5EF4-FFF2-40B4-BE49-F238E27FC236}">
              <a16:creationId xmlns:a16="http://schemas.microsoft.com/office/drawing/2014/main" id="{E5C9AFE4-2CEF-4604-8E5B-B60A962E6008}"/>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8" name="正方形/長方形 437">
          <a:extLst>
            <a:ext uri="{FF2B5EF4-FFF2-40B4-BE49-F238E27FC236}">
              <a16:creationId xmlns:a16="http://schemas.microsoft.com/office/drawing/2014/main" id="{7D15F34A-4524-43C8-B76B-3FE46FC5FC73}"/>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9" name="正方形/長方形 438">
          <a:extLst>
            <a:ext uri="{FF2B5EF4-FFF2-40B4-BE49-F238E27FC236}">
              <a16:creationId xmlns:a16="http://schemas.microsoft.com/office/drawing/2014/main" id="{50D91ED5-4B70-4EB5-B307-49E4BD4C944F}"/>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0" name="正方形/長方形 439">
          <a:extLst>
            <a:ext uri="{FF2B5EF4-FFF2-40B4-BE49-F238E27FC236}">
              <a16:creationId xmlns:a16="http://schemas.microsoft.com/office/drawing/2014/main" id="{FE493BFB-4F49-414F-B16E-22D9B9CA30C1}"/>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1" name="正方形/長方形 440">
          <a:extLst>
            <a:ext uri="{FF2B5EF4-FFF2-40B4-BE49-F238E27FC236}">
              <a16:creationId xmlns:a16="http://schemas.microsoft.com/office/drawing/2014/main" id="{A0A131DE-96F4-4036-9510-335DBBD1D29F}"/>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2" name="正方形/長方形 441">
          <a:extLst>
            <a:ext uri="{FF2B5EF4-FFF2-40B4-BE49-F238E27FC236}">
              <a16:creationId xmlns:a16="http://schemas.microsoft.com/office/drawing/2014/main" id="{29931EC5-535D-4514-B7F7-4EDACBD613D3}"/>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3" name="正方形/長方形 442">
          <a:extLst>
            <a:ext uri="{FF2B5EF4-FFF2-40B4-BE49-F238E27FC236}">
              <a16:creationId xmlns:a16="http://schemas.microsoft.com/office/drawing/2014/main" id="{AA55655E-4500-44C3-9ADA-7EA2C7D5573A}"/>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4" name="テキスト ボックス 443">
          <a:extLst>
            <a:ext uri="{FF2B5EF4-FFF2-40B4-BE49-F238E27FC236}">
              <a16:creationId xmlns:a16="http://schemas.microsoft.com/office/drawing/2014/main" id="{A0B31232-2128-4BE8-BCF7-B00D6D951991}"/>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5" name="直線コネクタ 444">
          <a:extLst>
            <a:ext uri="{FF2B5EF4-FFF2-40B4-BE49-F238E27FC236}">
              <a16:creationId xmlns:a16="http://schemas.microsoft.com/office/drawing/2014/main" id="{9A7427BC-0582-4097-9336-B83E529E8086}"/>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6" name="直線コネクタ 445">
          <a:extLst>
            <a:ext uri="{FF2B5EF4-FFF2-40B4-BE49-F238E27FC236}">
              <a16:creationId xmlns:a16="http://schemas.microsoft.com/office/drawing/2014/main" id="{5D5E3065-EB83-4367-A9DA-70AD608F94CB}"/>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47" name="テキスト ボックス 446">
          <a:extLst>
            <a:ext uri="{FF2B5EF4-FFF2-40B4-BE49-F238E27FC236}">
              <a16:creationId xmlns:a16="http://schemas.microsoft.com/office/drawing/2014/main" id="{D662E90C-2105-4ADC-AAEA-857581A7B496}"/>
            </a:ext>
          </a:extLst>
        </xdr:cNvPr>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48" name="直線コネクタ 447">
          <a:extLst>
            <a:ext uri="{FF2B5EF4-FFF2-40B4-BE49-F238E27FC236}">
              <a16:creationId xmlns:a16="http://schemas.microsoft.com/office/drawing/2014/main" id="{A14223BA-6AE7-4A1B-A9DA-6111CAC039B8}"/>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49" name="テキスト ボックス 448">
          <a:extLst>
            <a:ext uri="{FF2B5EF4-FFF2-40B4-BE49-F238E27FC236}">
              <a16:creationId xmlns:a16="http://schemas.microsoft.com/office/drawing/2014/main" id="{314FE032-EF3F-4E1C-9F22-0407FD2C19F6}"/>
            </a:ext>
          </a:extLst>
        </xdr:cNvPr>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50" name="直線コネクタ 449">
          <a:extLst>
            <a:ext uri="{FF2B5EF4-FFF2-40B4-BE49-F238E27FC236}">
              <a16:creationId xmlns:a16="http://schemas.microsoft.com/office/drawing/2014/main" id="{AD4B1DE7-87EE-499F-8CA0-36082640B084}"/>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51" name="テキスト ボックス 450">
          <a:extLst>
            <a:ext uri="{FF2B5EF4-FFF2-40B4-BE49-F238E27FC236}">
              <a16:creationId xmlns:a16="http://schemas.microsoft.com/office/drawing/2014/main" id="{210EE648-8279-49B9-8589-0BF2427AB130}"/>
            </a:ext>
          </a:extLst>
        </xdr:cNvPr>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2" name="直線コネクタ 451">
          <a:extLst>
            <a:ext uri="{FF2B5EF4-FFF2-40B4-BE49-F238E27FC236}">
              <a16:creationId xmlns:a16="http://schemas.microsoft.com/office/drawing/2014/main" id="{06E5741C-A2B4-4527-8D6F-58E5103CBB80}"/>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53" name="テキスト ボックス 452">
          <a:extLst>
            <a:ext uri="{FF2B5EF4-FFF2-40B4-BE49-F238E27FC236}">
              <a16:creationId xmlns:a16="http://schemas.microsoft.com/office/drawing/2014/main" id="{68904FD6-CB30-4240-86D8-FDAC0D348E0F}"/>
            </a:ext>
          </a:extLst>
        </xdr:cNvPr>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4" name="直線コネクタ 453">
          <a:extLst>
            <a:ext uri="{FF2B5EF4-FFF2-40B4-BE49-F238E27FC236}">
              <a16:creationId xmlns:a16="http://schemas.microsoft.com/office/drawing/2014/main" id="{227F70FB-3061-4002-861D-CA507FFDE75F}"/>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5" name="テキスト ボックス 454">
          <a:extLst>
            <a:ext uri="{FF2B5EF4-FFF2-40B4-BE49-F238E27FC236}">
              <a16:creationId xmlns:a16="http://schemas.microsoft.com/office/drawing/2014/main" id="{30273027-ACAC-481D-9002-BED4A21DA6DB}"/>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6" name="【市民会館】&#10;一人当たり面積グラフ枠">
          <a:extLst>
            <a:ext uri="{FF2B5EF4-FFF2-40B4-BE49-F238E27FC236}">
              <a16:creationId xmlns:a16="http://schemas.microsoft.com/office/drawing/2014/main" id="{1044A919-C0AF-4771-B443-4249DBC895BE}"/>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121005</xdr:rowOff>
    </xdr:from>
    <xdr:to>
      <xdr:col>54</xdr:col>
      <xdr:colOff>189865</xdr:colOff>
      <xdr:row>108</xdr:row>
      <xdr:rowOff>48310</xdr:rowOff>
    </xdr:to>
    <xdr:cxnSp macro="">
      <xdr:nvCxnSpPr>
        <xdr:cNvPr id="457" name="直線コネクタ 456">
          <a:extLst>
            <a:ext uri="{FF2B5EF4-FFF2-40B4-BE49-F238E27FC236}">
              <a16:creationId xmlns:a16="http://schemas.microsoft.com/office/drawing/2014/main" id="{F962AED2-0A95-41C1-B3C0-09964FAB25D8}"/>
            </a:ext>
          </a:extLst>
        </xdr:cNvPr>
        <xdr:cNvCxnSpPr/>
      </xdr:nvCxnSpPr>
      <xdr:spPr>
        <a:xfrm flipV="1">
          <a:off x="10476865" y="17094555"/>
          <a:ext cx="0" cy="1470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52137</xdr:rowOff>
    </xdr:from>
    <xdr:ext cx="469744" cy="259045"/>
    <xdr:sp macro="" textlink="">
      <xdr:nvSpPr>
        <xdr:cNvPr id="458" name="【市民会館】&#10;一人当たり面積最小値テキスト">
          <a:extLst>
            <a:ext uri="{FF2B5EF4-FFF2-40B4-BE49-F238E27FC236}">
              <a16:creationId xmlns:a16="http://schemas.microsoft.com/office/drawing/2014/main" id="{60DD7707-40DD-4707-99FA-01C6FAFF0B30}"/>
            </a:ext>
          </a:extLst>
        </xdr:cNvPr>
        <xdr:cNvSpPr txBox="1"/>
      </xdr:nvSpPr>
      <xdr:spPr>
        <a:xfrm>
          <a:off x="10515600" y="18568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48310</xdr:rowOff>
    </xdr:from>
    <xdr:to>
      <xdr:col>55</xdr:col>
      <xdr:colOff>88900</xdr:colOff>
      <xdr:row>108</xdr:row>
      <xdr:rowOff>48310</xdr:rowOff>
    </xdr:to>
    <xdr:cxnSp macro="">
      <xdr:nvCxnSpPr>
        <xdr:cNvPr id="459" name="直線コネクタ 458">
          <a:extLst>
            <a:ext uri="{FF2B5EF4-FFF2-40B4-BE49-F238E27FC236}">
              <a16:creationId xmlns:a16="http://schemas.microsoft.com/office/drawing/2014/main" id="{5A0AE5DD-55E9-4884-891E-FB3C92573DE1}"/>
            </a:ext>
          </a:extLst>
        </xdr:cNvPr>
        <xdr:cNvCxnSpPr/>
      </xdr:nvCxnSpPr>
      <xdr:spPr>
        <a:xfrm>
          <a:off x="10388600" y="18564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67682</xdr:rowOff>
    </xdr:from>
    <xdr:ext cx="469744" cy="259045"/>
    <xdr:sp macro="" textlink="">
      <xdr:nvSpPr>
        <xdr:cNvPr id="460" name="【市民会館】&#10;一人当たり面積最大値テキスト">
          <a:extLst>
            <a:ext uri="{FF2B5EF4-FFF2-40B4-BE49-F238E27FC236}">
              <a16:creationId xmlns:a16="http://schemas.microsoft.com/office/drawing/2014/main" id="{DF794E27-5CB1-4172-AF0D-8CB0B34FCAD8}"/>
            </a:ext>
          </a:extLst>
        </xdr:cNvPr>
        <xdr:cNvSpPr txBox="1"/>
      </xdr:nvSpPr>
      <xdr:spPr>
        <a:xfrm>
          <a:off x="10515600" y="16869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121005</xdr:rowOff>
    </xdr:from>
    <xdr:to>
      <xdr:col>55</xdr:col>
      <xdr:colOff>88900</xdr:colOff>
      <xdr:row>99</xdr:row>
      <xdr:rowOff>121005</xdr:rowOff>
    </xdr:to>
    <xdr:cxnSp macro="">
      <xdr:nvCxnSpPr>
        <xdr:cNvPr id="461" name="直線コネクタ 460">
          <a:extLst>
            <a:ext uri="{FF2B5EF4-FFF2-40B4-BE49-F238E27FC236}">
              <a16:creationId xmlns:a16="http://schemas.microsoft.com/office/drawing/2014/main" id="{D5E086B6-A741-44DA-8C63-6ED8AC5B1DBC}"/>
            </a:ext>
          </a:extLst>
        </xdr:cNvPr>
        <xdr:cNvCxnSpPr/>
      </xdr:nvCxnSpPr>
      <xdr:spPr>
        <a:xfrm>
          <a:off x="10388600" y="17094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147490</xdr:rowOff>
    </xdr:from>
    <xdr:ext cx="469744" cy="259045"/>
    <xdr:sp macro="" textlink="">
      <xdr:nvSpPr>
        <xdr:cNvPr id="462" name="【市民会館】&#10;一人当たり面積平均値テキスト">
          <a:extLst>
            <a:ext uri="{FF2B5EF4-FFF2-40B4-BE49-F238E27FC236}">
              <a16:creationId xmlns:a16="http://schemas.microsoft.com/office/drawing/2014/main" id="{5CE492C1-9026-4A21-8A2C-11401CBBD680}"/>
            </a:ext>
          </a:extLst>
        </xdr:cNvPr>
        <xdr:cNvSpPr txBox="1"/>
      </xdr:nvSpPr>
      <xdr:spPr>
        <a:xfrm>
          <a:off x="10515600" y="179782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124613</xdr:rowOff>
    </xdr:from>
    <xdr:to>
      <xdr:col>55</xdr:col>
      <xdr:colOff>50800</xdr:colOff>
      <xdr:row>106</xdr:row>
      <xdr:rowOff>54763</xdr:rowOff>
    </xdr:to>
    <xdr:sp macro="" textlink="">
      <xdr:nvSpPr>
        <xdr:cNvPr id="463" name="フローチャート: 判断 462">
          <a:extLst>
            <a:ext uri="{FF2B5EF4-FFF2-40B4-BE49-F238E27FC236}">
              <a16:creationId xmlns:a16="http://schemas.microsoft.com/office/drawing/2014/main" id="{587112AD-19D5-4C03-9E0D-E558CFDF567D}"/>
            </a:ext>
          </a:extLst>
        </xdr:cNvPr>
        <xdr:cNvSpPr/>
      </xdr:nvSpPr>
      <xdr:spPr>
        <a:xfrm>
          <a:off x="10426700" y="18126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99467</xdr:rowOff>
    </xdr:from>
    <xdr:to>
      <xdr:col>50</xdr:col>
      <xdr:colOff>165100</xdr:colOff>
      <xdr:row>106</xdr:row>
      <xdr:rowOff>29617</xdr:rowOff>
    </xdr:to>
    <xdr:sp macro="" textlink="">
      <xdr:nvSpPr>
        <xdr:cNvPr id="464" name="フローチャート: 判断 463">
          <a:extLst>
            <a:ext uri="{FF2B5EF4-FFF2-40B4-BE49-F238E27FC236}">
              <a16:creationId xmlns:a16="http://schemas.microsoft.com/office/drawing/2014/main" id="{DFB31E61-EE12-4D5C-A8E3-09041BE3719A}"/>
            </a:ext>
          </a:extLst>
        </xdr:cNvPr>
        <xdr:cNvSpPr/>
      </xdr:nvSpPr>
      <xdr:spPr>
        <a:xfrm>
          <a:off x="9588500" y="1810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118669</xdr:rowOff>
    </xdr:from>
    <xdr:to>
      <xdr:col>46</xdr:col>
      <xdr:colOff>38100</xdr:colOff>
      <xdr:row>106</xdr:row>
      <xdr:rowOff>48819</xdr:rowOff>
    </xdr:to>
    <xdr:sp macro="" textlink="">
      <xdr:nvSpPr>
        <xdr:cNvPr id="465" name="フローチャート: 判断 464">
          <a:extLst>
            <a:ext uri="{FF2B5EF4-FFF2-40B4-BE49-F238E27FC236}">
              <a16:creationId xmlns:a16="http://schemas.microsoft.com/office/drawing/2014/main" id="{9B9A152D-317E-4F71-AF08-07896A3B5113}"/>
            </a:ext>
          </a:extLst>
        </xdr:cNvPr>
        <xdr:cNvSpPr/>
      </xdr:nvSpPr>
      <xdr:spPr>
        <a:xfrm>
          <a:off x="8699500" y="18120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1169</xdr:rowOff>
    </xdr:from>
    <xdr:to>
      <xdr:col>41</xdr:col>
      <xdr:colOff>101600</xdr:colOff>
      <xdr:row>106</xdr:row>
      <xdr:rowOff>102769</xdr:rowOff>
    </xdr:to>
    <xdr:sp macro="" textlink="">
      <xdr:nvSpPr>
        <xdr:cNvPr id="466" name="フローチャート: 判断 465">
          <a:extLst>
            <a:ext uri="{FF2B5EF4-FFF2-40B4-BE49-F238E27FC236}">
              <a16:creationId xmlns:a16="http://schemas.microsoft.com/office/drawing/2014/main" id="{1EC3445C-6C0B-4925-818F-6887EB6511C2}"/>
            </a:ext>
          </a:extLst>
        </xdr:cNvPr>
        <xdr:cNvSpPr/>
      </xdr:nvSpPr>
      <xdr:spPr>
        <a:xfrm>
          <a:off x="7810500" y="18174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44602</xdr:rowOff>
    </xdr:from>
    <xdr:to>
      <xdr:col>36</xdr:col>
      <xdr:colOff>165100</xdr:colOff>
      <xdr:row>106</xdr:row>
      <xdr:rowOff>146202</xdr:rowOff>
    </xdr:to>
    <xdr:sp macro="" textlink="">
      <xdr:nvSpPr>
        <xdr:cNvPr id="467" name="フローチャート: 判断 466">
          <a:extLst>
            <a:ext uri="{FF2B5EF4-FFF2-40B4-BE49-F238E27FC236}">
              <a16:creationId xmlns:a16="http://schemas.microsoft.com/office/drawing/2014/main" id="{1F52879C-5ACB-4E81-8629-0074BBA1F281}"/>
            </a:ext>
          </a:extLst>
        </xdr:cNvPr>
        <xdr:cNvSpPr/>
      </xdr:nvSpPr>
      <xdr:spPr>
        <a:xfrm>
          <a:off x="6921500" y="18218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8" name="テキスト ボックス 467">
          <a:extLst>
            <a:ext uri="{FF2B5EF4-FFF2-40B4-BE49-F238E27FC236}">
              <a16:creationId xmlns:a16="http://schemas.microsoft.com/office/drawing/2014/main" id="{6448D759-EE5A-410F-8CA7-6C3985E66BBB}"/>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9" name="テキスト ボックス 468">
          <a:extLst>
            <a:ext uri="{FF2B5EF4-FFF2-40B4-BE49-F238E27FC236}">
              <a16:creationId xmlns:a16="http://schemas.microsoft.com/office/drawing/2014/main" id="{EBCB398F-D03F-46B9-954C-939B072F4058}"/>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0" name="テキスト ボックス 469">
          <a:extLst>
            <a:ext uri="{FF2B5EF4-FFF2-40B4-BE49-F238E27FC236}">
              <a16:creationId xmlns:a16="http://schemas.microsoft.com/office/drawing/2014/main" id="{E82DA38F-91E0-41C2-B575-CC289D9FA153}"/>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1" name="テキスト ボックス 470">
          <a:extLst>
            <a:ext uri="{FF2B5EF4-FFF2-40B4-BE49-F238E27FC236}">
              <a16:creationId xmlns:a16="http://schemas.microsoft.com/office/drawing/2014/main" id="{9EFC0919-FB8A-4E8B-8DF2-BBE08EE4BB07}"/>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2" name="テキスト ボックス 471">
          <a:extLst>
            <a:ext uri="{FF2B5EF4-FFF2-40B4-BE49-F238E27FC236}">
              <a16:creationId xmlns:a16="http://schemas.microsoft.com/office/drawing/2014/main" id="{0CD65065-7C68-4863-9500-B85B6CB9BAE7}"/>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28142</xdr:rowOff>
    </xdr:from>
    <xdr:to>
      <xdr:col>55</xdr:col>
      <xdr:colOff>50800</xdr:colOff>
      <xdr:row>107</xdr:row>
      <xdr:rowOff>129742</xdr:rowOff>
    </xdr:to>
    <xdr:sp macro="" textlink="">
      <xdr:nvSpPr>
        <xdr:cNvPr id="473" name="楕円 472">
          <a:extLst>
            <a:ext uri="{FF2B5EF4-FFF2-40B4-BE49-F238E27FC236}">
              <a16:creationId xmlns:a16="http://schemas.microsoft.com/office/drawing/2014/main" id="{BDF0A7E1-387E-482C-B814-AEDD913F4DA2}"/>
            </a:ext>
          </a:extLst>
        </xdr:cNvPr>
        <xdr:cNvSpPr/>
      </xdr:nvSpPr>
      <xdr:spPr>
        <a:xfrm>
          <a:off x="10426700" y="18373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6569</xdr:rowOff>
    </xdr:from>
    <xdr:ext cx="469744" cy="259045"/>
    <xdr:sp macro="" textlink="">
      <xdr:nvSpPr>
        <xdr:cNvPr id="474" name="【市民会館】&#10;一人当たり面積該当値テキスト">
          <a:extLst>
            <a:ext uri="{FF2B5EF4-FFF2-40B4-BE49-F238E27FC236}">
              <a16:creationId xmlns:a16="http://schemas.microsoft.com/office/drawing/2014/main" id="{3B0BBB15-54B5-48C8-ADA4-AFB15B1A89FA}"/>
            </a:ext>
          </a:extLst>
        </xdr:cNvPr>
        <xdr:cNvSpPr txBox="1"/>
      </xdr:nvSpPr>
      <xdr:spPr>
        <a:xfrm>
          <a:off x="10515600" y="18351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30429</xdr:rowOff>
    </xdr:from>
    <xdr:to>
      <xdr:col>50</xdr:col>
      <xdr:colOff>165100</xdr:colOff>
      <xdr:row>107</xdr:row>
      <xdr:rowOff>132029</xdr:rowOff>
    </xdr:to>
    <xdr:sp macro="" textlink="">
      <xdr:nvSpPr>
        <xdr:cNvPr id="475" name="楕円 474">
          <a:extLst>
            <a:ext uri="{FF2B5EF4-FFF2-40B4-BE49-F238E27FC236}">
              <a16:creationId xmlns:a16="http://schemas.microsoft.com/office/drawing/2014/main" id="{44F3560D-D512-45E2-BC7D-E2B38869DE56}"/>
            </a:ext>
          </a:extLst>
        </xdr:cNvPr>
        <xdr:cNvSpPr/>
      </xdr:nvSpPr>
      <xdr:spPr>
        <a:xfrm>
          <a:off x="9588500" y="18375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78942</xdr:rowOff>
    </xdr:from>
    <xdr:to>
      <xdr:col>55</xdr:col>
      <xdr:colOff>0</xdr:colOff>
      <xdr:row>107</xdr:row>
      <xdr:rowOff>81229</xdr:rowOff>
    </xdr:to>
    <xdr:cxnSp macro="">
      <xdr:nvCxnSpPr>
        <xdr:cNvPr id="476" name="直線コネクタ 475">
          <a:extLst>
            <a:ext uri="{FF2B5EF4-FFF2-40B4-BE49-F238E27FC236}">
              <a16:creationId xmlns:a16="http://schemas.microsoft.com/office/drawing/2014/main" id="{E778DA1F-3742-45D9-A14F-1EE19CECEA95}"/>
            </a:ext>
          </a:extLst>
        </xdr:cNvPr>
        <xdr:cNvCxnSpPr/>
      </xdr:nvCxnSpPr>
      <xdr:spPr>
        <a:xfrm flipV="1">
          <a:off x="9639300" y="18424092"/>
          <a:ext cx="8382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31344</xdr:rowOff>
    </xdr:from>
    <xdr:to>
      <xdr:col>46</xdr:col>
      <xdr:colOff>38100</xdr:colOff>
      <xdr:row>107</xdr:row>
      <xdr:rowOff>132944</xdr:rowOff>
    </xdr:to>
    <xdr:sp macro="" textlink="">
      <xdr:nvSpPr>
        <xdr:cNvPr id="477" name="楕円 476">
          <a:extLst>
            <a:ext uri="{FF2B5EF4-FFF2-40B4-BE49-F238E27FC236}">
              <a16:creationId xmlns:a16="http://schemas.microsoft.com/office/drawing/2014/main" id="{4EA90552-6DE9-4198-ABED-CB022293239D}"/>
            </a:ext>
          </a:extLst>
        </xdr:cNvPr>
        <xdr:cNvSpPr/>
      </xdr:nvSpPr>
      <xdr:spPr>
        <a:xfrm>
          <a:off x="8699500" y="18376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81229</xdr:rowOff>
    </xdr:from>
    <xdr:to>
      <xdr:col>50</xdr:col>
      <xdr:colOff>114300</xdr:colOff>
      <xdr:row>107</xdr:row>
      <xdr:rowOff>82144</xdr:rowOff>
    </xdr:to>
    <xdr:cxnSp macro="">
      <xdr:nvCxnSpPr>
        <xdr:cNvPr id="478" name="直線コネクタ 477">
          <a:extLst>
            <a:ext uri="{FF2B5EF4-FFF2-40B4-BE49-F238E27FC236}">
              <a16:creationId xmlns:a16="http://schemas.microsoft.com/office/drawing/2014/main" id="{54DB4D11-CECF-487D-BD1A-15A55BBAE842}"/>
            </a:ext>
          </a:extLst>
        </xdr:cNvPr>
        <xdr:cNvCxnSpPr/>
      </xdr:nvCxnSpPr>
      <xdr:spPr>
        <a:xfrm flipV="1">
          <a:off x="8750300" y="18426379"/>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33629</xdr:rowOff>
    </xdr:from>
    <xdr:to>
      <xdr:col>41</xdr:col>
      <xdr:colOff>101600</xdr:colOff>
      <xdr:row>107</xdr:row>
      <xdr:rowOff>135229</xdr:rowOff>
    </xdr:to>
    <xdr:sp macro="" textlink="">
      <xdr:nvSpPr>
        <xdr:cNvPr id="479" name="楕円 478">
          <a:extLst>
            <a:ext uri="{FF2B5EF4-FFF2-40B4-BE49-F238E27FC236}">
              <a16:creationId xmlns:a16="http://schemas.microsoft.com/office/drawing/2014/main" id="{D9061C22-B564-44BA-83C2-DCB91E3C1DFD}"/>
            </a:ext>
          </a:extLst>
        </xdr:cNvPr>
        <xdr:cNvSpPr/>
      </xdr:nvSpPr>
      <xdr:spPr>
        <a:xfrm>
          <a:off x="7810500" y="18378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82144</xdr:rowOff>
    </xdr:from>
    <xdr:to>
      <xdr:col>45</xdr:col>
      <xdr:colOff>177800</xdr:colOff>
      <xdr:row>107</xdr:row>
      <xdr:rowOff>84429</xdr:rowOff>
    </xdr:to>
    <xdr:cxnSp macro="">
      <xdr:nvCxnSpPr>
        <xdr:cNvPr id="480" name="直線コネクタ 479">
          <a:extLst>
            <a:ext uri="{FF2B5EF4-FFF2-40B4-BE49-F238E27FC236}">
              <a16:creationId xmlns:a16="http://schemas.microsoft.com/office/drawing/2014/main" id="{1C002A66-34D5-4790-893E-D08497013465}"/>
            </a:ext>
          </a:extLst>
        </xdr:cNvPr>
        <xdr:cNvCxnSpPr/>
      </xdr:nvCxnSpPr>
      <xdr:spPr>
        <a:xfrm flipV="1">
          <a:off x="7861300" y="18427294"/>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37288</xdr:rowOff>
    </xdr:from>
    <xdr:to>
      <xdr:col>36</xdr:col>
      <xdr:colOff>165100</xdr:colOff>
      <xdr:row>107</xdr:row>
      <xdr:rowOff>138888</xdr:rowOff>
    </xdr:to>
    <xdr:sp macro="" textlink="">
      <xdr:nvSpPr>
        <xdr:cNvPr id="481" name="楕円 480">
          <a:extLst>
            <a:ext uri="{FF2B5EF4-FFF2-40B4-BE49-F238E27FC236}">
              <a16:creationId xmlns:a16="http://schemas.microsoft.com/office/drawing/2014/main" id="{B5DC960E-0B90-4A2D-BFF6-1D75C909D865}"/>
            </a:ext>
          </a:extLst>
        </xdr:cNvPr>
        <xdr:cNvSpPr/>
      </xdr:nvSpPr>
      <xdr:spPr>
        <a:xfrm>
          <a:off x="6921500" y="18382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84429</xdr:rowOff>
    </xdr:from>
    <xdr:to>
      <xdr:col>41</xdr:col>
      <xdr:colOff>50800</xdr:colOff>
      <xdr:row>107</xdr:row>
      <xdr:rowOff>88088</xdr:rowOff>
    </xdr:to>
    <xdr:cxnSp macro="">
      <xdr:nvCxnSpPr>
        <xdr:cNvPr id="482" name="直線コネクタ 481">
          <a:extLst>
            <a:ext uri="{FF2B5EF4-FFF2-40B4-BE49-F238E27FC236}">
              <a16:creationId xmlns:a16="http://schemas.microsoft.com/office/drawing/2014/main" id="{DB38E052-C394-40C5-B95D-783A8508E530}"/>
            </a:ext>
          </a:extLst>
        </xdr:cNvPr>
        <xdr:cNvCxnSpPr/>
      </xdr:nvCxnSpPr>
      <xdr:spPr>
        <a:xfrm flipV="1">
          <a:off x="6972300" y="18429579"/>
          <a:ext cx="889000" cy="3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46144</xdr:rowOff>
    </xdr:from>
    <xdr:ext cx="469744" cy="259045"/>
    <xdr:sp macro="" textlink="">
      <xdr:nvSpPr>
        <xdr:cNvPr id="483" name="n_1aveValue【市民会館】&#10;一人当たり面積">
          <a:extLst>
            <a:ext uri="{FF2B5EF4-FFF2-40B4-BE49-F238E27FC236}">
              <a16:creationId xmlns:a16="http://schemas.microsoft.com/office/drawing/2014/main" id="{D481C8F6-3BB6-4B64-8068-B835D74A2A7D}"/>
            </a:ext>
          </a:extLst>
        </xdr:cNvPr>
        <xdr:cNvSpPr txBox="1"/>
      </xdr:nvSpPr>
      <xdr:spPr>
        <a:xfrm>
          <a:off x="9391727" y="17876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65346</xdr:rowOff>
    </xdr:from>
    <xdr:ext cx="469744" cy="259045"/>
    <xdr:sp macro="" textlink="">
      <xdr:nvSpPr>
        <xdr:cNvPr id="484" name="n_2aveValue【市民会館】&#10;一人当たり面積">
          <a:extLst>
            <a:ext uri="{FF2B5EF4-FFF2-40B4-BE49-F238E27FC236}">
              <a16:creationId xmlns:a16="http://schemas.microsoft.com/office/drawing/2014/main" id="{F7947DC0-6557-48C9-AF40-2DDDD6BC07B2}"/>
            </a:ext>
          </a:extLst>
        </xdr:cNvPr>
        <xdr:cNvSpPr txBox="1"/>
      </xdr:nvSpPr>
      <xdr:spPr>
        <a:xfrm>
          <a:off x="8515427" y="17896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119296</xdr:rowOff>
    </xdr:from>
    <xdr:ext cx="469744" cy="259045"/>
    <xdr:sp macro="" textlink="">
      <xdr:nvSpPr>
        <xdr:cNvPr id="485" name="n_3aveValue【市民会館】&#10;一人当たり面積">
          <a:extLst>
            <a:ext uri="{FF2B5EF4-FFF2-40B4-BE49-F238E27FC236}">
              <a16:creationId xmlns:a16="http://schemas.microsoft.com/office/drawing/2014/main" id="{1DF4849B-F368-47B5-B5CB-A90573FAC67B}"/>
            </a:ext>
          </a:extLst>
        </xdr:cNvPr>
        <xdr:cNvSpPr txBox="1"/>
      </xdr:nvSpPr>
      <xdr:spPr>
        <a:xfrm>
          <a:off x="7626427" y="17950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162729</xdr:rowOff>
    </xdr:from>
    <xdr:ext cx="469744" cy="259045"/>
    <xdr:sp macro="" textlink="">
      <xdr:nvSpPr>
        <xdr:cNvPr id="486" name="n_4aveValue【市民会館】&#10;一人当たり面積">
          <a:extLst>
            <a:ext uri="{FF2B5EF4-FFF2-40B4-BE49-F238E27FC236}">
              <a16:creationId xmlns:a16="http://schemas.microsoft.com/office/drawing/2014/main" id="{2CAAA677-003F-4E64-8BEA-73AA2E67B301}"/>
            </a:ext>
          </a:extLst>
        </xdr:cNvPr>
        <xdr:cNvSpPr txBox="1"/>
      </xdr:nvSpPr>
      <xdr:spPr>
        <a:xfrm>
          <a:off x="6737427" y="17993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123156</xdr:rowOff>
    </xdr:from>
    <xdr:ext cx="469744" cy="259045"/>
    <xdr:sp macro="" textlink="">
      <xdr:nvSpPr>
        <xdr:cNvPr id="487" name="n_1mainValue【市民会館】&#10;一人当たり面積">
          <a:extLst>
            <a:ext uri="{FF2B5EF4-FFF2-40B4-BE49-F238E27FC236}">
              <a16:creationId xmlns:a16="http://schemas.microsoft.com/office/drawing/2014/main" id="{17C36C67-335D-44D9-8616-64FD5C0B41E8}"/>
            </a:ext>
          </a:extLst>
        </xdr:cNvPr>
        <xdr:cNvSpPr txBox="1"/>
      </xdr:nvSpPr>
      <xdr:spPr>
        <a:xfrm>
          <a:off x="9391727" y="18468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124071</xdr:rowOff>
    </xdr:from>
    <xdr:ext cx="469744" cy="259045"/>
    <xdr:sp macro="" textlink="">
      <xdr:nvSpPr>
        <xdr:cNvPr id="488" name="n_2mainValue【市民会館】&#10;一人当たり面積">
          <a:extLst>
            <a:ext uri="{FF2B5EF4-FFF2-40B4-BE49-F238E27FC236}">
              <a16:creationId xmlns:a16="http://schemas.microsoft.com/office/drawing/2014/main" id="{40F547F2-ABC9-4608-AD7C-52D82AEF4D15}"/>
            </a:ext>
          </a:extLst>
        </xdr:cNvPr>
        <xdr:cNvSpPr txBox="1"/>
      </xdr:nvSpPr>
      <xdr:spPr>
        <a:xfrm>
          <a:off x="8515427" y="18469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126356</xdr:rowOff>
    </xdr:from>
    <xdr:ext cx="469744" cy="259045"/>
    <xdr:sp macro="" textlink="">
      <xdr:nvSpPr>
        <xdr:cNvPr id="489" name="n_3mainValue【市民会館】&#10;一人当たり面積">
          <a:extLst>
            <a:ext uri="{FF2B5EF4-FFF2-40B4-BE49-F238E27FC236}">
              <a16:creationId xmlns:a16="http://schemas.microsoft.com/office/drawing/2014/main" id="{A1F81B00-5F7F-4077-AC61-8D5D8DEFAE0F}"/>
            </a:ext>
          </a:extLst>
        </xdr:cNvPr>
        <xdr:cNvSpPr txBox="1"/>
      </xdr:nvSpPr>
      <xdr:spPr>
        <a:xfrm>
          <a:off x="7626427" y="18471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130015</xdr:rowOff>
    </xdr:from>
    <xdr:ext cx="469744" cy="259045"/>
    <xdr:sp macro="" textlink="">
      <xdr:nvSpPr>
        <xdr:cNvPr id="490" name="n_4mainValue【市民会館】&#10;一人当たり面積">
          <a:extLst>
            <a:ext uri="{FF2B5EF4-FFF2-40B4-BE49-F238E27FC236}">
              <a16:creationId xmlns:a16="http://schemas.microsoft.com/office/drawing/2014/main" id="{622FBDD8-6337-44BC-9E47-4AF4A324F18D}"/>
            </a:ext>
          </a:extLst>
        </xdr:cNvPr>
        <xdr:cNvSpPr txBox="1"/>
      </xdr:nvSpPr>
      <xdr:spPr>
        <a:xfrm>
          <a:off x="6737427" y="18475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1" name="正方形/長方形 490">
          <a:extLst>
            <a:ext uri="{FF2B5EF4-FFF2-40B4-BE49-F238E27FC236}">
              <a16:creationId xmlns:a16="http://schemas.microsoft.com/office/drawing/2014/main" id="{D3E400C2-ECCA-450D-ABE5-8BB4CFCBB4E9}"/>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2" name="正方形/長方形 491">
          <a:extLst>
            <a:ext uri="{FF2B5EF4-FFF2-40B4-BE49-F238E27FC236}">
              <a16:creationId xmlns:a16="http://schemas.microsoft.com/office/drawing/2014/main" id="{66B40B2F-324B-4F65-B95D-33535D6F90F8}"/>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3" name="正方形/長方形 492">
          <a:extLst>
            <a:ext uri="{FF2B5EF4-FFF2-40B4-BE49-F238E27FC236}">
              <a16:creationId xmlns:a16="http://schemas.microsoft.com/office/drawing/2014/main" id="{D0F8E41D-D51B-46A6-B5DF-3D2BEE7685D9}"/>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4" name="正方形/長方形 493">
          <a:extLst>
            <a:ext uri="{FF2B5EF4-FFF2-40B4-BE49-F238E27FC236}">
              <a16:creationId xmlns:a16="http://schemas.microsoft.com/office/drawing/2014/main" id="{0D149AC5-68DA-44F8-AA38-ADD567AFB53C}"/>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5" name="正方形/長方形 494">
          <a:extLst>
            <a:ext uri="{FF2B5EF4-FFF2-40B4-BE49-F238E27FC236}">
              <a16:creationId xmlns:a16="http://schemas.microsoft.com/office/drawing/2014/main" id="{A2287543-FED0-4AAB-A8CA-90F44F79FD92}"/>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6" name="正方形/長方形 495">
          <a:extLst>
            <a:ext uri="{FF2B5EF4-FFF2-40B4-BE49-F238E27FC236}">
              <a16:creationId xmlns:a16="http://schemas.microsoft.com/office/drawing/2014/main" id="{F966942F-6163-4EBB-A20C-67A7506A344E}"/>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7" name="正方形/長方形 496">
          <a:extLst>
            <a:ext uri="{FF2B5EF4-FFF2-40B4-BE49-F238E27FC236}">
              <a16:creationId xmlns:a16="http://schemas.microsoft.com/office/drawing/2014/main" id="{5D9A6851-A98D-49CC-8C26-B61A2DDA0C38}"/>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8" name="正方形/長方形 497">
          <a:extLst>
            <a:ext uri="{FF2B5EF4-FFF2-40B4-BE49-F238E27FC236}">
              <a16:creationId xmlns:a16="http://schemas.microsoft.com/office/drawing/2014/main" id="{8ACEEEA5-BF9B-45B6-BE37-9374E22D843B}"/>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9" name="テキスト ボックス 498">
          <a:extLst>
            <a:ext uri="{FF2B5EF4-FFF2-40B4-BE49-F238E27FC236}">
              <a16:creationId xmlns:a16="http://schemas.microsoft.com/office/drawing/2014/main" id="{33CB947C-CE38-4EBD-AD7F-9A5B8DB41341}"/>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0" name="直線コネクタ 499">
          <a:extLst>
            <a:ext uri="{FF2B5EF4-FFF2-40B4-BE49-F238E27FC236}">
              <a16:creationId xmlns:a16="http://schemas.microsoft.com/office/drawing/2014/main" id="{84894EBE-4144-450D-B6D5-57DF32BB603D}"/>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1" name="テキスト ボックス 500">
          <a:extLst>
            <a:ext uri="{FF2B5EF4-FFF2-40B4-BE49-F238E27FC236}">
              <a16:creationId xmlns:a16="http://schemas.microsoft.com/office/drawing/2014/main" id="{A62E3E33-EFFF-4665-B6FA-17E3FB7942CD}"/>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2" name="直線コネクタ 501">
          <a:extLst>
            <a:ext uri="{FF2B5EF4-FFF2-40B4-BE49-F238E27FC236}">
              <a16:creationId xmlns:a16="http://schemas.microsoft.com/office/drawing/2014/main" id="{0F1A2140-9E26-4651-AED6-BF23C637B90F}"/>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3" name="テキスト ボックス 502">
          <a:extLst>
            <a:ext uri="{FF2B5EF4-FFF2-40B4-BE49-F238E27FC236}">
              <a16:creationId xmlns:a16="http://schemas.microsoft.com/office/drawing/2014/main" id="{A7CE6795-F647-49EC-B9A4-2C9BA234AB8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4" name="直線コネクタ 503">
          <a:extLst>
            <a:ext uri="{FF2B5EF4-FFF2-40B4-BE49-F238E27FC236}">
              <a16:creationId xmlns:a16="http://schemas.microsoft.com/office/drawing/2014/main" id="{2419313C-ACAF-4FF0-88AF-2CB54FDCA9E5}"/>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5" name="テキスト ボックス 504">
          <a:extLst>
            <a:ext uri="{FF2B5EF4-FFF2-40B4-BE49-F238E27FC236}">
              <a16:creationId xmlns:a16="http://schemas.microsoft.com/office/drawing/2014/main" id="{D283B680-A3F5-476D-9EC9-9B7376F613D8}"/>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6" name="直線コネクタ 505">
          <a:extLst>
            <a:ext uri="{FF2B5EF4-FFF2-40B4-BE49-F238E27FC236}">
              <a16:creationId xmlns:a16="http://schemas.microsoft.com/office/drawing/2014/main" id="{679A15F7-A50C-44AB-A0AC-C76F81AEE5BD}"/>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07" name="テキスト ボックス 506">
          <a:extLst>
            <a:ext uri="{FF2B5EF4-FFF2-40B4-BE49-F238E27FC236}">
              <a16:creationId xmlns:a16="http://schemas.microsoft.com/office/drawing/2014/main" id="{AA0A45C5-7FE0-46A8-84E8-26E5127CDC1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08" name="直線コネクタ 507">
          <a:extLst>
            <a:ext uri="{FF2B5EF4-FFF2-40B4-BE49-F238E27FC236}">
              <a16:creationId xmlns:a16="http://schemas.microsoft.com/office/drawing/2014/main" id="{F5B66186-4329-4607-AD5E-6E6621B51BF3}"/>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09" name="テキスト ボックス 508">
          <a:extLst>
            <a:ext uri="{FF2B5EF4-FFF2-40B4-BE49-F238E27FC236}">
              <a16:creationId xmlns:a16="http://schemas.microsoft.com/office/drawing/2014/main" id="{86056F39-167A-48A5-9524-B390950E272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0" name="直線コネクタ 509">
          <a:extLst>
            <a:ext uri="{FF2B5EF4-FFF2-40B4-BE49-F238E27FC236}">
              <a16:creationId xmlns:a16="http://schemas.microsoft.com/office/drawing/2014/main" id="{536DC1BA-3483-4EAF-BAB8-82C14983CF1B}"/>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1" name="テキスト ボックス 510">
          <a:extLst>
            <a:ext uri="{FF2B5EF4-FFF2-40B4-BE49-F238E27FC236}">
              <a16:creationId xmlns:a16="http://schemas.microsoft.com/office/drawing/2014/main" id="{D68CE3FF-D709-4CC5-AC81-3B105DDDC959}"/>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2" name="直線コネクタ 511">
          <a:extLst>
            <a:ext uri="{FF2B5EF4-FFF2-40B4-BE49-F238E27FC236}">
              <a16:creationId xmlns:a16="http://schemas.microsoft.com/office/drawing/2014/main" id="{4CA9514D-DD15-4562-A3B3-FE0BA6E92EBB}"/>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3" name="テキスト ボックス 512">
          <a:extLst>
            <a:ext uri="{FF2B5EF4-FFF2-40B4-BE49-F238E27FC236}">
              <a16:creationId xmlns:a16="http://schemas.microsoft.com/office/drawing/2014/main" id="{B54589FD-D262-4617-8387-36F9219E59A9}"/>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4" name="直線コネクタ 513">
          <a:extLst>
            <a:ext uri="{FF2B5EF4-FFF2-40B4-BE49-F238E27FC236}">
              <a16:creationId xmlns:a16="http://schemas.microsoft.com/office/drawing/2014/main" id="{5B03457A-AD34-44E4-BD51-4E400E1EC099}"/>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5" name="【一般廃棄物処理施設】&#10;有形固定資産減価償却率グラフ枠">
          <a:extLst>
            <a:ext uri="{FF2B5EF4-FFF2-40B4-BE49-F238E27FC236}">
              <a16:creationId xmlns:a16="http://schemas.microsoft.com/office/drawing/2014/main" id="{145106CB-12F2-49A5-A966-E5DCBBD2D69D}"/>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33746</xdr:rowOff>
    </xdr:from>
    <xdr:to>
      <xdr:col>85</xdr:col>
      <xdr:colOff>126364</xdr:colOff>
      <xdr:row>42</xdr:row>
      <xdr:rowOff>92528</xdr:rowOff>
    </xdr:to>
    <xdr:cxnSp macro="">
      <xdr:nvCxnSpPr>
        <xdr:cNvPr id="516" name="直線コネクタ 515">
          <a:extLst>
            <a:ext uri="{FF2B5EF4-FFF2-40B4-BE49-F238E27FC236}">
              <a16:creationId xmlns:a16="http://schemas.microsoft.com/office/drawing/2014/main" id="{9F271695-5EAC-44C0-9210-90E79709D69B}"/>
            </a:ext>
          </a:extLst>
        </xdr:cNvPr>
        <xdr:cNvCxnSpPr/>
      </xdr:nvCxnSpPr>
      <xdr:spPr>
        <a:xfrm flipV="1">
          <a:off x="16318864" y="5691596"/>
          <a:ext cx="0" cy="1601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517" name="【一般廃棄物処理施設】&#10;有形固定資産減価償却率最小値テキスト">
          <a:extLst>
            <a:ext uri="{FF2B5EF4-FFF2-40B4-BE49-F238E27FC236}">
              <a16:creationId xmlns:a16="http://schemas.microsoft.com/office/drawing/2014/main" id="{E21E83F7-A333-4143-BD8E-D7DEDEA34697}"/>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518" name="直線コネクタ 517">
          <a:extLst>
            <a:ext uri="{FF2B5EF4-FFF2-40B4-BE49-F238E27FC236}">
              <a16:creationId xmlns:a16="http://schemas.microsoft.com/office/drawing/2014/main" id="{BC623368-595A-42AE-8DA9-4766AFF2AAAA}"/>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151873</xdr:rowOff>
    </xdr:from>
    <xdr:ext cx="340478" cy="259045"/>
    <xdr:sp macro="" textlink="">
      <xdr:nvSpPr>
        <xdr:cNvPr id="519" name="【一般廃棄物処理施設】&#10;有形固定資産減価償却率最大値テキスト">
          <a:extLst>
            <a:ext uri="{FF2B5EF4-FFF2-40B4-BE49-F238E27FC236}">
              <a16:creationId xmlns:a16="http://schemas.microsoft.com/office/drawing/2014/main" id="{252D185F-C655-4842-9DA6-149BBF73E37D}"/>
            </a:ext>
          </a:extLst>
        </xdr:cNvPr>
        <xdr:cNvSpPr txBox="1"/>
      </xdr:nvSpPr>
      <xdr:spPr>
        <a:xfrm>
          <a:off x="16357600" y="546682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33746</xdr:rowOff>
    </xdr:from>
    <xdr:to>
      <xdr:col>86</xdr:col>
      <xdr:colOff>25400</xdr:colOff>
      <xdr:row>33</xdr:row>
      <xdr:rowOff>33746</xdr:rowOff>
    </xdr:to>
    <xdr:cxnSp macro="">
      <xdr:nvCxnSpPr>
        <xdr:cNvPr id="520" name="直線コネクタ 519">
          <a:extLst>
            <a:ext uri="{FF2B5EF4-FFF2-40B4-BE49-F238E27FC236}">
              <a16:creationId xmlns:a16="http://schemas.microsoft.com/office/drawing/2014/main" id="{3B1D7544-520D-41A0-86AA-59435A0AEC9A}"/>
            </a:ext>
          </a:extLst>
        </xdr:cNvPr>
        <xdr:cNvCxnSpPr/>
      </xdr:nvCxnSpPr>
      <xdr:spPr>
        <a:xfrm>
          <a:off x="16230600" y="5691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8726</xdr:rowOff>
    </xdr:from>
    <xdr:ext cx="405111" cy="259045"/>
    <xdr:sp macro="" textlink="">
      <xdr:nvSpPr>
        <xdr:cNvPr id="521" name="【一般廃棄物処理施設】&#10;有形固定資産減価償却率平均値テキスト">
          <a:extLst>
            <a:ext uri="{FF2B5EF4-FFF2-40B4-BE49-F238E27FC236}">
              <a16:creationId xmlns:a16="http://schemas.microsoft.com/office/drawing/2014/main" id="{A937C126-AA62-4015-8252-5F895F06D77F}"/>
            </a:ext>
          </a:extLst>
        </xdr:cNvPr>
        <xdr:cNvSpPr txBox="1"/>
      </xdr:nvSpPr>
      <xdr:spPr>
        <a:xfrm>
          <a:off x="16357600" y="65238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30299</xdr:rowOff>
    </xdr:from>
    <xdr:to>
      <xdr:col>85</xdr:col>
      <xdr:colOff>177800</xdr:colOff>
      <xdr:row>38</xdr:row>
      <xdr:rowOff>131899</xdr:rowOff>
    </xdr:to>
    <xdr:sp macro="" textlink="">
      <xdr:nvSpPr>
        <xdr:cNvPr id="522" name="フローチャート: 判断 521">
          <a:extLst>
            <a:ext uri="{FF2B5EF4-FFF2-40B4-BE49-F238E27FC236}">
              <a16:creationId xmlns:a16="http://schemas.microsoft.com/office/drawing/2014/main" id="{B37583D5-C1E3-4CD6-B13E-29449F38AA72}"/>
            </a:ext>
          </a:extLst>
        </xdr:cNvPr>
        <xdr:cNvSpPr/>
      </xdr:nvSpPr>
      <xdr:spPr>
        <a:xfrm>
          <a:off x="16268700" y="654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157661</xdr:rowOff>
    </xdr:from>
    <xdr:to>
      <xdr:col>81</xdr:col>
      <xdr:colOff>101600</xdr:colOff>
      <xdr:row>38</xdr:row>
      <xdr:rowOff>87812</xdr:rowOff>
    </xdr:to>
    <xdr:sp macro="" textlink="">
      <xdr:nvSpPr>
        <xdr:cNvPr id="523" name="フローチャート: 判断 522">
          <a:extLst>
            <a:ext uri="{FF2B5EF4-FFF2-40B4-BE49-F238E27FC236}">
              <a16:creationId xmlns:a16="http://schemas.microsoft.com/office/drawing/2014/main" id="{69574582-082C-46BD-B0FA-B13E0B1C32FC}"/>
            </a:ext>
          </a:extLst>
        </xdr:cNvPr>
        <xdr:cNvSpPr/>
      </xdr:nvSpPr>
      <xdr:spPr>
        <a:xfrm>
          <a:off x="15430500" y="65013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123372</xdr:rowOff>
    </xdr:from>
    <xdr:to>
      <xdr:col>76</xdr:col>
      <xdr:colOff>165100</xdr:colOff>
      <xdr:row>38</xdr:row>
      <xdr:rowOff>53522</xdr:rowOff>
    </xdr:to>
    <xdr:sp macro="" textlink="">
      <xdr:nvSpPr>
        <xdr:cNvPr id="524" name="フローチャート: 判断 523">
          <a:extLst>
            <a:ext uri="{FF2B5EF4-FFF2-40B4-BE49-F238E27FC236}">
              <a16:creationId xmlns:a16="http://schemas.microsoft.com/office/drawing/2014/main" id="{C7864F0B-6A01-4531-BCA8-E2EBC73AB838}"/>
            </a:ext>
          </a:extLst>
        </xdr:cNvPr>
        <xdr:cNvSpPr/>
      </xdr:nvSpPr>
      <xdr:spPr>
        <a:xfrm>
          <a:off x="14541500" y="646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44994</xdr:rowOff>
    </xdr:from>
    <xdr:to>
      <xdr:col>72</xdr:col>
      <xdr:colOff>38100</xdr:colOff>
      <xdr:row>38</xdr:row>
      <xdr:rowOff>146594</xdr:rowOff>
    </xdr:to>
    <xdr:sp macro="" textlink="">
      <xdr:nvSpPr>
        <xdr:cNvPr id="525" name="フローチャート: 判断 524">
          <a:extLst>
            <a:ext uri="{FF2B5EF4-FFF2-40B4-BE49-F238E27FC236}">
              <a16:creationId xmlns:a16="http://schemas.microsoft.com/office/drawing/2014/main" id="{1E6CDA21-F569-4830-AD17-9E30AFADB154}"/>
            </a:ext>
          </a:extLst>
        </xdr:cNvPr>
        <xdr:cNvSpPr/>
      </xdr:nvSpPr>
      <xdr:spPr>
        <a:xfrm>
          <a:off x="13652500" y="656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61323</xdr:rowOff>
    </xdr:from>
    <xdr:to>
      <xdr:col>67</xdr:col>
      <xdr:colOff>101600</xdr:colOff>
      <xdr:row>37</xdr:row>
      <xdr:rowOff>162923</xdr:rowOff>
    </xdr:to>
    <xdr:sp macro="" textlink="">
      <xdr:nvSpPr>
        <xdr:cNvPr id="526" name="フローチャート: 判断 525">
          <a:extLst>
            <a:ext uri="{FF2B5EF4-FFF2-40B4-BE49-F238E27FC236}">
              <a16:creationId xmlns:a16="http://schemas.microsoft.com/office/drawing/2014/main" id="{01CBB9A5-A08E-41BC-B3CA-A3B065D4B28F}"/>
            </a:ext>
          </a:extLst>
        </xdr:cNvPr>
        <xdr:cNvSpPr/>
      </xdr:nvSpPr>
      <xdr:spPr>
        <a:xfrm>
          <a:off x="12763500" y="640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7" name="テキスト ボックス 526">
          <a:extLst>
            <a:ext uri="{FF2B5EF4-FFF2-40B4-BE49-F238E27FC236}">
              <a16:creationId xmlns:a16="http://schemas.microsoft.com/office/drawing/2014/main" id="{8751A5E0-2908-46A0-A768-6D9A237518AD}"/>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8" name="テキスト ボックス 527">
          <a:extLst>
            <a:ext uri="{FF2B5EF4-FFF2-40B4-BE49-F238E27FC236}">
              <a16:creationId xmlns:a16="http://schemas.microsoft.com/office/drawing/2014/main" id="{503BA176-D5E4-4674-9647-7AA2BFE35AEA}"/>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9" name="テキスト ボックス 528">
          <a:extLst>
            <a:ext uri="{FF2B5EF4-FFF2-40B4-BE49-F238E27FC236}">
              <a16:creationId xmlns:a16="http://schemas.microsoft.com/office/drawing/2014/main" id="{05868AA5-4C52-4503-A482-66113E650F9F}"/>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0" name="テキスト ボックス 529">
          <a:extLst>
            <a:ext uri="{FF2B5EF4-FFF2-40B4-BE49-F238E27FC236}">
              <a16:creationId xmlns:a16="http://schemas.microsoft.com/office/drawing/2014/main" id="{48F5F561-1F2C-4818-97A3-8D096BFEE497}"/>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1" name="テキスト ボックス 530">
          <a:extLst>
            <a:ext uri="{FF2B5EF4-FFF2-40B4-BE49-F238E27FC236}">
              <a16:creationId xmlns:a16="http://schemas.microsoft.com/office/drawing/2014/main" id="{A5D50449-E66E-4412-A4CB-789853EDF5D6}"/>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89081</xdr:rowOff>
    </xdr:from>
    <xdr:to>
      <xdr:col>85</xdr:col>
      <xdr:colOff>177800</xdr:colOff>
      <xdr:row>34</xdr:row>
      <xdr:rowOff>19231</xdr:rowOff>
    </xdr:to>
    <xdr:sp macro="" textlink="">
      <xdr:nvSpPr>
        <xdr:cNvPr id="532" name="楕円 531">
          <a:extLst>
            <a:ext uri="{FF2B5EF4-FFF2-40B4-BE49-F238E27FC236}">
              <a16:creationId xmlns:a16="http://schemas.microsoft.com/office/drawing/2014/main" id="{C3105993-3498-4A57-92E2-71232FE7BA88}"/>
            </a:ext>
          </a:extLst>
        </xdr:cNvPr>
        <xdr:cNvSpPr/>
      </xdr:nvSpPr>
      <xdr:spPr>
        <a:xfrm>
          <a:off x="16268700" y="5746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4008</xdr:rowOff>
    </xdr:from>
    <xdr:ext cx="340478" cy="259045"/>
    <xdr:sp macro="" textlink="">
      <xdr:nvSpPr>
        <xdr:cNvPr id="533" name="【一般廃棄物処理施設】&#10;有形固定資産減価償却率該当値テキスト">
          <a:extLst>
            <a:ext uri="{FF2B5EF4-FFF2-40B4-BE49-F238E27FC236}">
              <a16:creationId xmlns:a16="http://schemas.microsoft.com/office/drawing/2014/main" id="{825EF4EF-8B17-4219-A085-E443C2B97C5E}"/>
            </a:ext>
          </a:extLst>
        </xdr:cNvPr>
        <xdr:cNvSpPr txBox="1"/>
      </xdr:nvSpPr>
      <xdr:spPr>
        <a:xfrm>
          <a:off x="16357600" y="566185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89081</xdr:rowOff>
    </xdr:from>
    <xdr:to>
      <xdr:col>81</xdr:col>
      <xdr:colOff>101600</xdr:colOff>
      <xdr:row>34</xdr:row>
      <xdr:rowOff>19231</xdr:rowOff>
    </xdr:to>
    <xdr:sp macro="" textlink="">
      <xdr:nvSpPr>
        <xdr:cNvPr id="534" name="楕円 533">
          <a:extLst>
            <a:ext uri="{FF2B5EF4-FFF2-40B4-BE49-F238E27FC236}">
              <a16:creationId xmlns:a16="http://schemas.microsoft.com/office/drawing/2014/main" id="{19584567-E078-4B6C-9220-CE85F78BF694}"/>
            </a:ext>
          </a:extLst>
        </xdr:cNvPr>
        <xdr:cNvSpPr/>
      </xdr:nvSpPr>
      <xdr:spPr>
        <a:xfrm>
          <a:off x="15430500" y="5746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33</xdr:row>
      <xdr:rowOff>139881</xdr:rowOff>
    </xdr:from>
    <xdr:to>
      <xdr:col>85</xdr:col>
      <xdr:colOff>127000</xdr:colOff>
      <xdr:row>33</xdr:row>
      <xdr:rowOff>139881</xdr:rowOff>
    </xdr:to>
    <xdr:cxnSp macro="">
      <xdr:nvCxnSpPr>
        <xdr:cNvPr id="535" name="直線コネクタ 534">
          <a:extLst>
            <a:ext uri="{FF2B5EF4-FFF2-40B4-BE49-F238E27FC236}">
              <a16:creationId xmlns:a16="http://schemas.microsoft.com/office/drawing/2014/main" id="{A2F86EBE-E95F-4730-AB97-F4E61FD0F5F5}"/>
            </a:ext>
          </a:extLst>
        </xdr:cNvPr>
        <xdr:cNvCxnSpPr/>
      </xdr:nvCxnSpPr>
      <xdr:spPr>
        <a:xfrm>
          <a:off x="15481300" y="579773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54792</xdr:rowOff>
    </xdr:from>
    <xdr:to>
      <xdr:col>76</xdr:col>
      <xdr:colOff>165100</xdr:colOff>
      <xdr:row>34</xdr:row>
      <xdr:rowOff>156392</xdr:rowOff>
    </xdr:to>
    <xdr:sp macro="" textlink="">
      <xdr:nvSpPr>
        <xdr:cNvPr id="536" name="楕円 535">
          <a:extLst>
            <a:ext uri="{FF2B5EF4-FFF2-40B4-BE49-F238E27FC236}">
              <a16:creationId xmlns:a16="http://schemas.microsoft.com/office/drawing/2014/main" id="{843CB939-299C-48F4-8B60-9706F510E092}"/>
            </a:ext>
          </a:extLst>
        </xdr:cNvPr>
        <xdr:cNvSpPr/>
      </xdr:nvSpPr>
      <xdr:spPr>
        <a:xfrm>
          <a:off x="14541500" y="588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139881</xdr:rowOff>
    </xdr:from>
    <xdr:to>
      <xdr:col>81</xdr:col>
      <xdr:colOff>50800</xdr:colOff>
      <xdr:row>34</xdr:row>
      <xdr:rowOff>105592</xdr:rowOff>
    </xdr:to>
    <xdr:cxnSp macro="">
      <xdr:nvCxnSpPr>
        <xdr:cNvPr id="537" name="直線コネクタ 536">
          <a:extLst>
            <a:ext uri="{FF2B5EF4-FFF2-40B4-BE49-F238E27FC236}">
              <a16:creationId xmlns:a16="http://schemas.microsoft.com/office/drawing/2014/main" id="{D9FBF90C-0D97-4286-ADEE-DA50FFB43B35}"/>
            </a:ext>
          </a:extLst>
        </xdr:cNvPr>
        <xdr:cNvCxnSpPr/>
      </xdr:nvCxnSpPr>
      <xdr:spPr>
        <a:xfrm flipV="1">
          <a:off x="14592300" y="5797731"/>
          <a:ext cx="889000" cy="137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53158</xdr:rowOff>
    </xdr:from>
    <xdr:to>
      <xdr:col>72</xdr:col>
      <xdr:colOff>38100</xdr:colOff>
      <xdr:row>36</xdr:row>
      <xdr:rowOff>154758</xdr:rowOff>
    </xdr:to>
    <xdr:sp macro="" textlink="">
      <xdr:nvSpPr>
        <xdr:cNvPr id="538" name="楕円 537">
          <a:extLst>
            <a:ext uri="{FF2B5EF4-FFF2-40B4-BE49-F238E27FC236}">
              <a16:creationId xmlns:a16="http://schemas.microsoft.com/office/drawing/2014/main" id="{287B058A-B927-4C77-A7AC-3BD42637DE30}"/>
            </a:ext>
          </a:extLst>
        </xdr:cNvPr>
        <xdr:cNvSpPr/>
      </xdr:nvSpPr>
      <xdr:spPr>
        <a:xfrm>
          <a:off x="13652500" y="6225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105592</xdr:rowOff>
    </xdr:from>
    <xdr:to>
      <xdr:col>76</xdr:col>
      <xdr:colOff>114300</xdr:colOff>
      <xdr:row>36</xdr:row>
      <xdr:rowOff>103958</xdr:rowOff>
    </xdr:to>
    <xdr:cxnSp macro="">
      <xdr:nvCxnSpPr>
        <xdr:cNvPr id="539" name="直線コネクタ 538">
          <a:extLst>
            <a:ext uri="{FF2B5EF4-FFF2-40B4-BE49-F238E27FC236}">
              <a16:creationId xmlns:a16="http://schemas.microsoft.com/office/drawing/2014/main" id="{5E2ADBEA-D101-44C6-86AA-1920E6EE78B3}"/>
            </a:ext>
          </a:extLst>
        </xdr:cNvPr>
        <xdr:cNvCxnSpPr/>
      </xdr:nvCxnSpPr>
      <xdr:spPr>
        <a:xfrm flipV="1">
          <a:off x="13703300" y="5934892"/>
          <a:ext cx="889000" cy="341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78939</xdr:rowOff>
    </xdr:from>
    <xdr:ext cx="405111" cy="259045"/>
    <xdr:sp macro="" textlink="">
      <xdr:nvSpPr>
        <xdr:cNvPr id="540" name="n_1aveValue【一般廃棄物処理施設】&#10;有形固定資産減価償却率">
          <a:extLst>
            <a:ext uri="{FF2B5EF4-FFF2-40B4-BE49-F238E27FC236}">
              <a16:creationId xmlns:a16="http://schemas.microsoft.com/office/drawing/2014/main" id="{CE32A4B5-2DB6-4C6C-B1EF-00FF5ED40C03}"/>
            </a:ext>
          </a:extLst>
        </xdr:cNvPr>
        <xdr:cNvSpPr txBox="1"/>
      </xdr:nvSpPr>
      <xdr:spPr>
        <a:xfrm>
          <a:off x="15266044" y="6594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44649</xdr:rowOff>
    </xdr:from>
    <xdr:ext cx="405111" cy="259045"/>
    <xdr:sp macro="" textlink="">
      <xdr:nvSpPr>
        <xdr:cNvPr id="541" name="n_2aveValue【一般廃棄物処理施設】&#10;有形固定資産減価償却率">
          <a:extLst>
            <a:ext uri="{FF2B5EF4-FFF2-40B4-BE49-F238E27FC236}">
              <a16:creationId xmlns:a16="http://schemas.microsoft.com/office/drawing/2014/main" id="{236604C9-B3B4-44B5-804D-48EFFAEEA2C6}"/>
            </a:ext>
          </a:extLst>
        </xdr:cNvPr>
        <xdr:cNvSpPr txBox="1"/>
      </xdr:nvSpPr>
      <xdr:spPr>
        <a:xfrm>
          <a:off x="14389744" y="65597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137721</xdr:rowOff>
    </xdr:from>
    <xdr:ext cx="405111" cy="259045"/>
    <xdr:sp macro="" textlink="">
      <xdr:nvSpPr>
        <xdr:cNvPr id="542" name="n_3aveValue【一般廃棄物処理施設】&#10;有形固定資産減価償却率">
          <a:extLst>
            <a:ext uri="{FF2B5EF4-FFF2-40B4-BE49-F238E27FC236}">
              <a16:creationId xmlns:a16="http://schemas.microsoft.com/office/drawing/2014/main" id="{A8A53106-A2B9-4672-92AD-15294F8088F2}"/>
            </a:ext>
          </a:extLst>
        </xdr:cNvPr>
        <xdr:cNvSpPr txBox="1"/>
      </xdr:nvSpPr>
      <xdr:spPr>
        <a:xfrm>
          <a:off x="13500744" y="665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8000</xdr:rowOff>
    </xdr:from>
    <xdr:ext cx="405111" cy="259045"/>
    <xdr:sp macro="" textlink="">
      <xdr:nvSpPr>
        <xdr:cNvPr id="543" name="n_4aveValue【一般廃棄物処理施設】&#10;有形固定資産減価償却率">
          <a:extLst>
            <a:ext uri="{FF2B5EF4-FFF2-40B4-BE49-F238E27FC236}">
              <a16:creationId xmlns:a16="http://schemas.microsoft.com/office/drawing/2014/main" id="{BD8BDAAC-C0C5-4805-B7CD-116E44EF1FB4}"/>
            </a:ext>
          </a:extLst>
        </xdr:cNvPr>
        <xdr:cNvSpPr txBox="1"/>
      </xdr:nvSpPr>
      <xdr:spPr>
        <a:xfrm>
          <a:off x="12611744" y="6180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58361</xdr:colOff>
      <xdr:row>32</xdr:row>
      <xdr:rowOff>35758</xdr:rowOff>
    </xdr:from>
    <xdr:ext cx="340478" cy="259045"/>
    <xdr:sp macro="" textlink="">
      <xdr:nvSpPr>
        <xdr:cNvPr id="544" name="n_1mainValue【一般廃棄物処理施設】&#10;有形固定資産減価償却率">
          <a:extLst>
            <a:ext uri="{FF2B5EF4-FFF2-40B4-BE49-F238E27FC236}">
              <a16:creationId xmlns:a16="http://schemas.microsoft.com/office/drawing/2014/main" id="{5232A653-2EEE-4CB1-BBA9-74E4F9511155}"/>
            </a:ext>
          </a:extLst>
        </xdr:cNvPr>
        <xdr:cNvSpPr txBox="1"/>
      </xdr:nvSpPr>
      <xdr:spPr>
        <a:xfrm>
          <a:off x="15298361" y="552215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1469</xdr:rowOff>
    </xdr:from>
    <xdr:ext cx="405111" cy="259045"/>
    <xdr:sp macro="" textlink="">
      <xdr:nvSpPr>
        <xdr:cNvPr id="545" name="n_2mainValue【一般廃棄物処理施設】&#10;有形固定資産減価償却率">
          <a:extLst>
            <a:ext uri="{FF2B5EF4-FFF2-40B4-BE49-F238E27FC236}">
              <a16:creationId xmlns:a16="http://schemas.microsoft.com/office/drawing/2014/main" id="{23CCA61A-148C-452D-AAB6-ADAD25EC401F}"/>
            </a:ext>
          </a:extLst>
        </xdr:cNvPr>
        <xdr:cNvSpPr txBox="1"/>
      </xdr:nvSpPr>
      <xdr:spPr>
        <a:xfrm>
          <a:off x="14389744" y="5659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171285</xdr:rowOff>
    </xdr:from>
    <xdr:ext cx="405111" cy="259045"/>
    <xdr:sp macro="" textlink="">
      <xdr:nvSpPr>
        <xdr:cNvPr id="546" name="n_3mainValue【一般廃棄物処理施設】&#10;有形固定資産減価償却率">
          <a:extLst>
            <a:ext uri="{FF2B5EF4-FFF2-40B4-BE49-F238E27FC236}">
              <a16:creationId xmlns:a16="http://schemas.microsoft.com/office/drawing/2014/main" id="{5243D0EB-D4BC-40CE-B92A-35A0C77D292D}"/>
            </a:ext>
          </a:extLst>
        </xdr:cNvPr>
        <xdr:cNvSpPr txBox="1"/>
      </xdr:nvSpPr>
      <xdr:spPr>
        <a:xfrm>
          <a:off x="13500744" y="60005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7" name="正方形/長方形 546">
          <a:extLst>
            <a:ext uri="{FF2B5EF4-FFF2-40B4-BE49-F238E27FC236}">
              <a16:creationId xmlns:a16="http://schemas.microsoft.com/office/drawing/2014/main" id="{3955B0E4-91A7-4156-B60A-0DE3831BEB2C}"/>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8" name="正方形/長方形 547">
          <a:extLst>
            <a:ext uri="{FF2B5EF4-FFF2-40B4-BE49-F238E27FC236}">
              <a16:creationId xmlns:a16="http://schemas.microsoft.com/office/drawing/2014/main" id="{8D1052BE-C559-4D94-9BB0-A380056C34C5}"/>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9" name="正方形/長方形 548">
          <a:extLst>
            <a:ext uri="{FF2B5EF4-FFF2-40B4-BE49-F238E27FC236}">
              <a16:creationId xmlns:a16="http://schemas.microsoft.com/office/drawing/2014/main" id="{75389097-DEF9-4899-A63A-36582773C0FA}"/>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0" name="正方形/長方形 549">
          <a:extLst>
            <a:ext uri="{FF2B5EF4-FFF2-40B4-BE49-F238E27FC236}">
              <a16:creationId xmlns:a16="http://schemas.microsoft.com/office/drawing/2014/main" id="{3C799688-778D-4092-B66B-DBAD8B85C618}"/>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1" name="正方形/長方形 550">
          <a:extLst>
            <a:ext uri="{FF2B5EF4-FFF2-40B4-BE49-F238E27FC236}">
              <a16:creationId xmlns:a16="http://schemas.microsoft.com/office/drawing/2014/main" id="{CDF216FE-AB79-43FB-A312-45D5098604A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2" name="正方形/長方形 551">
          <a:extLst>
            <a:ext uri="{FF2B5EF4-FFF2-40B4-BE49-F238E27FC236}">
              <a16:creationId xmlns:a16="http://schemas.microsoft.com/office/drawing/2014/main" id="{4EAB7EBC-19E8-42A9-9FB5-7CCA2D747CEC}"/>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3" name="正方形/長方形 552">
          <a:extLst>
            <a:ext uri="{FF2B5EF4-FFF2-40B4-BE49-F238E27FC236}">
              <a16:creationId xmlns:a16="http://schemas.microsoft.com/office/drawing/2014/main" id="{2A0E506F-BC71-454C-A80F-F1AB9086E89E}"/>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4" name="正方形/長方形 553">
          <a:extLst>
            <a:ext uri="{FF2B5EF4-FFF2-40B4-BE49-F238E27FC236}">
              <a16:creationId xmlns:a16="http://schemas.microsoft.com/office/drawing/2014/main" id="{DEEB04D5-17F6-4756-BE2D-9D4E07F58F68}"/>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5" name="テキスト ボックス 554">
          <a:extLst>
            <a:ext uri="{FF2B5EF4-FFF2-40B4-BE49-F238E27FC236}">
              <a16:creationId xmlns:a16="http://schemas.microsoft.com/office/drawing/2014/main" id="{8D433B39-4249-4327-A1D6-CCADE3ECA807}"/>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6" name="直線コネクタ 555">
          <a:extLst>
            <a:ext uri="{FF2B5EF4-FFF2-40B4-BE49-F238E27FC236}">
              <a16:creationId xmlns:a16="http://schemas.microsoft.com/office/drawing/2014/main" id="{D3B512AA-C2B4-4074-9F73-C235E0D38CE1}"/>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57" name="直線コネクタ 556">
          <a:extLst>
            <a:ext uri="{FF2B5EF4-FFF2-40B4-BE49-F238E27FC236}">
              <a16:creationId xmlns:a16="http://schemas.microsoft.com/office/drawing/2014/main" id="{DC2A0565-93F8-49BF-860D-70739309517D}"/>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558" name="テキスト ボックス 557">
          <a:extLst>
            <a:ext uri="{FF2B5EF4-FFF2-40B4-BE49-F238E27FC236}">
              <a16:creationId xmlns:a16="http://schemas.microsoft.com/office/drawing/2014/main" id="{66BB69F4-D5E5-498B-ACE1-304FB237589D}"/>
            </a:ext>
          </a:extLst>
        </xdr:cNvPr>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59" name="直線コネクタ 558">
          <a:extLst>
            <a:ext uri="{FF2B5EF4-FFF2-40B4-BE49-F238E27FC236}">
              <a16:creationId xmlns:a16="http://schemas.microsoft.com/office/drawing/2014/main" id="{47E4FD18-956E-401C-A736-9DA7AFF27321}"/>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560" name="テキスト ボックス 559">
          <a:extLst>
            <a:ext uri="{FF2B5EF4-FFF2-40B4-BE49-F238E27FC236}">
              <a16:creationId xmlns:a16="http://schemas.microsoft.com/office/drawing/2014/main" id="{E27EA25D-183D-4DDF-B2B4-A6D3069ED20D}"/>
            </a:ext>
          </a:extLst>
        </xdr:cNvPr>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61" name="直線コネクタ 560">
          <a:extLst>
            <a:ext uri="{FF2B5EF4-FFF2-40B4-BE49-F238E27FC236}">
              <a16:creationId xmlns:a16="http://schemas.microsoft.com/office/drawing/2014/main" id="{1BA1EE71-7F5F-4FDD-A37D-0A35117701D2}"/>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562" name="テキスト ボックス 561">
          <a:extLst>
            <a:ext uri="{FF2B5EF4-FFF2-40B4-BE49-F238E27FC236}">
              <a16:creationId xmlns:a16="http://schemas.microsoft.com/office/drawing/2014/main" id="{5C6E5AD0-E9E1-4B0F-B831-E3901F520952}"/>
            </a:ext>
          </a:extLst>
        </xdr:cNvPr>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63" name="直線コネクタ 562">
          <a:extLst>
            <a:ext uri="{FF2B5EF4-FFF2-40B4-BE49-F238E27FC236}">
              <a16:creationId xmlns:a16="http://schemas.microsoft.com/office/drawing/2014/main" id="{7790E194-35BC-48F7-B621-10670FE0F140}"/>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564" name="テキスト ボックス 563">
          <a:extLst>
            <a:ext uri="{FF2B5EF4-FFF2-40B4-BE49-F238E27FC236}">
              <a16:creationId xmlns:a16="http://schemas.microsoft.com/office/drawing/2014/main" id="{74F0E460-913C-45C6-B26E-8E433371A34B}"/>
            </a:ext>
          </a:extLst>
        </xdr:cNvPr>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65" name="直線コネクタ 564">
          <a:extLst>
            <a:ext uri="{FF2B5EF4-FFF2-40B4-BE49-F238E27FC236}">
              <a16:creationId xmlns:a16="http://schemas.microsoft.com/office/drawing/2014/main" id="{88B1A28A-2CDC-4B5D-9148-C77F0734E09E}"/>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15620</xdr:rowOff>
    </xdr:from>
    <xdr:ext cx="685572" cy="259045"/>
    <xdr:sp macro="" textlink="">
      <xdr:nvSpPr>
        <xdr:cNvPr id="566" name="テキスト ボックス 565">
          <a:extLst>
            <a:ext uri="{FF2B5EF4-FFF2-40B4-BE49-F238E27FC236}">
              <a16:creationId xmlns:a16="http://schemas.microsoft.com/office/drawing/2014/main" id="{FCA84494-F5D6-4370-868E-8D6B33FA45D2}"/>
            </a:ext>
          </a:extLst>
        </xdr:cNvPr>
        <xdr:cNvSpPr txBox="1"/>
      </xdr:nvSpPr>
      <xdr:spPr>
        <a:xfrm>
          <a:off x="17602428" y="584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67" name="直線コネクタ 566">
          <a:extLst>
            <a:ext uri="{FF2B5EF4-FFF2-40B4-BE49-F238E27FC236}">
              <a16:creationId xmlns:a16="http://schemas.microsoft.com/office/drawing/2014/main" id="{99D09BD4-DE44-4463-B043-A318B049D451}"/>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31949</xdr:rowOff>
    </xdr:from>
    <xdr:ext cx="685572" cy="259045"/>
    <xdr:sp macro="" textlink="">
      <xdr:nvSpPr>
        <xdr:cNvPr id="568" name="テキスト ボックス 567">
          <a:extLst>
            <a:ext uri="{FF2B5EF4-FFF2-40B4-BE49-F238E27FC236}">
              <a16:creationId xmlns:a16="http://schemas.microsoft.com/office/drawing/2014/main" id="{28EA7CF9-4E26-484D-A219-E31B7A252778}"/>
            </a:ext>
          </a:extLst>
        </xdr:cNvPr>
        <xdr:cNvSpPr txBox="1"/>
      </xdr:nvSpPr>
      <xdr:spPr>
        <a:xfrm>
          <a:off x="17602428" y="551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9" name="直線コネクタ 568">
          <a:extLst>
            <a:ext uri="{FF2B5EF4-FFF2-40B4-BE49-F238E27FC236}">
              <a16:creationId xmlns:a16="http://schemas.microsoft.com/office/drawing/2014/main" id="{2DC85206-6158-4A15-87B1-CBE666902877}"/>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570" name="テキスト ボックス 569">
          <a:extLst>
            <a:ext uri="{FF2B5EF4-FFF2-40B4-BE49-F238E27FC236}">
              <a16:creationId xmlns:a16="http://schemas.microsoft.com/office/drawing/2014/main" id="{BFA364B4-9C74-4383-A396-DFBEA69891C0}"/>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1" name="【一般廃棄物処理施設】&#10;一人当たり有形固定資産（償却資産）額グラフ枠">
          <a:extLst>
            <a:ext uri="{FF2B5EF4-FFF2-40B4-BE49-F238E27FC236}">
              <a16:creationId xmlns:a16="http://schemas.microsoft.com/office/drawing/2014/main" id="{A5DFAD26-32A3-4AB0-9CF4-4D14A08C3EBA}"/>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2531</xdr:rowOff>
    </xdr:from>
    <xdr:to>
      <xdr:col>116</xdr:col>
      <xdr:colOff>62864</xdr:colOff>
      <xdr:row>42</xdr:row>
      <xdr:rowOff>92407</xdr:rowOff>
    </xdr:to>
    <xdr:cxnSp macro="">
      <xdr:nvCxnSpPr>
        <xdr:cNvPr id="572" name="直線コネクタ 571">
          <a:extLst>
            <a:ext uri="{FF2B5EF4-FFF2-40B4-BE49-F238E27FC236}">
              <a16:creationId xmlns:a16="http://schemas.microsoft.com/office/drawing/2014/main" id="{68B0BB33-E8C6-44FA-B755-DC58F663E8F6}"/>
            </a:ext>
          </a:extLst>
        </xdr:cNvPr>
        <xdr:cNvCxnSpPr/>
      </xdr:nvCxnSpPr>
      <xdr:spPr>
        <a:xfrm flipV="1">
          <a:off x="22160864" y="5831831"/>
          <a:ext cx="0" cy="14614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96234</xdr:rowOff>
    </xdr:from>
    <xdr:ext cx="378565" cy="259045"/>
    <xdr:sp macro="" textlink="">
      <xdr:nvSpPr>
        <xdr:cNvPr id="573" name="【一般廃棄物処理施設】&#10;一人当たり有形固定資産（償却資産）額最小値テキスト">
          <a:extLst>
            <a:ext uri="{FF2B5EF4-FFF2-40B4-BE49-F238E27FC236}">
              <a16:creationId xmlns:a16="http://schemas.microsoft.com/office/drawing/2014/main" id="{B3FCA0C0-0D9E-4487-896E-44DA2CC9B462}"/>
            </a:ext>
          </a:extLst>
        </xdr:cNvPr>
        <xdr:cNvSpPr txBox="1"/>
      </xdr:nvSpPr>
      <xdr:spPr>
        <a:xfrm>
          <a:off x="22199600" y="72971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92407</xdr:rowOff>
    </xdr:from>
    <xdr:to>
      <xdr:col>116</xdr:col>
      <xdr:colOff>152400</xdr:colOff>
      <xdr:row>42</xdr:row>
      <xdr:rowOff>92407</xdr:rowOff>
    </xdr:to>
    <xdr:cxnSp macro="">
      <xdr:nvCxnSpPr>
        <xdr:cNvPr id="574" name="直線コネクタ 573">
          <a:extLst>
            <a:ext uri="{FF2B5EF4-FFF2-40B4-BE49-F238E27FC236}">
              <a16:creationId xmlns:a16="http://schemas.microsoft.com/office/drawing/2014/main" id="{FDFF641F-30D6-415A-9315-41E8936FA202}"/>
            </a:ext>
          </a:extLst>
        </xdr:cNvPr>
        <xdr:cNvCxnSpPr/>
      </xdr:nvCxnSpPr>
      <xdr:spPr>
        <a:xfrm>
          <a:off x="22072600" y="7293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120658</xdr:rowOff>
    </xdr:from>
    <xdr:ext cx="690189" cy="259045"/>
    <xdr:sp macro="" textlink="">
      <xdr:nvSpPr>
        <xdr:cNvPr id="575" name="【一般廃棄物処理施設】&#10;一人当たり有形固定資産（償却資産）額最大値テキスト">
          <a:extLst>
            <a:ext uri="{FF2B5EF4-FFF2-40B4-BE49-F238E27FC236}">
              <a16:creationId xmlns:a16="http://schemas.microsoft.com/office/drawing/2014/main" id="{A0E1AD01-4EE9-4C7C-AD6D-E140563953DE}"/>
            </a:ext>
          </a:extLst>
        </xdr:cNvPr>
        <xdr:cNvSpPr txBox="1"/>
      </xdr:nvSpPr>
      <xdr:spPr>
        <a:xfrm>
          <a:off x="22199600" y="560705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1,342,675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2531</xdr:rowOff>
    </xdr:from>
    <xdr:to>
      <xdr:col>116</xdr:col>
      <xdr:colOff>152400</xdr:colOff>
      <xdr:row>34</xdr:row>
      <xdr:rowOff>2531</xdr:rowOff>
    </xdr:to>
    <xdr:cxnSp macro="">
      <xdr:nvCxnSpPr>
        <xdr:cNvPr id="576" name="直線コネクタ 575">
          <a:extLst>
            <a:ext uri="{FF2B5EF4-FFF2-40B4-BE49-F238E27FC236}">
              <a16:creationId xmlns:a16="http://schemas.microsoft.com/office/drawing/2014/main" id="{D9619BE6-FAAF-4D8A-8DD6-DC96E1571182}"/>
            </a:ext>
          </a:extLst>
        </xdr:cNvPr>
        <xdr:cNvCxnSpPr/>
      </xdr:nvCxnSpPr>
      <xdr:spPr>
        <a:xfrm>
          <a:off x="22072600" y="5831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64850</xdr:rowOff>
    </xdr:from>
    <xdr:ext cx="599010" cy="259045"/>
    <xdr:sp macro="" textlink="">
      <xdr:nvSpPr>
        <xdr:cNvPr id="577" name="【一般廃棄物処理施設】&#10;一人当たり有形固定資産（償却資産）額平均値テキスト">
          <a:extLst>
            <a:ext uri="{FF2B5EF4-FFF2-40B4-BE49-F238E27FC236}">
              <a16:creationId xmlns:a16="http://schemas.microsoft.com/office/drawing/2014/main" id="{2708C1EB-D0E7-422D-AC68-DC76CACDE072}"/>
            </a:ext>
          </a:extLst>
        </xdr:cNvPr>
        <xdr:cNvSpPr txBox="1"/>
      </xdr:nvSpPr>
      <xdr:spPr>
        <a:xfrm>
          <a:off x="22199600" y="692285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41973</xdr:rowOff>
    </xdr:from>
    <xdr:to>
      <xdr:col>116</xdr:col>
      <xdr:colOff>114300</xdr:colOff>
      <xdr:row>41</xdr:row>
      <xdr:rowOff>143573</xdr:rowOff>
    </xdr:to>
    <xdr:sp macro="" textlink="">
      <xdr:nvSpPr>
        <xdr:cNvPr id="578" name="フローチャート: 判断 577">
          <a:extLst>
            <a:ext uri="{FF2B5EF4-FFF2-40B4-BE49-F238E27FC236}">
              <a16:creationId xmlns:a16="http://schemas.microsoft.com/office/drawing/2014/main" id="{E6EF4E3B-08F7-4D4D-8E45-06420DDB7CED}"/>
            </a:ext>
          </a:extLst>
        </xdr:cNvPr>
        <xdr:cNvSpPr/>
      </xdr:nvSpPr>
      <xdr:spPr>
        <a:xfrm>
          <a:off x="22110700" y="7071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49291</xdr:rowOff>
    </xdr:from>
    <xdr:to>
      <xdr:col>112</xdr:col>
      <xdr:colOff>38100</xdr:colOff>
      <xdr:row>41</xdr:row>
      <xdr:rowOff>150891</xdr:rowOff>
    </xdr:to>
    <xdr:sp macro="" textlink="">
      <xdr:nvSpPr>
        <xdr:cNvPr id="579" name="フローチャート: 判断 578">
          <a:extLst>
            <a:ext uri="{FF2B5EF4-FFF2-40B4-BE49-F238E27FC236}">
              <a16:creationId xmlns:a16="http://schemas.microsoft.com/office/drawing/2014/main" id="{A1806B86-7A97-42D5-AE0E-1EBEE6F7025B}"/>
            </a:ext>
          </a:extLst>
        </xdr:cNvPr>
        <xdr:cNvSpPr/>
      </xdr:nvSpPr>
      <xdr:spPr>
        <a:xfrm>
          <a:off x="21272500" y="7078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61513</xdr:rowOff>
    </xdr:from>
    <xdr:to>
      <xdr:col>107</xdr:col>
      <xdr:colOff>101600</xdr:colOff>
      <xdr:row>41</xdr:row>
      <xdr:rowOff>163113</xdr:rowOff>
    </xdr:to>
    <xdr:sp macro="" textlink="">
      <xdr:nvSpPr>
        <xdr:cNvPr id="580" name="フローチャート: 判断 579">
          <a:extLst>
            <a:ext uri="{FF2B5EF4-FFF2-40B4-BE49-F238E27FC236}">
              <a16:creationId xmlns:a16="http://schemas.microsoft.com/office/drawing/2014/main" id="{97A8CFBA-0D3A-402F-AF03-E6122479FB2E}"/>
            </a:ext>
          </a:extLst>
        </xdr:cNvPr>
        <xdr:cNvSpPr/>
      </xdr:nvSpPr>
      <xdr:spPr>
        <a:xfrm>
          <a:off x="20383500" y="7090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10958</xdr:rowOff>
    </xdr:from>
    <xdr:to>
      <xdr:col>102</xdr:col>
      <xdr:colOff>165100</xdr:colOff>
      <xdr:row>41</xdr:row>
      <xdr:rowOff>112558</xdr:rowOff>
    </xdr:to>
    <xdr:sp macro="" textlink="">
      <xdr:nvSpPr>
        <xdr:cNvPr id="581" name="フローチャート: 判断 580">
          <a:extLst>
            <a:ext uri="{FF2B5EF4-FFF2-40B4-BE49-F238E27FC236}">
              <a16:creationId xmlns:a16="http://schemas.microsoft.com/office/drawing/2014/main" id="{95977A5C-93DC-46C7-B8A5-5DE2C758A2B0}"/>
            </a:ext>
          </a:extLst>
        </xdr:cNvPr>
        <xdr:cNvSpPr/>
      </xdr:nvSpPr>
      <xdr:spPr>
        <a:xfrm>
          <a:off x="19494500" y="704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17542</xdr:rowOff>
    </xdr:from>
    <xdr:to>
      <xdr:col>98</xdr:col>
      <xdr:colOff>38100</xdr:colOff>
      <xdr:row>41</xdr:row>
      <xdr:rowOff>119142</xdr:rowOff>
    </xdr:to>
    <xdr:sp macro="" textlink="">
      <xdr:nvSpPr>
        <xdr:cNvPr id="582" name="フローチャート: 判断 581">
          <a:extLst>
            <a:ext uri="{FF2B5EF4-FFF2-40B4-BE49-F238E27FC236}">
              <a16:creationId xmlns:a16="http://schemas.microsoft.com/office/drawing/2014/main" id="{061C481C-0F4A-4B7B-9EAD-5CC20D2889DB}"/>
            </a:ext>
          </a:extLst>
        </xdr:cNvPr>
        <xdr:cNvSpPr/>
      </xdr:nvSpPr>
      <xdr:spPr>
        <a:xfrm>
          <a:off x="18605500" y="7046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3" name="テキスト ボックス 582">
          <a:extLst>
            <a:ext uri="{FF2B5EF4-FFF2-40B4-BE49-F238E27FC236}">
              <a16:creationId xmlns:a16="http://schemas.microsoft.com/office/drawing/2014/main" id="{220E74F9-BBC0-4515-9178-4DAFC79B24CE}"/>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4" name="テキスト ボックス 583">
          <a:extLst>
            <a:ext uri="{FF2B5EF4-FFF2-40B4-BE49-F238E27FC236}">
              <a16:creationId xmlns:a16="http://schemas.microsoft.com/office/drawing/2014/main" id="{8329A4F9-A2E8-496F-9E11-CCB9358E306D}"/>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5" name="テキスト ボックス 584">
          <a:extLst>
            <a:ext uri="{FF2B5EF4-FFF2-40B4-BE49-F238E27FC236}">
              <a16:creationId xmlns:a16="http://schemas.microsoft.com/office/drawing/2014/main" id="{784D07AD-CDD0-40CE-8E09-BC35DC2EDEF3}"/>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6" name="テキスト ボックス 585">
          <a:extLst>
            <a:ext uri="{FF2B5EF4-FFF2-40B4-BE49-F238E27FC236}">
              <a16:creationId xmlns:a16="http://schemas.microsoft.com/office/drawing/2014/main" id="{2E684A35-DBB8-43CF-AA95-B8398F103454}"/>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7" name="テキスト ボックス 586">
          <a:extLst>
            <a:ext uri="{FF2B5EF4-FFF2-40B4-BE49-F238E27FC236}">
              <a16:creationId xmlns:a16="http://schemas.microsoft.com/office/drawing/2014/main" id="{DE6A9A67-24E8-4895-92E3-CD6693A02A5B}"/>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146934</xdr:rowOff>
    </xdr:from>
    <xdr:to>
      <xdr:col>116</xdr:col>
      <xdr:colOff>114300</xdr:colOff>
      <xdr:row>42</xdr:row>
      <xdr:rowOff>77084</xdr:rowOff>
    </xdr:to>
    <xdr:sp macro="" textlink="">
      <xdr:nvSpPr>
        <xdr:cNvPr id="588" name="楕円 587">
          <a:extLst>
            <a:ext uri="{FF2B5EF4-FFF2-40B4-BE49-F238E27FC236}">
              <a16:creationId xmlns:a16="http://schemas.microsoft.com/office/drawing/2014/main" id="{019FDF85-CB34-4A9C-9E3C-44AA0BFB2A09}"/>
            </a:ext>
          </a:extLst>
        </xdr:cNvPr>
        <xdr:cNvSpPr/>
      </xdr:nvSpPr>
      <xdr:spPr>
        <a:xfrm>
          <a:off x="22110700" y="7176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61861</xdr:rowOff>
    </xdr:from>
    <xdr:ext cx="534377" cy="259045"/>
    <xdr:sp macro="" textlink="">
      <xdr:nvSpPr>
        <xdr:cNvPr id="589" name="【一般廃棄物処理施設】&#10;一人当たり有形固定資産（償却資産）額該当値テキスト">
          <a:extLst>
            <a:ext uri="{FF2B5EF4-FFF2-40B4-BE49-F238E27FC236}">
              <a16:creationId xmlns:a16="http://schemas.microsoft.com/office/drawing/2014/main" id="{1CEA8CBB-74F8-4002-BFE9-CAE72CE522A4}"/>
            </a:ext>
          </a:extLst>
        </xdr:cNvPr>
        <xdr:cNvSpPr txBox="1"/>
      </xdr:nvSpPr>
      <xdr:spPr>
        <a:xfrm>
          <a:off x="22199600" y="7091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147725</xdr:rowOff>
    </xdr:from>
    <xdr:to>
      <xdr:col>112</xdr:col>
      <xdr:colOff>38100</xdr:colOff>
      <xdr:row>42</xdr:row>
      <xdr:rowOff>77875</xdr:rowOff>
    </xdr:to>
    <xdr:sp macro="" textlink="">
      <xdr:nvSpPr>
        <xdr:cNvPr id="590" name="楕円 589">
          <a:extLst>
            <a:ext uri="{FF2B5EF4-FFF2-40B4-BE49-F238E27FC236}">
              <a16:creationId xmlns:a16="http://schemas.microsoft.com/office/drawing/2014/main" id="{E25307B0-84F5-4903-B173-52F1ED7DD056}"/>
            </a:ext>
          </a:extLst>
        </xdr:cNvPr>
        <xdr:cNvSpPr/>
      </xdr:nvSpPr>
      <xdr:spPr>
        <a:xfrm>
          <a:off x="21272500" y="7177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42</xdr:row>
      <xdr:rowOff>26284</xdr:rowOff>
    </xdr:from>
    <xdr:to>
      <xdr:col>116</xdr:col>
      <xdr:colOff>63500</xdr:colOff>
      <xdr:row>42</xdr:row>
      <xdr:rowOff>27075</xdr:rowOff>
    </xdr:to>
    <xdr:cxnSp macro="">
      <xdr:nvCxnSpPr>
        <xdr:cNvPr id="591" name="直線コネクタ 590">
          <a:extLst>
            <a:ext uri="{FF2B5EF4-FFF2-40B4-BE49-F238E27FC236}">
              <a16:creationId xmlns:a16="http://schemas.microsoft.com/office/drawing/2014/main" id="{7DAEEA3B-701A-4CFB-9471-51F603672A77}"/>
            </a:ext>
          </a:extLst>
        </xdr:cNvPr>
        <xdr:cNvCxnSpPr/>
      </xdr:nvCxnSpPr>
      <xdr:spPr>
        <a:xfrm flipV="1">
          <a:off x="21323300" y="7227184"/>
          <a:ext cx="838200" cy="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104750</xdr:rowOff>
    </xdr:from>
    <xdr:to>
      <xdr:col>107</xdr:col>
      <xdr:colOff>101600</xdr:colOff>
      <xdr:row>42</xdr:row>
      <xdr:rowOff>34900</xdr:rowOff>
    </xdr:to>
    <xdr:sp macro="" textlink="">
      <xdr:nvSpPr>
        <xdr:cNvPr id="592" name="楕円 591">
          <a:extLst>
            <a:ext uri="{FF2B5EF4-FFF2-40B4-BE49-F238E27FC236}">
              <a16:creationId xmlns:a16="http://schemas.microsoft.com/office/drawing/2014/main" id="{1AE530C8-9D16-4F0C-9325-FAB0E077569E}"/>
            </a:ext>
          </a:extLst>
        </xdr:cNvPr>
        <xdr:cNvSpPr/>
      </xdr:nvSpPr>
      <xdr:spPr>
        <a:xfrm>
          <a:off x="20383500" y="71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155550</xdr:rowOff>
    </xdr:from>
    <xdr:to>
      <xdr:col>111</xdr:col>
      <xdr:colOff>177800</xdr:colOff>
      <xdr:row>42</xdr:row>
      <xdr:rowOff>27075</xdr:rowOff>
    </xdr:to>
    <xdr:cxnSp macro="">
      <xdr:nvCxnSpPr>
        <xdr:cNvPr id="593" name="直線コネクタ 592">
          <a:extLst>
            <a:ext uri="{FF2B5EF4-FFF2-40B4-BE49-F238E27FC236}">
              <a16:creationId xmlns:a16="http://schemas.microsoft.com/office/drawing/2014/main" id="{E3F93733-367B-48D3-86DD-2547D1AE7A94}"/>
            </a:ext>
          </a:extLst>
        </xdr:cNvPr>
        <xdr:cNvCxnSpPr/>
      </xdr:nvCxnSpPr>
      <xdr:spPr>
        <a:xfrm>
          <a:off x="20434300" y="7185000"/>
          <a:ext cx="889000" cy="42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168946</xdr:rowOff>
    </xdr:from>
    <xdr:to>
      <xdr:col>102</xdr:col>
      <xdr:colOff>165100</xdr:colOff>
      <xdr:row>42</xdr:row>
      <xdr:rowOff>99096</xdr:rowOff>
    </xdr:to>
    <xdr:sp macro="" textlink="">
      <xdr:nvSpPr>
        <xdr:cNvPr id="594" name="楕円 593">
          <a:extLst>
            <a:ext uri="{FF2B5EF4-FFF2-40B4-BE49-F238E27FC236}">
              <a16:creationId xmlns:a16="http://schemas.microsoft.com/office/drawing/2014/main" id="{553F92EA-CD98-4FE1-8337-25660E4BD854}"/>
            </a:ext>
          </a:extLst>
        </xdr:cNvPr>
        <xdr:cNvSpPr/>
      </xdr:nvSpPr>
      <xdr:spPr>
        <a:xfrm>
          <a:off x="19494500" y="7198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155550</xdr:rowOff>
    </xdr:from>
    <xdr:to>
      <xdr:col>107</xdr:col>
      <xdr:colOff>50800</xdr:colOff>
      <xdr:row>42</xdr:row>
      <xdr:rowOff>48296</xdr:rowOff>
    </xdr:to>
    <xdr:cxnSp macro="">
      <xdr:nvCxnSpPr>
        <xdr:cNvPr id="595" name="直線コネクタ 594">
          <a:extLst>
            <a:ext uri="{FF2B5EF4-FFF2-40B4-BE49-F238E27FC236}">
              <a16:creationId xmlns:a16="http://schemas.microsoft.com/office/drawing/2014/main" id="{953A86DC-3E34-479A-A893-332CE8EF0BD0}"/>
            </a:ext>
          </a:extLst>
        </xdr:cNvPr>
        <xdr:cNvCxnSpPr/>
      </xdr:nvCxnSpPr>
      <xdr:spPr>
        <a:xfrm flipV="1">
          <a:off x="19545300" y="7185000"/>
          <a:ext cx="889000" cy="64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39</xdr:row>
      <xdr:rowOff>167418</xdr:rowOff>
    </xdr:from>
    <xdr:ext cx="599010" cy="259045"/>
    <xdr:sp macro="" textlink="">
      <xdr:nvSpPr>
        <xdr:cNvPr id="596" name="n_1aveValue【一般廃棄物処理施設】&#10;一人当たり有形固定資産（償却資産）額">
          <a:extLst>
            <a:ext uri="{FF2B5EF4-FFF2-40B4-BE49-F238E27FC236}">
              <a16:creationId xmlns:a16="http://schemas.microsoft.com/office/drawing/2014/main" id="{8188A2CD-E138-4A84-8847-71B4609E9004}"/>
            </a:ext>
          </a:extLst>
        </xdr:cNvPr>
        <xdr:cNvSpPr txBox="1"/>
      </xdr:nvSpPr>
      <xdr:spPr>
        <a:xfrm>
          <a:off x="21011095" y="6853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40</xdr:row>
      <xdr:rowOff>8190</xdr:rowOff>
    </xdr:from>
    <xdr:ext cx="599010" cy="259045"/>
    <xdr:sp macro="" textlink="">
      <xdr:nvSpPr>
        <xdr:cNvPr id="597" name="n_2aveValue【一般廃棄物処理施設】&#10;一人当たり有形固定資産（償却資産）額">
          <a:extLst>
            <a:ext uri="{FF2B5EF4-FFF2-40B4-BE49-F238E27FC236}">
              <a16:creationId xmlns:a16="http://schemas.microsoft.com/office/drawing/2014/main" id="{E5F25598-50A0-4F64-AAD8-6B5E0113051C}"/>
            </a:ext>
          </a:extLst>
        </xdr:cNvPr>
        <xdr:cNvSpPr txBox="1"/>
      </xdr:nvSpPr>
      <xdr:spPr>
        <a:xfrm>
          <a:off x="20134795" y="6866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129085</xdr:rowOff>
    </xdr:from>
    <xdr:ext cx="599010" cy="259045"/>
    <xdr:sp macro="" textlink="">
      <xdr:nvSpPr>
        <xdr:cNvPr id="598" name="n_3aveValue【一般廃棄物処理施設】&#10;一人当たり有形固定資産（償却資産）額">
          <a:extLst>
            <a:ext uri="{FF2B5EF4-FFF2-40B4-BE49-F238E27FC236}">
              <a16:creationId xmlns:a16="http://schemas.microsoft.com/office/drawing/2014/main" id="{EE6A7F41-18E0-4F60-A880-5553F380D9DB}"/>
            </a:ext>
          </a:extLst>
        </xdr:cNvPr>
        <xdr:cNvSpPr txBox="1"/>
      </xdr:nvSpPr>
      <xdr:spPr>
        <a:xfrm>
          <a:off x="19245795" y="6815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39</xdr:row>
      <xdr:rowOff>135669</xdr:rowOff>
    </xdr:from>
    <xdr:ext cx="599010" cy="259045"/>
    <xdr:sp macro="" textlink="">
      <xdr:nvSpPr>
        <xdr:cNvPr id="599" name="n_4aveValue【一般廃棄物処理施設】&#10;一人当たり有形固定資産（償却資産）額">
          <a:extLst>
            <a:ext uri="{FF2B5EF4-FFF2-40B4-BE49-F238E27FC236}">
              <a16:creationId xmlns:a16="http://schemas.microsoft.com/office/drawing/2014/main" id="{CE1CD660-D76D-4E1C-87A5-54789C7B46FE}"/>
            </a:ext>
          </a:extLst>
        </xdr:cNvPr>
        <xdr:cNvSpPr txBox="1"/>
      </xdr:nvSpPr>
      <xdr:spPr>
        <a:xfrm>
          <a:off x="18356795" y="6822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42</xdr:row>
      <xdr:rowOff>69002</xdr:rowOff>
    </xdr:from>
    <xdr:ext cx="534377" cy="259045"/>
    <xdr:sp macro="" textlink="">
      <xdr:nvSpPr>
        <xdr:cNvPr id="600" name="n_1mainValue【一般廃棄物処理施設】&#10;一人当たり有形固定資産（償却資産）額">
          <a:extLst>
            <a:ext uri="{FF2B5EF4-FFF2-40B4-BE49-F238E27FC236}">
              <a16:creationId xmlns:a16="http://schemas.microsoft.com/office/drawing/2014/main" id="{EFD5ABFD-0E1B-498A-8EFC-E5F850B37BCE}"/>
            </a:ext>
          </a:extLst>
        </xdr:cNvPr>
        <xdr:cNvSpPr txBox="1"/>
      </xdr:nvSpPr>
      <xdr:spPr>
        <a:xfrm>
          <a:off x="21043411" y="7269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42</xdr:row>
      <xdr:rowOff>26027</xdr:rowOff>
    </xdr:from>
    <xdr:ext cx="534377" cy="259045"/>
    <xdr:sp macro="" textlink="">
      <xdr:nvSpPr>
        <xdr:cNvPr id="601" name="n_2mainValue【一般廃棄物処理施設】&#10;一人当たり有形固定資産（償却資産）額">
          <a:extLst>
            <a:ext uri="{FF2B5EF4-FFF2-40B4-BE49-F238E27FC236}">
              <a16:creationId xmlns:a16="http://schemas.microsoft.com/office/drawing/2014/main" id="{3E3D0A9C-F892-4B1C-A67C-9958DE9BADCD}"/>
            </a:ext>
          </a:extLst>
        </xdr:cNvPr>
        <xdr:cNvSpPr txBox="1"/>
      </xdr:nvSpPr>
      <xdr:spPr>
        <a:xfrm>
          <a:off x="20167111" y="7226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42</xdr:row>
      <xdr:rowOff>90223</xdr:rowOff>
    </xdr:from>
    <xdr:ext cx="534377" cy="259045"/>
    <xdr:sp macro="" textlink="">
      <xdr:nvSpPr>
        <xdr:cNvPr id="602" name="n_3mainValue【一般廃棄物処理施設】&#10;一人当たり有形固定資産（償却資産）額">
          <a:extLst>
            <a:ext uri="{FF2B5EF4-FFF2-40B4-BE49-F238E27FC236}">
              <a16:creationId xmlns:a16="http://schemas.microsoft.com/office/drawing/2014/main" id="{8755942E-DCED-48CD-AD6B-74FEFA425EBE}"/>
            </a:ext>
          </a:extLst>
        </xdr:cNvPr>
        <xdr:cNvSpPr txBox="1"/>
      </xdr:nvSpPr>
      <xdr:spPr>
        <a:xfrm>
          <a:off x="19278111" y="7291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3" name="正方形/長方形 602">
          <a:extLst>
            <a:ext uri="{FF2B5EF4-FFF2-40B4-BE49-F238E27FC236}">
              <a16:creationId xmlns:a16="http://schemas.microsoft.com/office/drawing/2014/main" id="{4B104FD3-D1AE-40F9-8929-E61D926D3E7E}"/>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4" name="正方形/長方形 603">
          <a:extLst>
            <a:ext uri="{FF2B5EF4-FFF2-40B4-BE49-F238E27FC236}">
              <a16:creationId xmlns:a16="http://schemas.microsoft.com/office/drawing/2014/main" id="{C1EC09D8-F3ED-4FD8-8E5A-84B8BAFD514B}"/>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5" name="正方形/長方形 604">
          <a:extLst>
            <a:ext uri="{FF2B5EF4-FFF2-40B4-BE49-F238E27FC236}">
              <a16:creationId xmlns:a16="http://schemas.microsoft.com/office/drawing/2014/main" id="{ADE5A693-C41E-4577-8AA1-8FDF989531F6}"/>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6" name="正方形/長方形 605">
          <a:extLst>
            <a:ext uri="{FF2B5EF4-FFF2-40B4-BE49-F238E27FC236}">
              <a16:creationId xmlns:a16="http://schemas.microsoft.com/office/drawing/2014/main" id="{4DD555E4-7AA2-46E3-931B-1F2138BF5CAD}"/>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7" name="正方形/長方形 606">
          <a:extLst>
            <a:ext uri="{FF2B5EF4-FFF2-40B4-BE49-F238E27FC236}">
              <a16:creationId xmlns:a16="http://schemas.microsoft.com/office/drawing/2014/main" id="{E807F4EF-CC61-41E4-8FEF-5E902A5E66AF}"/>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8" name="正方形/長方形 607">
          <a:extLst>
            <a:ext uri="{FF2B5EF4-FFF2-40B4-BE49-F238E27FC236}">
              <a16:creationId xmlns:a16="http://schemas.microsoft.com/office/drawing/2014/main" id="{6C8D8FF0-EEC1-4FCD-BCE6-43A830B34E1E}"/>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9" name="正方形/長方形 608">
          <a:extLst>
            <a:ext uri="{FF2B5EF4-FFF2-40B4-BE49-F238E27FC236}">
              <a16:creationId xmlns:a16="http://schemas.microsoft.com/office/drawing/2014/main" id="{A6362D46-29F2-4D66-BBC1-E2EBC689E784}"/>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0" name="正方形/長方形 609">
          <a:extLst>
            <a:ext uri="{FF2B5EF4-FFF2-40B4-BE49-F238E27FC236}">
              <a16:creationId xmlns:a16="http://schemas.microsoft.com/office/drawing/2014/main" id="{D1168E13-1F2A-45E0-9B86-FEB3AACAA04C}"/>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611" name="正方形/長方形 610">
          <a:extLst>
            <a:ext uri="{FF2B5EF4-FFF2-40B4-BE49-F238E27FC236}">
              <a16:creationId xmlns:a16="http://schemas.microsoft.com/office/drawing/2014/main" id="{6408B49B-3DAC-4FE0-847A-9477DD42390C}"/>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12" name="正方形/長方形 611">
          <a:extLst>
            <a:ext uri="{FF2B5EF4-FFF2-40B4-BE49-F238E27FC236}">
              <a16:creationId xmlns:a16="http://schemas.microsoft.com/office/drawing/2014/main" id="{8051BBC0-50BC-4003-86D3-7D57E21E581E}"/>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13" name="正方形/長方形 612">
          <a:extLst>
            <a:ext uri="{FF2B5EF4-FFF2-40B4-BE49-F238E27FC236}">
              <a16:creationId xmlns:a16="http://schemas.microsoft.com/office/drawing/2014/main" id="{F2615FCF-E4C8-43D9-84BA-37D58B0F49A7}"/>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14" name="正方形/長方形 613">
          <a:extLst>
            <a:ext uri="{FF2B5EF4-FFF2-40B4-BE49-F238E27FC236}">
              <a16:creationId xmlns:a16="http://schemas.microsoft.com/office/drawing/2014/main" id="{EDF81D81-EF74-4C77-9AE3-13ABC872D471}"/>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15" name="正方形/長方形 614">
          <a:extLst>
            <a:ext uri="{FF2B5EF4-FFF2-40B4-BE49-F238E27FC236}">
              <a16:creationId xmlns:a16="http://schemas.microsoft.com/office/drawing/2014/main" id="{E0299945-3309-4A1D-B48D-9C7C812E238B}"/>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16" name="正方形/長方形 615">
          <a:extLst>
            <a:ext uri="{FF2B5EF4-FFF2-40B4-BE49-F238E27FC236}">
              <a16:creationId xmlns:a16="http://schemas.microsoft.com/office/drawing/2014/main" id="{5651A6F5-7B10-4B1F-801D-7B6C27D467A5}"/>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17" name="正方形/長方形 616">
          <a:extLst>
            <a:ext uri="{FF2B5EF4-FFF2-40B4-BE49-F238E27FC236}">
              <a16:creationId xmlns:a16="http://schemas.microsoft.com/office/drawing/2014/main" id="{E468F5D7-7525-4C11-B9B5-3FDC005F47FD}"/>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18" name="正方形/長方形 617">
          <a:extLst>
            <a:ext uri="{FF2B5EF4-FFF2-40B4-BE49-F238E27FC236}">
              <a16:creationId xmlns:a16="http://schemas.microsoft.com/office/drawing/2014/main" id="{FED594AA-F63B-412B-96FD-D881ED0494E2}"/>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619" name="正方形/長方形 618">
          <a:extLst>
            <a:ext uri="{FF2B5EF4-FFF2-40B4-BE49-F238E27FC236}">
              <a16:creationId xmlns:a16="http://schemas.microsoft.com/office/drawing/2014/main" id="{BD13F8CA-DDD3-4BDF-91AD-8BC4BBD601A9}"/>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0" name="正方形/長方形 619">
          <a:extLst>
            <a:ext uri="{FF2B5EF4-FFF2-40B4-BE49-F238E27FC236}">
              <a16:creationId xmlns:a16="http://schemas.microsoft.com/office/drawing/2014/main" id="{2BA66F8B-87AA-4632-9C5D-EF1E5EB58E3B}"/>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1" name="正方形/長方形 620">
          <a:extLst>
            <a:ext uri="{FF2B5EF4-FFF2-40B4-BE49-F238E27FC236}">
              <a16:creationId xmlns:a16="http://schemas.microsoft.com/office/drawing/2014/main" id="{7CAD72C3-3058-4525-999C-E4C86A05C0A6}"/>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2" name="正方形/長方形 621">
          <a:extLst>
            <a:ext uri="{FF2B5EF4-FFF2-40B4-BE49-F238E27FC236}">
              <a16:creationId xmlns:a16="http://schemas.microsoft.com/office/drawing/2014/main" id="{65B0974D-AF60-4700-8C8B-E5DE203611DA}"/>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3" name="正方形/長方形 622">
          <a:extLst>
            <a:ext uri="{FF2B5EF4-FFF2-40B4-BE49-F238E27FC236}">
              <a16:creationId xmlns:a16="http://schemas.microsoft.com/office/drawing/2014/main" id="{6FA0BD79-4EA5-4322-9A07-CCEA7089BBA8}"/>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4" name="正方形/長方形 623">
          <a:extLst>
            <a:ext uri="{FF2B5EF4-FFF2-40B4-BE49-F238E27FC236}">
              <a16:creationId xmlns:a16="http://schemas.microsoft.com/office/drawing/2014/main" id="{40E3CD0F-1FDE-4C43-9799-6B00F33C9283}"/>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5" name="正方形/長方形 624">
          <a:extLst>
            <a:ext uri="{FF2B5EF4-FFF2-40B4-BE49-F238E27FC236}">
              <a16:creationId xmlns:a16="http://schemas.microsoft.com/office/drawing/2014/main" id="{3F5ED13D-2090-49D6-9B74-48201D563A6F}"/>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6" name="正方形/長方形 625">
          <a:extLst>
            <a:ext uri="{FF2B5EF4-FFF2-40B4-BE49-F238E27FC236}">
              <a16:creationId xmlns:a16="http://schemas.microsoft.com/office/drawing/2014/main" id="{ADC4FB24-E740-4A32-A743-9D4E04554ADA}"/>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7" name="テキスト ボックス 626">
          <a:extLst>
            <a:ext uri="{FF2B5EF4-FFF2-40B4-BE49-F238E27FC236}">
              <a16:creationId xmlns:a16="http://schemas.microsoft.com/office/drawing/2014/main" id="{7C7C3769-0DF3-4142-B922-D3E604F18E74}"/>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28" name="直線コネクタ 627">
          <a:extLst>
            <a:ext uri="{FF2B5EF4-FFF2-40B4-BE49-F238E27FC236}">
              <a16:creationId xmlns:a16="http://schemas.microsoft.com/office/drawing/2014/main" id="{97D356B9-7463-45AC-8925-B6AD6DC491AB}"/>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29" name="テキスト ボックス 628">
          <a:extLst>
            <a:ext uri="{FF2B5EF4-FFF2-40B4-BE49-F238E27FC236}">
              <a16:creationId xmlns:a16="http://schemas.microsoft.com/office/drawing/2014/main" id="{B8695E2D-2C69-45E6-89BF-3A7CA72FF4B1}"/>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0" name="直線コネクタ 629">
          <a:extLst>
            <a:ext uri="{FF2B5EF4-FFF2-40B4-BE49-F238E27FC236}">
              <a16:creationId xmlns:a16="http://schemas.microsoft.com/office/drawing/2014/main" id="{525F68C2-8DB1-4F50-962F-A150D436926A}"/>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1" name="テキスト ボックス 630">
          <a:extLst>
            <a:ext uri="{FF2B5EF4-FFF2-40B4-BE49-F238E27FC236}">
              <a16:creationId xmlns:a16="http://schemas.microsoft.com/office/drawing/2014/main" id="{B32BAC04-A5AF-47DB-99AD-505B6BF438E9}"/>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2" name="直線コネクタ 631">
          <a:extLst>
            <a:ext uri="{FF2B5EF4-FFF2-40B4-BE49-F238E27FC236}">
              <a16:creationId xmlns:a16="http://schemas.microsoft.com/office/drawing/2014/main" id="{9215216F-678A-414F-878F-6ADE19F7E7FC}"/>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3" name="テキスト ボックス 632">
          <a:extLst>
            <a:ext uri="{FF2B5EF4-FFF2-40B4-BE49-F238E27FC236}">
              <a16:creationId xmlns:a16="http://schemas.microsoft.com/office/drawing/2014/main" id="{A16E28A9-8C2E-4D7F-A59C-C4865985489A}"/>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4" name="直線コネクタ 633">
          <a:extLst>
            <a:ext uri="{FF2B5EF4-FFF2-40B4-BE49-F238E27FC236}">
              <a16:creationId xmlns:a16="http://schemas.microsoft.com/office/drawing/2014/main" id="{EE9C24B0-C1A5-4D90-A90B-F1064F2E8376}"/>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35" name="テキスト ボックス 634">
          <a:extLst>
            <a:ext uri="{FF2B5EF4-FFF2-40B4-BE49-F238E27FC236}">
              <a16:creationId xmlns:a16="http://schemas.microsoft.com/office/drawing/2014/main" id="{A0E21FEB-E0AD-4A3D-B8F5-4146060F7A74}"/>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36" name="直線コネクタ 635">
          <a:extLst>
            <a:ext uri="{FF2B5EF4-FFF2-40B4-BE49-F238E27FC236}">
              <a16:creationId xmlns:a16="http://schemas.microsoft.com/office/drawing/2014/main" id="{57EFC188-51B1-4347-B28C-7DBC258BCD17}"/>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37" name="テキスト ボックス 636">
          <a:extLst>
            <a:ext uri="{FF2B5EF4-FFF2-40B4-BE49-F238E27FC236}">
              <a16:creationId xmlns:a16="http://schemas.microsoft.com/office/drawing/2014/main" id="{75092B70-CA33-406E-91D3-2E76173B454F}"/>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38" name="直線コネクタ 637">
          <a:extLst>
            <a:ext uri="{FF2B5EF4-FFF2-40B4-BE49-F238E27FC236}">
              <a16:creationId xmlns:a16="http://schemas.microsoft.com/office/drawing/2014/main" id="{B83E3771-A9BB-4C01-983D-15C4C38FD0A6}"/>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39" name="テキスト ボックス 638">
          <a:extLst>
            <a:ext uri="{FF2B5EF4-FFF2-40B4-BE49-F238E27FC236}">
              <a16:creationId xmlns:a16="http://schemas.microsoft.com/office/drawing/2014/main" id="{ACB0E5B4-03DB-4D84-B916-E59882FD9F0D}"/>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0" name="直線コネクタ 639">
          <a:extLst>
            <a:ext uri="{FF2B5EF4-FFF2-40B4-BE49-F238E27FC236}">
              <a16:creationId xmlns:a16="http://schemas.microsoft.com/office/drawing/2014/main" id="{32274D75-170B-466D-B17C-E96F80794742}"/>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1" name="テキスト ボックス 640">
          <a:extLst>
            <a:ext uri="{FF2B5EF4-FFF2-40B4-BE49-F238E27FC236}">
              <a16:creationId xmlns:a16="http://schemas.microsoft.com/office/drawing/2014/main" id="{ED145385-54A0-4140-B989-0843A4D2176A}"/>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2" name="直線コネクタ 641">
          <a:extLst>
            <a:ext uri="{FF2B5EF4-FFF2-40B4-BE49-F238E27FC236}">
              <a16:creationId xmlns:a16="http://schemas.microsoft.com/office/drawing/2014/main" id="{3861E9FA-4B25-4F23-A860-76E042B90825}"/>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3" name="【消防施設】&#10;有形固定資産減価償却率グラフ枠">
          <a:extLst>
            <a:ext uri="{FF2B5EF4-FFF2-40B4-BE49-F238E27FC236}">
              <a16:creationId xmlns:a16="http://schemas.microsoft.com/office/drawing/2014/main" id="{0F25433C-CFD3-446C-89E9-0D43C6074E24}"/>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38100</xdr:rowOff>
    </xdr:from>
    <xdr:to>
      <xdr:col>85</xdr:col>
      <xdr:colOff>126364</xdr:colOff>
      <xdr:row>86</xdr:row>
      <xdr:rowOff>168729</xdr:rowOff>
    </xdr:to>
    <xdr:cxnSp macro="">
      <xdr:nvCxnSpPr>
        <xdr:cNvPr id="644" name="直線コネクタ 643">
          <a:extLst>
            <a:ext uri="{FF2B5EF4-FFF2-40B4-BE49-F238E27FC236}">
              <a16:creationId xmlns:a16="http://schemas.microsoft.com/office/drawing/2014/main" id="{4ED3B37D-92C2-426E-BEA5-88E5188ABF91}"/>
            </a:ext>
          </a:extLst>
        </xdr:cNvPr>
        <xdr:cNvCxnSpPr/>
      </xdr:nvCxnSpPr>
      <xdr:spPr>
        <a:xfrm flipV="1">
          <a:off x="16318864" y="13411200"/>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45" name="【消防施設】&#10;有形固定資産減価償却率最小値テキスト">
          <a:extLst>
            <a:ext uri="{FF2B5EF4-FFF2-40B4-BE49-F238E27FC236}">
              <a16:creationId xmlns:a16="http://schemas.microsoft.com/office/drawing/2014/main" id="{0AA07344-66DA-488D-9256-0B7CB4CCCEE3}"/>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46" name="直線コネクタ 645">
          <a:extLst>
            <a:ext uri="{FF2B5EF4-FFF2-40B4-BE49-F238E27FC236}">
              <a16:creationId xmlns:a16="http://schemas.microsoft.com/office/drawing/2014/main" id="{A0BAAD0F-6361-4A5F-8D5F-BD7BA560E099}"/>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156227</xdr:rowOff>
    </xdr:from>
    <xdr:ext cx="340478" cy="259045"/>
    <xdr:sp macro="" textlink="">
      <xdr:nvSpPr>
        <xdr:cNvPr id="647" name="【消防施設】&#10;有形固定資産減価償却率最大値テキスト">
          <a:extLst>
            <a:ext uri="{FF2B5EF4-FFF2-40B4-BE49-F238E27FC236}">
              <a16:creationId xmlns:a16="http://schemas.microsoft.com/office/drawing/2014/main" id="{08A1D81D-2E42-4048-A2FC-4EDEC12EEC57}"/>
            </a:ext>
          </a:extLst>
        </xdr:cNvPr>
        <xdr:cNvSpPr txBox="1"/>
      </xdr:nvSpPr>
      <xdr:spPr>
        <a:xfrm>
          <a:off x="16357600" y="13186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38100</xdr:rowOff>
    </xdr:from>
    <xdr:to>
      <xdr:col>86</xdr:col>
      <xdr:colOff>25400</xdr:colOff>
      <xdr:row>78</xdr:row>
      <xdr:rowOff>38100</xdr:rowOff>
    </xdr:to>
    <xdr:cxnSp macro="">
      <xdr:nvCxnSpPr>
        <xdr:cNvPr id="648" name="直線コネクタ 647">
          <a:extLst>
            <a:ext uri="{FF2B5EF4-FFF2-40B4-BE49-F238E27FC236}">
              <a16:creationId xmlns:a16="http://schemas.microsoft.com/office/drawing/2014/main" id="{985389F7-4DFF-4CE2-8F9A-54EF40CF454B}"/>
            </a:ext>
          </a:extLst>
        </xdr:cNvPr>
        <xdr:cNvCxnSpPr/>
      </xdr:nvCxnSpPr>
      <xdr:spPr>
        <a:xfrm>
          <a:off x="16230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57529</xdr:rowOff>
    </xdr:from>
    <xdr:ext cx="405111" cy="259045"/>
    <xdr:sp macro="" textlink="">
      <xdr:nvSpPr>
        <xdr:cNvPr id="649" name="【消防施設】&#10;有形固定資産減価償却率平均値テキスト">
          <a:extLst>
            <a:ext uri="{FF2B5EF4-FFF2-40B4-BE49-F238E27FC236}">
              <a16:creationId xmlns:a16="http://schemas.microsoft.com/office/drawing/2014/main" id="{3791A750-FE6E-49D7-B8FE-9F3DA0CD58ED}"/>
            </a:ext>
          </a:extLst>
        </xdr:cNvPr>
        <xdr:cNvSpPr txBox="1"/>
      </xdr:nvSpPr>
      <xdr:spPr>
        <a:xfrm>
          <a:off x="16357600" y="141164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34652</xdr:rowOff>
    </xdr:from>
    <xdr:to>
      <xdr:col>85</xdr:col>
      <xdr:colOff>177800</xdr:colOff>
      <xdr:row>83</xdr:row>
      <xdr:rowOff>136252</xdr:rowOff>
    </xdr:to>
    <xdr:sp macro="" textlink="">
      <xdr:nvSpPr>
        <xdr:cNvPr id="650" name="フローチャート: 判断 649">
          <a:extLst>
            <a:ext uri="{FF2B5EF4-FFF2-40B4-BE49-F238E27FC236}">
              <a16:creationId xmlns:a16="http://schemas.microsoft.com/office/drawing/2014/main" id="{C6E0E69B-607B-45C5-91D1-C3F41022B5C9}"/>
            </a:ext>
          </a:extLst>
        </xdr:cNvPr>
        <xdr:cNvSpPr/>
      </xdr:nvSpPr>
      <xdr:spPr>
        <a:xfrm>
          <a:off x="16268700" y="1426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5262</xdr:rowOff>
    </xdr:from>
    <xdr:to>
      <xdr:col>81</xdr:col>
      <xdr:colOff>101600</xdr:colOff>
      <xdr:row>83</xdr:row>
      <xdr:rowOff>106862</xdr:rowOff>
    </xdr:to>
    <xdr:sp macro="" textlink="">
      <xdr:nvSpPr>
        <xdr:cNvPr id="651" name="フローチャート: 判断 650">
          <a:extLst>
            <a:ext uri="{FF2B5EF4-FFF2-40B4-BE49-F238E27FC236}">
              <a16:creationId xmlns:a16="http://schemas.microsoft.com/office/drawing/2014/main" id="{1BA3C681-82B3-4BC3-8AF7-42710A4BAEEC}"/>
            </a:ext>
          </a:extLst>
        </xdr:cNvPr>
        <xdr:cNvSpPr/>
      </xdr:nvSpPr>
      <xdr:spPr>
        <a:xfrm>
          <a:off x="15430500" y="1423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117929</xdr:rowOff>
    </xdr:from>
    <xdr:to>
      <xdr:col>76</xdr:col>
      <xdr:colOff>165100</xdr:colOff>
      <xdr:row>83</xdr:row>
      <xdr:rowOff>48079</xdr:rowOff>
    </xdr:to>
    <xdr:sp macro="" textlink="">
      <xdr:nvSpPr>
        <xdr:cNvPr id="652" name="フローチャート: 判断 651">
          <a:extLst>
            <a:ext uri="{FF2B5EF4-FFF2-40B4-BE49-F238E27FC236}">
              <a16:creationId xmlns:a16="http://schemas.microsoft.com/office/drawing/2014/main" id="{2593C7C2-33EC-410D-A497-B14162B853DD}"/>
            </a:ext>
          </a:extLst>
        </xdr:cNvPr>
        <xdr:cNvSpPr/>
      </xdr:nvSpPr>
      <xdr:spPr>
        <a:xfrm>
          <a:off x="14541500" y="1417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163649</xdr:rowOff>
    </xdr:from>
    <xdr:to>
      <xdr:col>72</xdr:col>
      <xdr:colOff>38100</xdr:colOff>
      <xdr:row>83</xdr:row>
      <xdr:rowOff>93799</xdr:rowOff>
    </xdr:to>
    <xdr:sp macro="" textlink="">
      <xdr:nvSpPr>
        <xdr:cNvPr id="653" name="フローチャート: 判断 652">
          <a:extLst>
            <a:ext uri="{FF2B5EF4-FFF2-40B4-BE49-F238E27FC236}">
              <a16:creationId xmlns:a16="http://schemas.microsoft.com/office/drawing/2014/main" id="{9F9D8D74-9361-4A31-92A6-CFEC8EE17A35}"/>
            </a:ext>
          </a:extLst>
        </xdr:cNvPr>
        <xdr:cNvSpPr/>
      </xdr:nvSpPr>
      <xdr:spPr>
        <a:xfrm>
          <a:off x="13652500" y="1422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23223</xdr:rowOff>
    </xdr:from>
    <xdr:to>
      <xdr:col>67</xdr:col>
      <xdr:colOff>101600</xdr:colOff>
      <xdr:row>83</xdr:row>
      <xdr:rowOff>124823</xdr:rowOff>
    </xdr:to>
    <xdr:sp macro="" textlink="">
      <xdr:nvSpPr>
        <xdr:cNvPr id="654" name="フローチャート: 判断 653">
          <a:extLst>
            <a:ext uri="{FF2B5EF4-FFF2-40B4-BE49-F238E27FC236}">
              <a16:creationId xmlns:a16="http://schemas.microsoft.com/office/drawing/2014/main" id="{42C9AB64-0C91-455E-82C7-E8D7ACC9048E}"/>
            </a:ext>
          </a:extLst>
        </xdr:cNvPr>
        <xdr:cNvSpPr/>
      </xdr:nvSpPr>
      <xdr:spPr>
        <a:xfrm>
          <a:off x="12763500" y="1425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5" name="テキスト ボックス 654">
          <a:extLst>
            <a:ext uri="{FF2B5EF4-FFF2-40B4-BE49-F238E27FC236}">
              <a16:creationId xmlns:a16="http://schemas.microsoft.com/office/drawing/2014/main" id="{66E8A1D0-8459-4A90-AFB7-B7DF6A3C4FAB}"/>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6" name="テキスト ボックス 655">
          <a:extLst>
            <a:ext uri="{FF2B5EF4-FFF2-40B4-BE49-F238E27FC236}">
              <a16:creationId xmlns:a16="http://schemas.microsoft.com/office/drawing/2014/main" id="{3370C4CB-E3A3-4532-8099-78091BCB2271}"/>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7" name="テキスト ボックス 656">
          <a:extLst>
            <a:ext uri="{FF2B5EF4-FFF2-40B4-BE49-F238E27FC236}">
              <a16:creationId xmlns:a16="http://schemas.microsoft.com/office/drawing/2014/main" id="{434F7C0B-A531-4A4A-A49E-DA70D8996954}"/>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8" name="テキスト ボックス 657">
          <a:extLst>
            <a:ext uri="{FF2B5EF4-FFF2-40B4-BE49-F238E27FC236}">
              <a16:creationId xmlns:a16="http://schemas.microsoft.com/office/drawing/2014/main" id="{D2FA1920-AE2C-4031-B550-C03CB7E90F2F}"/>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59" name="テキスト ボックス 658">
          <a:extLst>
            <a:ext uri="{FF2B5EF4-FFF2-40B4-BE49-F238E27FC236}">
              <a16:creationId xmlns:a16="http://schemas.microsoft.com/office/drawing/2014/main" id="{5FB44DD8-0E66-45CF-9F36-7CC65FB091E9}"/>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122827</xdr:rowOff>
    </xdr:from>
    <xdr:to>
      <xdr:col>85</xdr:col>
      <xdr:colOff>177800</xdr:colOff>
      <xdr:row>86</xdr:row>
      <xdr:rowOff>52977</xdr:rowOff>
    </xdr:to>
    <xdr:sp macro="" textlink="">
      <xdr:nvSpPr>
        <xdr:cNvPr id="660" name="楕円 659">
          <a:extLst>
            <a:ext uri="{FF2B5EF4-FFF2-40B4-BE49-F238E27FC236}">
              <a16:creationId xmlns:a16="http://schemas.microsoft.com/office/drawing/2014/main" id="{6ED5DEBF-D37D-4C3C-BB96-C42C24E6E52A}"/>
            </a:ext>
          </a:extLst>
        </xdr:cNvPr>
        <xdr:cNvSpPr/>
      </xdr:nvSpPr>
      <xdr:spPr>
        <a:xfrm>
          <a:off x="16268700" y="14696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101254</xdr:rowOff>
    </xdr:from>
    <xdr:ext cx="405111" cy="259045"/>
    <xdr:sp macro="" textlink="">
      <xdr:nvSpPr>
        <xdr:cNvPr id="661" name="【消防施設】&#10;有形固定資産減価償却率該当値テキスト">
          <a:extLst>
            <a:ext uri="{FF2B5EF4-FFF2-40B4-BE49-F238E27FC236}">
              <a16:creationId xmlns:a16="http://schemas.microsoft.com/office/drawing/2014/main" id="{3AF245E7-494B-4FE5-968F-5BBA0848F12E}"/>
            </a:ext>
          </a:extLst>
        </xdr:cNvPr>
        <xdr:cNvSpPr txBox="1"/>
      </xdr:nvSpPr>
      <xdr:spPr>
        <a:xfrm>
          <a:off x="16357600" y="14674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363</xdr:rowOff>
    </xdr:from>
    <xdr:to>
      <xdr:col>81</xdr:col>
      <xdr:colOff>101600</xdr:colOff>
      <xdr:row>85</xdr:row>
      <xdr:rowOff>101963</xdr:rowOff>
    </xdr:to>
    <xdr:sp macro="" textlink="">
      <xdr:nvSpPr>
        <xdr:cNvPr id="662" name="楕円 661">
          <a:extLst>
            <a:ext uri="{FF2B5EF4-FFF2-40B4-BE49-F238E27FC236}">
              <a16:creationId xmlns:a16="http://schemas.microsoft.com/office/drawing/2014/main" id="{54F2BEA3-C9B3-43E4-AB5A-6FD8A73554E0}"/>
            </a:ext>
          </a:extLst>
        </xdr:cNvPr>
        <xdr:cNvSpPr/>
      </xdr:nvSpPr>
      <xdr:spPr>
        <a:xfrm>
          <a:off x="15430500" y="14573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51163</xdr:rowOff>
    </xdr:from>
    <xdr:to>
      <xdr:col>85</xdr:col>
      <xdr:colOff>127000</xdr:colOff>
      <xdr:row>86</xdr:row>
      <xdr:rowOff>2177</xdr:rowOff>
    </xdr:to>
    <xdr:cxnSp macro="">
      <xdr:nvCxnSpPr>
        <xdr:cNvPr id="663" name="直線コネクタ 662">
          <a:extLst>
            <a:ext uri="{FF2B5EF4-FFF2-40B4-BE49-F238E27FC236}">
              <a16:creationId xmlns:a16="http://schemas.microsoft.com/office/drawing/2014/main" id="{F2AF58B9-0FB3-4F32-A20B-DDD451AF236F}"/>
            </a:ext>
          </a:extLst>
        </xdr:cNvPr>
        <xdr:cNvCxnSpPr/>
      </xdr:nvCxnSpPr>
      <xdr:spPr>
        <a:xfrm>
          <a:off x="15481300" y="14624413"/>
          <a:ext cx="838200" cy="122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46082</xdr:rowOff>
    </xdr:from>
    <xdr:to>
      <xdr:col>76</xdr:col>
      <xdr:colOff>165100</xdr:colOff>
      <xdr:row>85</xdr:row>
      <xdr:rowOff>147682</xdr:rowOff>
    </xdr:to>
    <xdr:sp macro="" textlink="">
      <xdr:nvSpPr>
        <xdr:cNvPr id="664" name="楕円 663">
          <a:extLst>
            <a:ext uri="{FF2B5EF4-FFF2-40B4-BE49-F238E27FC236}">
              <a16:creationId xmlns:a16="http://schemas.microsoft.com/office/drawing/2014/main" id="{A664B9B9-6A20-452D-8DBB-1D12AA06C5E0}"/>
            </a:ext>
          </a:extLst>
        </xdr:cNvPr>
        <xdr:cNvSpPr/>
      </xdr:nvSpPr>
      <xdr:spPr>
        <a:xfrm>
          <a:off x="14541500" y="14619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51163</xdr:rowOff>
    </xdr:from>
    <xdr:to>
      <xdr:col>81</xdr:col>
      <xdr:colOff>50800</xdr:colOff>
      <xdr:row>85</xdr:row>
      <xdr:rowOff>96882</xdr:rowOff>
    </xdr:to>
    <xdr:cxnSp macro="">
      <xdr:nvCxnSpPr>
        <xdr:cNvPr id="665" name="直線コネクタ 664">
          <a:extLst>
            <a:ext uri="{FF2B5EF4-FFF2-40B4-BE49-F238E27FC236}">
              <a16:creationId xmlns:a16="http://schemas.microsoft.com/office/drawing/2014/main" id="{BEB7967B-2DD6-429A-9DB2-3B6B2AEC0521}"/>
            </a:ext>
          </a:extLst>
        </xdr:cNvPr>
        <xdr:cNvCxnSpPr/>
      </xdr:nvCxnSpPr>
      <xdr:spPr>
        <a:xfrm flipV="1">
          <a:off x="14592300" y="14624413"/>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85</xdr:row>
      <xdr:rowOff>16692</xdr:rowOff>
    </xdr:from>
    <xdr:to>
      <xdr:col>72</xdr:col>
      <xdr:colOff>38100</xdr:colOff>
      <xdr:row>85</xdr:row>
      <xdr:rowOff>118292</xdr:rowOff>
    </xdr:to>
    <xdr:sp macro="" textlink="">
      <xdr:nvSpPr>
        <xdr:cNvPr id="666" name="楕円 665">
          <a:extLst>
            <a:ext uri="{FF2B5EF4-FFF2-40B4-BE49-F238E27FC236}">
              <a16:creationId xmlns:a16="http://schemas.microsoft.com/office/drawing/2014/main" id="{12CBC056-F6B9-41BB-9DE5-DA0749B30476}"/>
            </a:ext>
          </a:extLst>
        </xdr:cNvPr>
        <xdr:cNvSpPr/>
      </xdr:nvSpPr>
      <xdr:spPr>
        <a:xfrm>
          <a:off x="13652500" y="14589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85</xdr:row>
      <xdr:rowOff>67492</xdr:rowOff>
    </xdr:from>
    <xdr:to>
      <xdr:col>76</xdr:col>
      <xdr:colOff>114300</xdr:colOff>
      <xdr:row>85</xdr:row>
      <xdr:rowOff>96882</xdr:rowOff>
    </xdr:to>
    <xdr:cxnSp macro="">
      <xdr:nvCxnSpPr>
        <xdr:cNvPr id="667" name="直線コネクタ 666">
          <a:extLst>
            <a:ext uri="{FF2B5EF4-FFF2-40B4-BE49-F238E27FC236}">
              <a16:creationId xmlns:a16="http://schemas.microsoft.com/office/drawing/2014/main" id="{19C3E901-85A2-4147-B217-97E21E7434AD}"/>
            </a:ext>
          </a:extLst>
        </xdr:cNvPr>
        <xdr:cNvCxnSpPr/>
      </xdr:nvCxnSpPr>
      <xdr:spPr>
        <a:xfrm>
          <a:off x="13703300" y="14640742"/>
          <a:ext cx="889000" cy="2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103232</xdr:rowOff>
    </xdr:from>
    <xdr:to>
      <xdr:col>67</xdr:col>
      <xdr:colOff>101600</xdr:colOff>
      <xdr:row>84</xdr:row>
      <xdr:rowOff>33382</xdr:rowOff>
    </xdr:to>
    <xdr:sp macro="" textlink="">
      <xdr:nvSpPr>
        <xdr:cNvPr id="668" name="楕円 667">
          <a:extLst>
            <a:ext uri="{FF2B5EF4-FFF2-40B4-BE49-F238E27FC236}">
              <a16:creationId xmlns:a16="http://schemas.microsoft.com/office/drawing/2014/main" id="{8C4E022F-1A90-4B15-8174-D2AC54C5DFDB}"/>
            </a:ext>
          </a:extLst>
        </xdr:cNvPr>
        <xdr:cNvSpPr/>
      </xdr:nvSpPr>
      <xdr:spPr>
        <a:xfrm>
          <a:off x="12763500" y="14333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154032</xdr:rowOff>
    </xdr:from>
    <xdr:to>
      <xdr:col>71</xdr:col>
      <xdr:colOff>177800</xdr:colOff>
      <xdr:row>85</xdr:row>
      <xdr:rowOff>67492</xdr:rowOff>
    </xdr:to>
    <xdr:cxnSp macro="">
      <xdr:nvCxnSpPr>
        <xdr:cNvPr id="669" name="直線コネクタ 668">
          <a:extLst>
            <a:ext uri="{FF2B5EF4-FFF2-40B4-BE49-F238E27FC236}">
              <a16:creationId xmlns:a16="http://schemas.microsoft.com/office/drawing/2014/main" id="{192C87AC-C72A-42DF-A254-1F0533DA13A6}"/>
            </a:ext>
          </a:extLst>
        </xdr:cNvPr>
        <xdr:cNvCxnSpPr/>
      </xdr:nvCxnSpPr>
      <xdr:spPr>
        <a:xfrm>
          <a:off x="12814300" y="14384382"/>
          <a:ext cx="889000" cy="256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123389</xdr:rowOff>
    </xdr:from>
    <xdr:ext cx="405111" cy="259045"/>
    <xdr:sp macro="" textlink="">
      <xdr:nvSpPr>
        <xdr:cNvPr id="670" name="n_1aveValue【消防施設】&#10;有形固定資産減価償却率">
          <a:extLst>
            <a:ext uri="{FF2B5EF4-FFF2-40B4-BE49-F238E27FC236}">
              <a16:creationId xmlns:a16="http://schemas.microsoft.com/office/drawing/2014/main" id="{EB44381D-1584-4903-89B3-2006B347299D}"/>
            </a:ext>
          </a:extLst>
        </xdr:cNvPr>
        <xdr:cNvSpPr txBox="1"/>
      </xdr:nvSpPr>
      <xdr:spPr>
        <a:xfrm>
          <a:off x="15266044" y="14010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64606</xdr:rowOff>
    </xdr:from>
    <xdr:ext cx="405111" cy="259045"/>
    <xdr:sp macro="" textlink="">
      <xdr:nvSpPr>
        <xdr:cNvPr id="671" name="n_2aveValue【消防施設】&#10;有形固定資産減価償却率">
          <a:extLst>
            <a:ext uri="{FF2B5EF4-FFF2-40B4-BE49-F238E27FC236}">
              <a16:creationId xmlns:a16="http://schemas.microsoft.com/office/drawing/2014/main" id="{18F7278E-F5E2-4703-8F6D-01E340511A88}"/>
            </a:ext>
          </a:extLst>
        </xdr:cNvPr>
        <xdr:cNvSpPr txBox="1"/>
      </xdr:nvSpPr>
      <xdr:spPr>
        <a:xfrm>
          <a:off x="14389744" y="139520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110326</xdr:rowOff>
    </xdr:from>
    <xdr:ext cx="405111" cy="259045"/>
    <xdr:sp macro="" textlink="">
      <xdr:nvSpPr>
        <xdr:cNvPr id="672" name="n_3aveValue【消防施設】&#10;有形固定資産減価償却率">
          <a:extLst>
            <a:ext uri="{FF2B5EF4-FFF2-40B4-BE49-F238E27FC236}">
              <a16:creationId xmlns:a16="http://schemas.microsoft.com/office/drawing/2014/main" id="{2EB66A04-2CBE-4EE4-93E2-086D728B9689}"/>
            </a:ext>
          </a:extLst>
        </xdr:cNvPr>
        <xdr:cNvSpPr txBox="1"/>
      </xdr:nvSpPr>
      <xdr:spPr>
        <a:xfrm>
          <a:off x="13500744" y="139977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141350</xdr:rowOff>
    </xdr:from>
    <xdr:ext cx="405111" cy="259045"/>
    <xdr:sp macro="" textlink="">
      <xdr:nvSpPr>
        <xdr:cNvPr id="673" name="n_4aveValue【消防施設】&#10;有形固定資産減価償却率">
          <a:extLst>
            <a:ext uri="{FF2B5EF4-FFF2-40B4-BE49-F238E27FC236}">
              <a16:creationId xmlns:a16="http://schemas.microsoft.com/office/drawing/2014/main" id="{074F7428-0EB5-4EB8-AD45-03A806B83BDF}"/>
            </a:ext>
          </a:extLst>
        </xdr:cNvPr>
        <xdr:cNvSpPr txBox="1"/>
      </xdr:nvSpPr>
      <xdr:spPr>
        <a:xfrm>
          <a:off x="12611744" y="140288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93090</xdr:rowOff>
    </xdr:from>
    <xdr:ext cx="405111" cy="259045"/>
    <xdr:sp macro="" textlink="">
      <xdr:nvSpPr>
        <xdr:cNvPr id="674" name="n_1mainValue【消防施設】&#10;有形固定資産減価償却率">
          <a:extLst>
            <a:ext uri="{FF2B5EF4-FFF2-40B4-BE49-F238E27FC236}">
              <a16:creationId xmlns:a16="http://schemas.microsoft.com/office/drawing/2014/main" id="{6604DF34-37A4-4845-A712-0A2BF2AD257E}"/>
            </a:ext>
          </a:extLst>
        </xdr:cNvPr>
        <xdr:cNvSpPr txBox="1"/>
      </xdr:nvSpPr>
      <xdr:spPr>
        <a:xfrm>
          <a:off x="15266044" y="14666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138809</xdr:rowOff>
    </xdr:from>
    <xdr:ext cx="405111" cy="259045"/>
    <xdr:sp macro="" textlink="">
      <xdr:nvSpPr>
        <xdr:cNvPr id="675" name="n_2mainValue【消防施設】&#10;有形固定資産減価償却率">
          <a:extLst>
            <a:ext uri="{FF2B5EF4-FFF2-40B4-BE49-F238E27FC236}">
              <a16:creationId xmlns:a16="http://schemas.microsoft.com/office/drawing/2014/main" id="{3A510B4E-8AEC-47A3-884F-1B6B85DF0EDE}"/>
            </a:ext>
          </a:extLst>
        </xdr:cNvPr>
        <xdr:cNvSpPr txBox="1"/>
      </xdr:nvSpPr>
      <xdr:spPr>
        <a:xfrm>
          <a:off x="14389744" y="14712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109419</xdr:rowOff>
    </xdr:from>
    <xdr:ext cx="405111" cy="259045"/>
    <xdr:sp macro="" textlink="">
      <xdr:nvSpPr>
        <xdr:cNvPr id="676" name="n_3mainValue【消防施設】&#10;有形固定資産減価償却率">
          <a:extLst>
            <a:ext uri="{FF2B5EF4-FFF2-40B4-BE49-F238E27FC236}">
              <a16:creationId xmlns:a16="http://schemas.microsoft.com/office/drawing/2014/main" id="{ECFEDE16-B095-4F15-A103-CB8F5A2FDC13}"/>
            </a:ext>
          </a:extLst>
        </xdr:cNvPr>
        <xdr:cNvSpPr txBox="1"/>
      </xdr:nvSpPr>
      <xdr:spPr>
        <a:xfrm>
          <a:off x="13500744" y="14682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24509</xdr:rowOff>
    </xdr:from>
    <xdr:ext cx="405111" cy="259045"/>
    <xdr:sp macro="" textlink="">
      <xdr:nvSpPr>
        <xdr:cNvPr id="677" name="n_4mainValue【消防施設】&#10;有形固定資産減価償却率">
          <a:extLst>
            <a:ext uri="{FF2B5EF4-FFF2-40B4-BE49-F238E27FC236}">
              <a16:creationId xmlns:a16="http://schemas.microsoft.com/office/drawing/2014/main" id="{64A9828E-816F-4894-A626-01BDCA21B40F}"/>
            </a:ext>
          </a:extLst>
        </xdr:cNvPr>
        <xdr:cNvSpPr txBox="1"/>
      </xdr:nvSpPr>
      <xdr:spPr>
        <a:xfrm>
          <a:off x="12611744" y="144263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8" name="正方形/長方形 677">
          <a:extLst>
            <a:ext uri="{FF2B5EF4-FFF2-40B4-BE49-F238E27FC236}">
              <a16:creationId xmlns:a16="http://schemas.microsoft.com/office/drawing/2014/main" id="{06EC9C97-6F0E-44EE-B449-3D70A6D1B3CE}"/>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9" name="正方形/長方形 678">
          <a:extLst>
            <a:ext uri="{FF2B5EF4-FFF2-40B4-BE49-F238E27FC236}">
              <a16:creationId xmlns:a16="http://schemas.microsoft.com/office/drawing/2014/main" id="{C2C9391A-223D-49D7-974F-E5E2F9575F61}"/>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0" name="正方形/長方形 679">
          <a:extLst>
            <a:ext uri="{FF2B5EF4-FFF2-40B4-BE49-F238E27FC236}">
              <a16:creationId xmlns:a16="http://schemas.microsoft.com/office/drawing/2014/main" id="{8DC84E60-448B-433E-859F-D01B6F51C4BF}"/>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1" name="正方形/長方形 680">
          <a:extLst>
            <a:ext uri="{FF2B5EF4-FFF2-40B4-BE49-F238E27FC236}">
              <a16:creationId xmlns:a16="http://schemas.microsoft.com/office/drawing/2014/main" id="{B9B3434B-9A33-464A-8B29-59062517664F}"/>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2" name="正方形/長方形 681">
          <a:extLst>
            <a:ext uri="{FF2B5EF4-FFF2-40B4-BE49-F238E27FC236}">
              <a16:creationId xmlns:a16="http://schemas.microsoft.com/office/drawing/2014/main" id="{80882898-C37F-42D3-8346-AC055FD7D809}"/>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3" name="正方形/長方形 682">
          <a:extLst>
            <a:ext uri="{FF2B5EF4-FFF2-40B4-BE49-F238E27FC236}">
              <a16:creationId xmlns:a16="http://schemas.microsoft.com/office/drawing/2014/main" id="{E664566F-B6E9-42A7-95D5-DCE023705DE6}"/>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4" name="正方形/長方形 683">
          <a:extLst>
            <a:ext uri="{FF2B5EF4-FFF2-40B4-BE49-F238E27FC236}">
              <a16:creationId xmlns:a16="http://schemas.microsoft.com/office/drawing/2014/main" id="{6344D102-B6D0-4705-887D-0D44DAAFCDD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5" name="正方形/長方形 684">
          <a:extLst>
            <a:ext uri="{FF2B5EF4-FFF2-40B4-BE49-F238E27FC236}">
              <a16:creationId xmlns:a16="http://schemas.microsoft.com/office/drawing/2014/main" id="{B1AE16E8-1A44-4225-B713-22E0C34863B2}"/>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6" name="テキスト ボックス 685">
          <a:extLst>
            <a:ext uri="{FF2B5EF4-FFF2-40B4-BE49-F238E27FC236}">
              <a16:creationId xmlns:a16="http://schemas.microsoft.com/office/drawing/2014/main" id="{29649CA3-0A08-46B2-8951-98DAE309714A}"/>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7" name="直線コネクタ 686">
          <a:extLst>
            <a:ext uri="{FF2B5EF4-FFF2-40B4-BE49-F238E27FC236}">
              <a16:creationId xmlns:a16="http://schemas.microsoft.com/office/drawing/2014/main" id="{1DF50221-DC72-4125-82A5-A0771A5BAFE1}"/>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88" name="直線コネクタ 687">
          <a:extLst>
            <a:ext uri="{FF2B5EF4-FFF2-40B4-BE49-F238E27FC236}">
              <a16:creationId xmlns:a16="http://schemas.microsoft.com/office/drawing/2014/main" id="{4CF8958C-1ECA-43B0-914A-D996DEBB78D5}"/>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89" name="テキスト ボックス 688">
          <a:extLst>
            <a:ext uri="{FF2B5EF4-FFF2-40B4-BE49-F238E27FC236}">
              <a16:creationId xmlns:a16="http://schemas.microsoft.com/office/drawing/2014/main" id="{5E2E1A6D-DF7B-4F58-A5B4-20A69933F7A5}"/>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0" name="直線コネクタ 689">
          <a:extLst>
            <a:ext uri="{FF2B5EF4-FFF2-40B4-BE49-F238E27FC236}">
              <a16:creationId xmlns:a16="http://schemas.microsoft.com/office/drawing/2014/main" id="{6A994CC2-15A6-4903-AB1D-1424BFE5DF79}"/>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1" name="テキスト ボックス 690">
          <a:extLst>
            <a:ext uri="{FF2B5EF4-FFF2-40B4-BE49-F238E27FC236}">
              <a16:creationId xmlns:a16="http://schemas.microsoft.com/office/drawing/2014/main" id="{7D4E3777-6C3A-41EB-B8C9-FF109059B378}"/>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2" name="直線コネクタ 691">
          <a:extLst>
            <a:ext uri="{FF2B5EF4-FFF2-40B4-BE49-F238E27FC236}">
              <a16:creationId xmlns:a16="http://schemas.microsoft.com/office/drawing/2014/main" id="{9A00059C-64A9-4C61-B479-29C26EE373EE}"/>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3" name="テキスト ボックス 692">
          <a:extLst>
            <a:ext uri="{FF2B5EF4-FFF2-40B4-BE49-F238E27FC236}">
              <a16:creationId xmlns:a16="http://schemas.microsoft.com/office/drawing/2014/main" id="{EDC718AD-1B4C-43D2-B7E6-29031826DB31}"/>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4" name="直線コネクタ 693">
          <a:extLst>
            <a:ext uri="{FF2B5EF4-FFF2-40B4-BE49-F238E27FC236}">
              <a16:creationId xmlns:a16="http://schemas.microsoft.com/office/drawing/2014/main" id="{781D235F-1B79-40CC-BB0B-968465F06D03}"/>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95" name="テキスト ボックス 694">
          <a:extLst>
            <a:ext uri="{FF2B5EF4-FFF2-40B4-BE49-F238E27FC236}">
              <a16:creationId xmlns:a16="http://schemas.microsoft.com/office/drawing/2014/main" id="{536396B4-AAD8-4774-A35A-3ABF62DED3AA}"/>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96" name="直線コネクタ 695">
          <a:extLst>
            <a:ext uri="{FF2B5EF4-FFF2-40B4-BE49-F238E27FC236}">
              <a16:creationId xmlns:a16="http://schemas.microsoft.com/office/drawing/2014/main" id="{72BFD8F5-E52D-436D-9190-FEC2043B7C1D}"/>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97" name="テキスト ボックス 696">
          <a:extLst>
            <a:ext uri="{FF2B5EF4-FFF2-40B4-BE49-F238E27FC236}">
              <a16:creationId xmlns:a16="http://schemas.microsoft.com/office/drawing/2014/main" id="{C27B8FDF-2FCB-4788-AD9A-AE2923646A7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8" name="直線コネクタ 697">
          <a:extLst>
            <a:ext uri="{FF2B5EF4-FFF2-40B4-BE49-F238E27FC236}">
              <a16:creationId xmlns:a16="http://schemas.microsoft.com/office/drawing/2014/main" id="{FAA295AE-7AC6-4DDC-8BE0-C21570F5AE39}"/>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9" name="テキスト ボックス 698">
          <a:extLst>
            <a:ext uri="{FF2B5EF4-FFF2-40B4-BE49-F238E27FC236}">
              <a16:creationId xmlns:a16="http://schemas.microsoft.com/office/drawing/2014/main" id="{7ED9D42D-8F42-45B6-8573-28E0CBAD1C67}"/>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0" name="【消防施設】&#10;一人当たり面積グラフ枠">
          <a:extLst>
            <a:ext uri="{FF2B5EF4-FFF2-40B4-BE49-F238E27FC236}">
              <a16:creationId xmlns:a16="http://schemas.microsoft.com/office/drawing/2014/main" id="{FF5FC4D1-AA4B-4A4F-B78C-389008489F26}"/>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3048</xdr:rowOff>
    </xdr:from>
    <xdr:to>
      <xdr:col>116</xdr:col>
      <xdr:colOff>62864</xdr:colOff>
      <xdr:row>86</xdr:row>
      <xdr:rowOff>109728</xdr:rowOff>
    </xdr:to>
    <xdr:cxnSp macro="">
      <xdr:nvCxnSpPr>
        <xdr:cNvPr id="701" name="直線コネクタ 700">
          <a:extLst>
            <a:ext uri="{FF2B5EF4-FFF2-40B4-BE49-F238E27FC236}">
              <a16:creationId xmlns:a16="http://schemas.microsoft.com/office/drawing/2014/main" id="{28444304-AA15-4E2F-BD56-AD30FB241410}"/>
            </a:ext>
          </a:extLst>
        </xdr:cNvPr>
        <xdr:cNvCxnSpPr/>
      </xdr:nvCxnSpPr>
      <xdr:spPr>
        <a:xfrm flipV="1">
          <a:off x="22160864" y="13547598"/>
          <a:ext cx="0" cy="1306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113555</xdr:rowOff>
    </xdr:from>
    <xdr:ext cx="469744" cy="259045"/>
    <xdr:sp macro="" textlink="">
      <xdr:nvSpPr>
        <xdr:cNvPr id="702" name="【消防施設】&#10;一人当たり面積最小値テキスト">
          <a:extLst>
            <a:ext uri="{FF2B5EF4-FFF2-40B4-BE49-F238E27FC236}">
              <a16:creationId xmlns:a16="http://schemas.microsoft.com/office/drawing/2014/main" id="{B451A72D-A863-4679-9C78-467F3F92B8B9}"/>
            </a:ext>
          </a:extLst>
        </xdr:cNvPr>
        <xdr:cNvSpPr txBox="1"/>
      </xdr:nvSpPr>
      <xdr:spPr>
        <a:xfrm>
          <a:off x="22199600" y="1485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109728</xdr:rowOff>
    </xdr:from>
    <xdr:to>
      <xdr:col>116</xdr:col>
      <xdr:colOff>152400</xdr:colOff>
      <xdr:row>86</xdr:row>
      <xdr:rowOff>109728</xdr:rowOff>
    </xdr:to>
    <xdr:cxnSp macro="">
      <xdr:nvCxnSpPr>
        <xdr:cNvPr id="703" name="直線コネクタ 702">
          <a:extLst>
            <a:ext uri="{FF2B5EF4-FFF2-40B4-BE49-F238E27FC236}">
              <a16:creationId xmlns:a16="http://schemas.microsoft.com/office/drawing/2014/main" id="{8F3B293A-A030-46AA-A7C4-CEA5D9753CFC}"/>
            </a:ext>
          </a:extLst>
        </xdr:cNvPr>
        <xdr:cNvCxnSpPr/>
      </xdr:nvCxnSpPr>
      <xdr:spPr>
        <a:xfrm>
          <a:off x="22072600" y="1485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121175</xdr:rowOff>
    </xdr:from>
    <xdr:ext cx="469744" cy="259045"/>
    <xdr:sp macro="" textlink="">
      <xdr:nvSpPr>
        <xdr:cNvPr id="704" name="【消防施設】&#10;一人当たり面積最大値テキスト">
          <a:extLst>
            <a:ext uri="{FF2B5EF4-FFF2-40B4-BE49-F238E27FC236}">
              <a16:creationId xmlns:a16="http://schemas.microsoft.com/office/drawing/2014/main" id="{58EA1411-38AE-4CB7-84BE-06CA30A7F089}"/>
            </a:ext>
          </a:extLst>
        </xdr:cNvPr>
        <xdr:cNvSpPr txBox="1"/>
      </xdr:nvSpPr>
      <xdr:spPr>
        <a:xfrm>
          <a:off x="22199600" y="13322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3048</xdr:rowOff>
    </xdr:from>
    <xdr:to>
      <xdr:col>116</xdr:col>
      <xdr:colOff>152400</xdr:colOff>
      <xdr:row>79</xdr:row>
      <xdr:rowOff>3048</xdr:rowOff>
    </xdr:to>
    <xdr:cxnSp macro="">
      <xdr:nvCxnSpPr>
        <xdr:cNvPr id="705" name="直線コネクタ 704">
          <a:extLst>
            <a:ext uri="{FF2B5EF4-FFF2-40B4-BE49-F238E27FC236}">
              <a16:creationId xmlns:a16="http://schemas.microsoft.com/office/drawing/2014/main" id="{16DFB479-4834-456C-B6F5-EFEC046760D3}"/>
            </a:ext>
          </a:extLst>
        </xdr:cNvPr>
        <xdr:cNvCxnSpPr/>
      </xdr:nvCxnSpPr>
      <xdr:spPr>
        <a:xfrm>
          <a:off x="22072600" y="13547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2303</xdr:rowOff>
    </xdr:from>
    <xdr:ext cx="469744" cy="259045"/>
    <xdr:sp macro="" textlink="">
      <xdr:nvSpPr>
        <xdr:cNvPr id="706" name="【消防施設】&#10;一人当たり面積平均値テキスト">
          <a:extLst>
            <a:ext uri="{FF2B5EF4-FFF2-40B4-BE49-F238E27FC236}">
              <a16:creationId xmlns:a16="http://schemas.microsoft.com/office/drawing/2014/main" id="{47B197A7-5345-4C90-9541-F1399A646857}"/>
            </a:ext>
          </a:extLst>
        </xdr:cNvPr>
        <xdr:cNvSpPr txBox="1"/>
      </xdr:nvSpPr>
      <xdr:spPr>
        <a:xfrm>
          <a:off x="22199600" y="145755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23876</xdr:rowOff>
    </xdr:from>
    <xdr:to>
      <xdr:col>116</xdr:col>
      <xdr:colOff>114300</xdr:colOff>
      <xdr:row>85</xdr:row>
      <xdr:rowOff>125476</xdr:rowOff>
    </xdr:to>
    <xdr:sp macro="" textlink="">
      <xdr:nvSpPr>
        <xdr:cNvPr id="707" name="フローチャート: 判断 706">
          <a:extLst>
            <a:ext uri="{FF2B5EF4-FFF2-40B4-BE49-F238E27FC236}">
              <a16:creationId xmlns:a16="http://schemas.microsoft.com/office/drawing/2014/main" id="{EE61AEA9-8349-4B1F-B004-E315A5075964}"/>
            </a:ext>
          </a:extLst>
        </xdr:cNvPr>
        <xdr:cNvSpPr/>
      </xdr:nvSpPr>
      <xdr:spPr>
        <a:xfrm>
          <a:off x="22110700" y="14597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5587</xdr:rowOff>
    </xdr:from>
    <xdr:to>
      <xdr:col>112</xdr:col>
      <xdr:colOff>38100</xdr:colOff>
      <xdr:row>85</xdr:row>
      <xdr:rowOff>107187</xdr:rowOff>
    </xdr:to>
    <xdr:sp macro="" textlink="">
      <xdr:nvSpPr>
        <xdr:cNvPr id="708" name="フローチャート: 判断 707">
          <a:extLst>
            <a:ext uri="{FF2B5EF4-FFF2-40B4-BE49-F238E27FC236}">
              <a16:creationId xmlns:a16="http://schemas.microsoft.com/office/drawing/2014/main" id="{1E561657-0C29-4CAD-BA8E-2600EB5F972C}"/>
            </a:ext>
          </a:extLst>
        </xdr:cNvPr>
        <xdr:cNvSpPr/>
      </xdr:nvSpPr>
      <xdr:spPr>
        <a:xfrm>
          <a:off x="21272500" y="1457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126746</xdr:rowOff>
    </xdr:from>
    <xdr:to>
      <xdr:col>107</xdr:col>
      <xdr:colOff>101600</xdr:colOff>
      <xdr:row>85</xdr:row>
      <xdr:rowOff>56896</xdr:rowOff>
    </xdr:to>
    <xdr:sp macro="" textlink="">
      <xdr:nvSpPr>
        <xdr:cNvPr id="709" name="フローチャート: 判断 708">
          <a:extLst>
            <a:ext uri="{FF2B5EF4-FFF2-40B4-BE49-F238E27FC236}">
              <a16:creationId xmlns:a16="http://schemas.microsoft.com/office/drawing/2014/main" id="{06112E81-6C9B-40A0-9499-BAAB260BF752}"/>
            </a:ext>
          </a:extLst>
        </xdr:cNvPr>
        <xdr:cNvSpPr/>
      </xdr:nvSpPr>
      <xdr:spPr>
        <a:xfrm>
          <a:off x="20383500" y="1452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116078</xdr:rowOff>
    </xdr:from>
    <xdr:to>
      <xdr:col>102</xdr:col>
      <xdr:colOff>165100</xdr:colOff>
      <xdr:row>85</xdr:row>
      <xdr:rowOff>46228</xdr:rowOff>
    </xdr:to>
    <xdr:sp macro="" textlink="">
      <xdr:nvSpPr>
        <xdr:cNvPr id="710" name="フローチャート: 判断 709">
          <a:extLst>
            <a:ext uri="{FF2B5EF4-FFF2-40B4-BE49-F238E27FC236}">
              <a16:creationId xmlns:a16="http://schemas.microsoft.com/office/drawing/2014/main" id="{6F483AA2-237E-4424-806A-D8C29EB953D7}"/>
            </a:ext>
          </a:extLst>
        </xdr:cNvPr>
        <xdr:cNvSpPr/>
      </xdr:nvSpPr>
      <xdr:spPr>
        <a:xfrm>
          <a:off x="19494500" y="1451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2539</xdr:rowOff>
    </xdr:from>
    <xdr:to>
      <xdr:col>98</xdr:col>
      <xdr:colOff>38100</xdr:colOff>
      <xdr:row>85</xdr:row>
      <xdr:rowOff>104139</xdr:rowOff>
    </xdr:to>
    <xdr:sp macro="" textlink="">
      <xdr:nvSpPr>
        <xdr:cNvPr id="711" name="フローチャート: 判断 710">
          <a:extLst>
            <a:ext uri="{FF2B5EF4-FFF2-40B4-BE49-F238E27FC236}">
              <a16:creationId xmlns:a16="http://schemas.microsoft.com/office/drawing/2014/main" id="{3A3EFD2A-7ACE-401D-B816-5B0A576865DF}"/>
            </a:ext>
          </a:extLst>
        </xdr:cNvPr>
        <xdr:cNvSpPr/>
      </xdr:nvSpPr>
      <xdr:spPr>
        <a:xfrm>
          <a:off x="18605500" y="14575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2" name="テキスト ボックス 711">
          <a:extLst>
            <a:ext uri="{FF2B5EF4-FFF2-40B4-BE49-F238E27FC236}">
              <a16:creationId xmlns:a16="http://schemas.microsoft.com/office/drawing/2014/main" id="{18F547BB-923B-4908-B8F2-2BB25828521E}"/>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3" name="テキスト ボックス 712">
          <a:extLst>
            <a:ext uri="{FF2B5EF4-FFF2-40B4-BE49-F238E27FC236}">
              <a16:creationId xmlns:a16="http://schemas.microsoft.com/office/drawing/2014/main" id="{8850C088-535B-4FB9-8677-D6F8515BBC2C}"/>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4" name="テキスト ボックス 713">
          <a:extLst>
            <a:ext uri="{FF2B5EF4-FFF2-40B4-BE49-F238E27FC236}">
              <a16:creationId xmlns:a16="http://schemas.microsoft.com/office/drawing/2014/main" id="{BC84A93A-C614-4851-A2B8-FE81BE1A3202}"/>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5" name="テキスト ボックス 714">
          <a:extLst>
            <a:ext uri="{FF2B5EF4-FFF2-40B4-BE49-F238E27FC236}">
              <a16:creationId xmlns:a16="http://schemas.microsoft.com/office/drawing/2014/main" id="{0084746A-B03E-47A7-8217-6A40E1306F65}"/>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6" name="テキスト ボックス 715">
          <a:extLst>
            <a:ext uri="{FF2B5EF4-FFF2-40B4-BE49-F238E27FC236}">
              <a16:creationId xmlns:a16="http://schemas.microsoft.com/office/drawing/2014/main" id="{6B934530-DF63-4BFB-93E1-BD1443FD069B}"/>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112268</xdr:rowOff>
    </xdr:from>
    <xdr:to>
      <xdr:col>116</xdr:col>
      <xdr:colOff>114300</xdr:colOff>
      <xdr:row>85</xdr:row>
      <xdr:rowOff>42418</xdr:rowOff>
    </xdr:to>
    <xdr:sp macro="" textlink="">
      <xdr:nvSpPr>
        <xdr:cNvPr id="717" name="楕円 716">
          <a:extLst>
            <a:ext uri="{FF2B5EF4-FFF2-40B4-BE49-F238E27FC236}">
              <a16:creationId xmlns:a16="http://schemas.microsoft.com/office/drawing/2014/main" id="{FF1D0865-3B80-43EC-BBE7-EE43C5BF9C36}"/>
            </a:ext>
          </a:extLst>
        </xdr:cNvPr>
        <xdr:cNvSpPr/>
      </xdr:nvSpPr>
      <xdr:spPr>
        <a:xfrm>
          <a:off x="22110700" y="14514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135145</xdr:rowOff>
    </xdr:from>
    <xdr:ext cx="469744" cy="259045"/>
    <xdr:sp macro="" textlink="">
      <xdr:nvSpPr>
        <xdr:cNvPr id="718" name="【消防施設】&#10;一人当たり面積該当値テキスト">
          <a:extLst>
            <a:ext uri="{FF2B5EF4-FFF2-40B4-BE49-F238E27FC236}">
              <a16:creationId xmlns:a16="http://schemas.microsoft.com/office/drawing/2014/main" id="{BD850A86-BA1A-4BF7-9E14-4BFC724980D5}"/>
            </a:ext>
          </a:extLst>
        </xdr:cNvPr>
        <xdr:cNvSpPr txBox="1"/>
      </xdr:nvSpPr>
      <xdr:spPr>
        <a:xfrm>
          <a:off x="22199600" y="14365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116078</xdr:rowOff>
    </xdr:from>
    <xdr:to>
      <xdr:col>112</xdr:col>
      <xdr:colOff>38100</xdr:colOff>
      <xdr:row>85</xdr:row>
      <xdr:rowOff>46228</xdr:rowOff>
    </xdr:to>
    <xdr:sp macro="" textlink="">
      <xdr:nvSpPr>
        <xdr:cNvPr id="719" name="楕円 718">
          <a:extLst>
            <a:ext uri="{FF2B5EF4-FFF2-40B4-BE49-F238E27FC236}">
              <a16:creationId xmlns:a16="http://schemas.microsoft.com/office/drawing/2014/main" id="{9EBFB35F-E262-492F-AD1D-F23576D868C2}"/>
            </a:ext>
          </a:extLst>
        </xdr:cNvPr>
        <xdr:cNvSpPr/>
      </xdr:nvSpPr>
      <xdr:spPr>
        <a:xfrm>
          <a:off x="21272500" y="14517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163068</xdr:rowOff>
    </xdr:from>
    <xdr:to>
      <xdr:col>116</xdr:col>
      <xdr:colOff>63500</xdr:colOff>
      <xdr:row>84</xdr:row>
      <xdr:rowOff>166878</xdr:rowOff>
    </xdr:to>
    <xdr:cxnSp macro="">
      <xdr:nvCxnSpPr>
        <xdr:cNvPr id="720" name="直線コネクタ 719">
          <a:extLst>
            <a:ext uri="{FF2B5EF4-FFF2-40B4-BE49-F238E27FC236}">
              <a16:creationId xmlns:a16="http://schemas.microsoft.com/office/drawing/2014/main" id="{706A51F6-4143-4428-BF22-9B9AB7B13DDC}"/>
            </a:ext>
          </a:extLst>
        </xdr:cNvPr>
        <xdr:cNvCxnSpPr/>
      </xdr:nvCxnSpPr>
      <xdr:spPr>
        <a:xfrm flipV="1">
          <a:off x="21323300" y="14564868"/>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117602</xdr:rowOff>
    </xdr:from>
    <xdr:to>
      <xdr:col>107</xdr:col>
      <xdr:colOff>101600</xdr:colOff>
      <xdr:row>85</xdr:row>
      <xdr:rowOff>47752</xdr:rowOff>
    </xdr:to>
    <xdr:sp macro="" textlink="">
      <xdr:nvSpPr>
        <xdr:cNvPr id="721" name="楕円 720">
          <a:extLst>
            <a:ext uri="{FF2B5EF4-FFF2-40B4-BE49-F238E27FC236}">
              <a16:creationId xmlns:a16="http://schemas.microsoft.com/office/drawing/2014/main" id="{FF97A37A-FD8D-4D2C-A691-830380030831}"/>
            </a:ext>
          </a:extLst>
        </xdr:cNvPr>
        <xdr:cNvSpPr/>
      </xdr:nvSpPr>
      <xdr:spPr>
        <a:xfrm>
          <a:off x="20383500" y="14519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166878</xdr:rowOff>
    </xdr:from>
    <xdr:to>
      <xdr:col>111</xdr:col>
      <xdr:colOff>177800</xdr:colOff>
      <xdr:row>84</xdr:row>
      <xdr:rowOff>168402</xdr:rowOff>
    </xdr:to>
    <xdr:cxnSp macro="">
      <xdr:nvCxnSpPr>
        <xdr:cNvPr id="722" name="直線コネクタ 721">
          <a:extLst>
            <a:ext uri="{FF2B5EF4-FFF2-40B4-BE49-F238E27FC236}">
              <a16:creationId xmlns:a16="http://schemas.microsoft.com/office/drawing/2014/main" id="{C746EF0A-492D-48F4-8C4C-37521896BFDF}"/>
            </a:ext>
          </a:extLst>
        </xdr:cNvPr>
        <xdr:cNvCxnSpPr/>
      </xdr:nvCxnSpPr>
      <xdr:spPr>
        <a:xfrm flipV="1">
          <a:off x="20434300" y="14568678"/>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122174</xdr:rowOff>
    </xdr:from>
    <xdr:to>
      <xdr:col>102</xdr:col>
      <xdr:colOff>165100</xdr:colOff>
      <xdr:row>85</xdr:row>
      <xdr:rowOff>52324</xdr:rowOff>
    </xdr:to>
    <xdr:sp macro="" textlink="">
      <xdr:nvSpPr>
        <xdr:cNvPr id="723" name="楕円 722">
          <a:extLst>
            <a:ext uri="{FF2B5EF4-FFF2-40B4-BE49-F238E27FC236}">
              <a16:creationId xmlns:a16="http://schemas.microsoft.com/office/drawing/2014/main" id="{AFCF7EBB-C25F-4F67-AA74-9079BC63BB4C}"/>
            </a:ext>
          </a:extLst>
        </xdr:cNvPr>
        <xdr:cNvSpPr/>
      </xdr:nvSpPr>
      <xdr:spPr>
        <a:xfrm>
          <a:off x="19494500" y="14523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168402</xdr:rowOff>
    </xdr:from>
    <xdr:to>
      <xdr:col>107</xdr:col>
      <xdr:colOff>50800</xdr:colOff>
      <xdr:row>85</xdr:row>
      <xdr:rowOff>1524</xdr:rowOff>
    </xdr:to>
    <xdr:cxnSp macro="">
      <xdr:nvCxnSpPr>
        <xdr:cNvPr id="724" name="直線コネクタ 723">
          <a:extLst>
            <a:ext uri="{FF2B5EF4-FFF2-40B4-BE49-F238E27FC236}">
              <a16:creationId xmlns:a16="http://schemas.microsoft.com/office/drawing/2014/main" id="{C2123413-4299-475D-A182-6F7442A00C6C}"/>
            </a:ext>
          </a:extLst>
        </xdr:cNvPr>
        <xdr:cNvCxnSpPr/>
      </xdr:nvCxnSpPr>
      <xdr:spPr>
        <a:xfrm flipV="1">
          <a:off x="19545300" y="1457020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106935</xdr:rowOff>
    </xdr:from>
    <xdr:to>
      <xdr:col>98</xdr:col>
      <xdr:colOff>38100</xdr:colOff>
      <xdr:row>86</xdr:row>
      <xdr:rowOff>37085</xdr:rowOff>
    </xdr:to>
    <xdr:sp macro="" textlink="">
      <xdr:nvSpPr>
        <xdr:cNvPr id="725" name="楕円 724">
          <a:extLst>
            <a:ext uri="{FF2B5EF4-FFF2-40B4-BE49-F238E27FC236}">
              <a16:creationId xmlns:a16="http://schemas.microsoft.com/office/drawing/2014/main" id="{EF6E9824-1B71-46D7-A4E9-20F7763B4A10}"/>
            </a:ext>
          </a:extLst>
        </xdr:cNvPr>
        <xdr:cNvSpPr/>
      </xdr:nvSpPr>
      <xdr:spPr>
        <a:xfrm>
          <a:off x="18605500" y="1468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1524</xdr:rowOff>
    </xdr:from>
    <xdr:to>
      <xdr:col>102</xdr:col>
      <xdr:colOff>114300</xdr:colOff>
      <xdr:row>85</xdr:row>
      <xdr:rowOff>157735</xdr:rowOff>
    </xdr:to>
    <xdr:cxnSp macro="">
      <xdr:nvCxnSpPr>
        <xdr:cNvPr id="726" name="直線コネクタ 725">
          <a:extLst>
            <a:ext uri="{FF2B5EF4-FFF2-40B4-BE49-F238E27FC236}">
              <a16:creationId xmlns:a16="http://schemas.microsoft.com/office/drawing/2014/main" id="{5F1576E0-973A-4910-A7E0-7D8B088F8C1E}"/>
            </a:ext>
          </a:extLst>
        </xdr:cNvPr>
        <xdr:cNvCxnSpPr/>
      </xdr:nvCxnSpPr>
      <xdr:spPr>
        <a:xfrm flipV="1">
          <a:off x="18656300" y="14574774"/>
          <a:ext cx="889000" cy="156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98314</xdr:rowOff>
    </xdr:from>
    <xdr:ext cx="469744" cy="259045"/>
    <xdr:sp macro="" textlink="">
      <xdr:nvSpPr>
        <xdr:cNvPr id="727" name="n_1aveValue【消防施設】&#10;一人当たり面積">
          <a:extLst>
            <a:ext uri="{FF2B5EF4-FFF2-40B4-BE49-F238E27FC236}">
              <a16:creationId xmlns:a16="http://schemas.microsoft.com/office/drawing/2014/main" id="{3B079395-DB69-4640-AE6D-9E092F567F20}"/>
            </a:ext>
          </a:extLst>
        </xdr:cNvPr>
        <xdr:cNvSpPr txBox="1"/>
      </xdr:nvSpPr>
      <xdr:spPr>
        <a:xfrm>
          <a:off x="21075727" y="14671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48023</xdr:rowOff>
    </xdr:from>
    <xdr:ext cx="469744" cy="259045"/>
    <xdr:sp macro="" textlink="">
      <xdr:nvSpPr>
        <xdr:cNvPr id="728" name="n_2aveValue【消防施設】&#10;一人当たり面積">
          <a:extLst>
            <a:ext uri="{FF2B5EF4-FFF2-40B4-BE49-F238E27FC236}">
              <a16:creationId xmlns:a16="http://schemas.microsoft.com/office/drawing/2014/main" id="{29BFD66A-0E8D-4773-B61B-032EE1F2516C}"/>
            </a:ext>
          </a:extLst>
        </xdr:cNvPr>
        <xdr:cNvSpPr txBox="1"/>
      </xdr:nvSpPr>
      <xdr:spPr>
        <a:xfrm>
          <a:off x="20199427" y="14621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62755</xdr:rowOff>
    </xdr:from>
    <xdr:ext cx="469744" cy="259045"/>
    <xdr:sp macro="" textlink="">
      <xdr:nvSpPr>
        <xdr:cNvPr id="729" name="n_3aveValue【消防施設】&#10;一人当たり面積">
          <a:extLst>
            <a:ext uri="{FF2B5EF4-FFF2-40B4-BE49-F238E27FC236}">
              <a16:creationId xmlns:a16="http://schemas.microsoft.com/office/drawing/2014/main" id="{C6E04F52-6E44-4294-936C-A7DEF7161714}"/>
            </a:ext>
          </a:extLst>
        </xdr:cNvPr>
        <xdr:cNvSpPr txBox="1"/>
      </xdr:nvSpPr>
      <xdr:spPr>
        <a:xfrm>
          <a:off x="19310427" y="14293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120666</xdr:rowOff>
    </xdr:from>
    <xdr:ext cx="469744" cy="259045"/>
    <xdr:sp macro="" textlink="">
      <xdr:nvSpPr>
        <xdr:cNvPr id="730" name="n_4aveValue【消防施設】&#10;一人当たり面積">
          <a:extLst>
            <a:ext uri="{FF2B5EF4-FFF2-40B4-BE49-F238E27FC236}">
              <a16:creationId xmlns:a16="http://schemas.microsoft.com/office/drawing/2014/main" id="{164F65B2-E1FB-403F-A039-84298862BC9A}"/>
            </a:ext>
          </a:extLst>
        </xdr:cNvPr>
        <xdr:cNvSpPr txBox="1"/>
      </xdr:nvSpPr>
      <xdr:spPr>
        <a:xfrm>
          <a:off x="18421427" y="14351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62755</xdr:rowOff>
    </xdr:from>
    <xdr:ext cx="469744" cy="259045"/>
    <xdr:sp macro="" textlink="">
      <xdr:nvSpPr>
        <xdr:cNvPr id="731" name="n_1mainValue【消防施設】&#10;一人当たり面積">
          <a:extLst>
            <a:ext uri="{FF2B5EF4-FFF2-40B4-BE49-F238E27FC236}">
              <a16:creationId xmlns:a16="http://schemas.microsoft.com/office/drawing/2014/main" id="{E35C94BE-5ECB-4A16-8C42-782B1702DC1B}"/>
            </a:ext>
          </a:extLst>
        </xdr:cNvPr>
        <xdr:cNvSpPr txBox="1"/>
      </xdr:nvSpPr>
      <xdr:spPr>
        <a:xfrm>
          <a:off x="21075727" y="14293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64279</xdr:rowOff>
    </xdr:from>
    <xdr:ext cx="469744" cy="259045"/>
    <xdr:sp macro="" textlink="">
      <xdr:nvSpPr>
        <xdr:cNvPr id="732" name="n_2mainValue【消防施設】&#10;一人当たり面積">
          <a:extLst>
            <a:ext uri="{FF2B5EF4-FFF2-40B4-BE49-F238E27FC236}">
              <a16:creationId xmlns:a16="http://schemas.microsoft.com/office/drawing/2014/main" id="{E27577B0-625E-472E-936E-A3C59D59A3F0}"/>
            </a:ext>
          </a:extLst>
        </xdr:cNvPr>
        <xdr:cNvSpPr txBox="1"/>
      </xdr:nvSpPr>
      <xdr:spPr>
        <a:xfrm>
          <a:off x="20199427" y="14294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43451</xdr:rowOff>
    </xdr:from>
    <xdr:ext cx="469744" cy="259045"/>
    <xdr:sp macro="" textlink="">
      <xdr:nvSpPr>
        <xdr:cNvPr id="733" name="n_3mainValue【消防施設】&#10;一人当たり面積">
          <a:extLst>
            <a:ext uri="{FF2B5EF4-FFF2-40B4-BE49-F238E27FC236}">
              <a16:creationId xmlns:a16="http://schemas.microsoft.com/office/drawing/2014/main" id="{E72DA547-EE55-488F-AA0A-85D0784EEE54}"/>
            </a:ext>
          </a:extLst>
        </xdr:cNvPr>
        <xdr:cNvSpPr txBox="1"/>
      </xdr:nvSpPr>
      <xdr:spPr>
        <a:xfrm>
          <a:off x="19310427" y="14616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28212</xdr:rowOff>
    </xdr:from>
    <xdr:ext cx="469744" cy="259045"/>
    <xdr:sp macro="" textlink="">
      <xdr:nvSpPr>
        <xdr:cNvPr id="734" name="n_4mainValue【消防施設】&#10;一人当たり面積">
          <a:extLst>
            <a:ext uri="{FF2B5EF4-FFF2-40B4-BE49-F238E27FC236}">
              <a16:creationId xmlns:a16="http://schemas.microsoft.com/office/drawing/2014/main" id="{B83A0CFD-CB52-4774-9B7E-34A08AE93471}"/>
            </a:ext>
          </a:extLst>
        </xdr:cNvPr>
        <xdr:cNvSpPr txBox="1"/>
      </xdr:nvSpPr>
      <xdr:spPr>
        <a:xfrm>
          <a:off x="18421427"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5" name="正方形/長方形 734">
          <a:extLst>
            <a:ext uri="{FF2B5EF4-FFF2-40B4-BE49-F238E27FC236}">
              <a16:creationId xmlns:a16="http://schemas.microsoft.com/office/drawing/2014/main" id="{4251A655-8666-48AF-8FF9-53E873CF7256}"/>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6" name="正方形/長方形 735">
          <a:extLst>
            <a:ext uri="{FF2B5EF4-FFF2-40B4-BE49-F238E27FC236}">
              <a16:creationId xmlns:a16="http://schemas.microsoft.com/office/drawing/2014/main" id="{5F50FF89-BC83-4310-80C0-4B94B94E845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7" name="正方形/長方形 736">
          <a:extLst>
            <a:ext uri="{FF2B5EF4-FFF2-40B4-BE49-F238E27FC236}">
              <a16:creationId xmlns:a16="http://schemas.microsoft.com/office/drawing/2014/main" id="{8CA16ECC-B5AC-4E4B-9B9C-54E9AC3C6E35}"/>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8" name="正方形/長方形 737">
          <a:extLst>
            <a:ext uri="{FF2B5EF4-FFF2-40B4-BE49-F238E27FC236}">
              <a16:creationId xmlns:a16="http://schemas.microsoft.com/office/drawing/2014/main" id="{F353C3A6-E649-42C9-BC99-7E57BE00B3C9}"/>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9" name="正方形/長方形 738">
          <a:extLst>
            <a:ext uri="{FF2B5EF4-FFF2-40B4-BE49-F238E27FC236}">
              <a16:creationId xmlns:a16="http://schemas.microsoft.com/office/drawing/2014/main" id="{B6652F28-EE92-4EF9-B4DB-0FE91BB6F561}"/>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0" name="正方形/長方形 739">
          <a:extLst>
            <a:ext uri="{FF2B5EF4-FFF2-40B4-BE49-F238E27FC236}">
              <a16:creationId xmlns:a16="http://schemas.microsoft.com/office/drawing/2014/main" id="{7B25834D-96F0-4967-9FDD-677D79EE1A32}"/>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1" name="正方形/長方形 740">
          <a:extLst>
            <a:ext uri="{FF2B5EF4-FFF2-40B4-BE49-F238E27FC236}">
              <a16:creationId xmlns:a16="http://schemas.microsoft.com/office/drawing/2014/main" id="{2ACE3E70-C7B7-4DA7-A2A8-72FC0503DF6C}"/>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2" name="正方形/長方形 741">
          <a:extLst>
            <a:ext uri="{FF2B5EF4-FFF2-40B4-BE49-F238E27FC236}">
              <a16:creationId xmlns:a16="http://schemas.microsoft.com/office/drawing/2014/main" id="{0B78B685-94F3-4238-B022-D3F3729D2C95}"/>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3" name="テキスト ボックス 742">
          <a:extLst>
            <a:ext uri="{FF2B5EF4-FFF2-40B4-BE49-F238E27FC236}">
              <a16:creationId xmlns:a16="http://schemas.microsoft.com/office/drawing/2014/main" id="{0011D1D7-6F21-48D3-8149-2D4DF3D40CB6}"/>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4" name="直線コネクタ 743">
          <a:extLst>
            <a:ext uri="{FF2B5EF4-FFF2-40B4-BE49-F238E27FC236}">
              <a16:creationId xmlns:a16="http://schemas.microsoft.com/office/drawing/2014/main" id="{E8C39CD9-91E7-4E9F-8F32-9069E9162CAF}"/>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5" name="テキスト ボックス 744">
          <a:extLst>
            <a:ext uri="{FF2B5EF4-FFF2-40B4-BE49-F238E27FC236}">
              <a16:creationId xmlns:a16="http://schemas.microsoft.com/office/drawing/2014/main" id="{E70BC6F1-720E-449D-B7B5-B9C521A1CDCF}"/>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46" name="直線コネクタ 745">
          <a:extLst>
            <a:ext uri="{FF2B5EF4-FFF2-40B4-BE49-F238E27FC236}">
              <a16:creationId xmlns:a16="http://schemas.microsoft.com/office/drawing/2014/main" id="{8A9D2C5B-8E92-4617-8F59-6D342B7D8B22}"/>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47" name="テキスト ボックス 746">
          <a:extLst>
            <a:ext uri="{FF2B5EF4-FFF2-40B4-BE49-F238E27FC236}">
              <a16:creationId xmlns:a16="http://schemas.microsoft.com/office/drawing/2014/main" id="{0252353B-9A38-455D-895B-B3113D0CBD63}"/>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48" name="直線コネクタ 747">
          <a:extLst>
            <a:ext uri="{FF2B5EF4-FFF2-40B4-BE49-F238E27FC236}">
              <a16:creationId xmlns:a16="http://schemas.microsoft.com/office/drawing/2014/main" id="{BDDED354-E246-40D1-A597-A49B2395E7DC}"/>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49" name="テキスト ボックス 748">
          <a:extLst>
            <a:ext uri="{FF2B5EF4-FFF2-40B4-BE49-F238E27FC236}">
              <a16:creationId xmlns:a16="http://schemas.microsoft.com/office/drawing/2014/main" id="{BE15ED40-8B46-46D1-8368-7FB7A8EE8B3E}"/>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0" name="直線コネクタ 749">
          <a:extLst>
            <a:ext uri="{FF2B5EF4-FFF2-40B4-BE49-F238E27FC236}">
              <a16:creationId xmlns:a16="http://schemas.microsoft.com/office/drawing/2014/main" id="{42151981-14FC-45E3-9FA9-B5822072DDFE}"/>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1" name="テキスト ボックス 750">
          <a:extLst>
            <a:ext uri="{FF2B5EF4-FFF2-40B4-BE49-F238E27FC236}">
              <a16:creationId xmlns:a16="http://schemas.microsoft.com/office/drawing/2014/main" id="{C07C5EFB-3C70-438F-877C-375B5F7A5FBF}"/>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2" name="直線コネクタ 751">
          <a:extLst>
            <a:ext uri="{FF2B5EF4-FFF2-40B4-BE49-F238E27FC236}">
              <a16:creationId xmlns:a16="http://schemas.microsoft.com/office/drawing/2014/main" id="{8018E3E5-F22B-4E53-9923-70550B88418A}"/>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53" name="テキスト ボックス 752">
          <a:extLst>
            <a:ext uri="{FF2B5EF4-FFF2-40B4-BE49-F238E27FC236}">
              <a16:creationId xmlns:a16="http://schemas.microsoft.com/office/drawing/2014/main" id="{CF72D63F-B7D4-4465-BFE7-F6B8F49D0657}"/>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54" name="直線コネクタ 753">
          <a:extLst>
            <a:ext uri="{FF2B5EF4-FFF2-40B4-BE49-F238E27FC236}">
              <a16:creationId xmlns:a16="http://schemas.microsoft.com/office/drawing/2014/main" id="{ECF1AC25-C8B0-49B5-8105-880FE7B824DD}"/>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755" name="テキスト ボックス 754">
          <a:extLst>
            <a:ext uri="{FF2B5EF4-FFF2-40B4-BE49-F238E27FC236}">
              <a16:creationId xmlns:a16="http://schemas.microsoft.com/office/drawing/2014/main" id="{23DC8C5F-F52D-4ECB-AB45-4EE77C714D0F}"/>
            </a:ext>
          </a:extLst>
        </xdr:cNvPr>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6" name="直線コネクタ 755">
          <a:extLst>
            <a:ext uri="{FF2B5EF4-FFF2-40B4-BE49-F238E27FC236}">
              <a16:creationId xmlns:a16="http://schemas.microsoft.com/office/drawing/2014/main" id="{6C3DBE6E-B791-46D1-8D4A-5F3CB63C116F}"/>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7" name="【庁舎】&#10;有形固定資産減価償却率グラフ枠">
          <a:extLst>
            <a:ext uri="{FF2B5EF4-FFF2-40B4-BE49-F238E27FC236}">
              <a16:creationId xmlns:a16="http://schemas.microsoft.com/office/drawing/2014/main" id="{896F8F7B-0436-42E2-8244-F786B6ACCF2E}"/>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758" name="直線コネクタ 757">
          <a:extLst>
            <a:ext uri="{FF2B5EF4-FFF2-40B4-BE49-F238E27FC236}">
              <a16:creationId xmlns:a16="http://schemas.microsoft.com/office/drawing/2014/main" id="{7B4C98DE-E9E6-4714-84BE-1D5B96F64BB6}"/>
            </a:ext>
          </a:extLst>
        </xdr:cNvPr>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759" name="【庁舎】&#10;有形固定資産減価償却率最小値テキスト">
          <a:extLst>
            <a:ext uri="{FF2B5EF4-FFF2-40B4-BE49-F238E27FC236}">
              <a16:creationId xmlns:a16="http://schemas.microsoft.com/office/drawing/2014/main" id="{B11236D1-7A06-49BF-85D0-A3EC4377E115}"/>
            </a:ext>
          </a:extLst>
        </xdr:cNvPr>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760" name="直線コネクタ 759">
          <a:extLst>
            <a:ext uri="{FF2B5EF4-FFF2-40B4-BE49-F238E27FC236}">
              <a16:creationId xmlns:a16="http://schemas.microsoft.com/office/drawing/2014/main" id="{E56AB7FB-3A4D-424D-AEF3-9F75693B294C}"/>
            </a:ext>
          </a:extLst>
        </xdr:cNvPr>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761" name="【庁舎】&#10;有形固定資産減価償却率最大値テキスト">
          <a:extLst>
            <a:ext uri="{FF2B5EF4-FFF2-40B4-BE49-F238E27FC236}">
              <a16:creationId xmlns:a16="http://schemas.microsoft.com/office/drawing/2014/main" id="{24AFBCCD-B97A-41BF-ADA1-A226E350479F}"/>
            </a:ext>
          </a:extLst>
        </xdr:cNvPr>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762" name="直線コネクタ 761">
          <a:extLst>
            <a:ext uri="{FF2B5EF4-FFF2-40B4-BE49-F238E27FC236}">
              <a16:creationId xmlns:a16="http://schemas.microsoft.com/office/drawing/2014/main" id="{93DB2B02-53AD-42A2-8C1C-11B87FEC2420}"/>
            </a:ext>
          </a:extLst>
        </xdr:cNvPr>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41927</xdr:rowOff>
    </xdr:from>
    <xdr:ext cx="405111" cy="259045"/>
    <xdr:sp macro="" textlink="">
      <xdr:nvSpPr>
        <xdr:cNvPr id="763" name="【庁舎】&#10;有形固定資産減価償却率平均値テキスト">
          <a:extLst>
            <a:ext uri="{FF2B5EF4-FFF2-40B4-BE49-F238E27FC236}">
              <a16:creationId xmlns:a16="http://schemas.microsoft.com/office/drawing/2014/main" id="{BA911FE6-685C-4E3A-9404-FF0020584120}"/>
            </a:ext>
          </a:extLst>
        </xdr:cNvPr>
        <xdr:cNvSpPr txBox="1"/>
      </xdr:nvSpPr>
      <xdr:spPr>
        <a:xfrm>
          <a:off x="16357600" y="177012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19050</xdr:rowOff>
    </xdr:from>
    <xdr:to>
      <xdr:col>85</xdr:col>
      <xdr:colOff>177800</xdr:colOff>
      <xdr:row>104</xdr:row>
      <xdr:rowOff>120650</xdr:rowOff>
    </xdr:to>
    <xdr:sp macro="" textlink="">
      <xdr:nvSpPr>
        <xdr:cNvPr id="764" name="フローチャート: 判断 763">
          <a:extLst>
            <a:ext uri="{FF2B5EF4-FFF2-40B4-BE49-F238E27FC236}">
              <a16:creationId xmlns:a16="http://schemas.microsoft.com/office/drawing/2014/main" id="{A1F8F0CF-D274-4EDA-8732-7020A32DF276}"/>
            </a:ext>
          </a:extLst>
        </xdr:cNvPr>
        <xdr:cNvSpPr/>
      </xdr:nvSpPr>
      <xdr:spPr>
        <a:xfrm>
          <a:off x="16268700" y="1784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22861</xdr:rowOff>
    </xdr:from>
    <xdr:to>
      <xdr:col>81</xdr:col>
      <xdr:colOff>101600</xdr:colOff>
      <xdr:row>104</xdr:row>
      <xdr:rowOff>124461</xdr:rowOff>
    </xdr:to>
    <xdr:sp macro="" textlink="">
      <xdr:nvSpPr>
        <xdr:cNvPr id="765" name="フローチャート: 判断 764">
          <a:extLst>
            <a:ext uri="{FF2B5EF4-FFF2-40B4-BE49-F238E27FC236}">
              <a16:creationId xmlns:a16="http://schemas.microsoft.com/office/drawing/2014/main" id="{8F967173-DBD7-4EAD-9F71-0C99F5C2FE09}"/>
            </a:ext>
          </a:extLst>
        </xdr:cNvPr>
        <xdr:cNvSpPr/>
      </xdr:nvSpPr>
      <xdr:spPr>
        <a:xfrm>
          <a:off x="15430500" y="17853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39370</xdr:rowOff>
    </xdr:from>
    <xdr:to>
      <xdr:col>76</xdr:col>
      <xdr:colOff>165100</xdr:colOff>
      <xdr:row>104</xdr:row>
      <xdr:rowOff>140970</xdr:rowOff>
    </xdr:to>
    <xdr:sp macro="" textlink="">
      <xdr:nvSpPr>
        <xdr:cNvPr id="766" name="フローチャート: 判断 765">
          <a:extLst>
            <a:ext uri="{FF2B5EF4-FFF2-40B4-BE49-F238E27FC236}">
              <a16:creationId xmlns:a16="http://schemas.microsoft.com/office/drawing/2014/main" id="{BF1C8D62-9256-4DB8-BB8D-898271A58330}"/>
            </a:ext>
          </a:extLst>
        </xdr:cNvPr>
        <xdr:cNvSpPr/>
      </xdr:nvSpPr>
      <xdr:spPr>
        <a:xfrm>
          <a:off x="14541500" y="1787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44450</xdr:rowOff>
    </xdr:from>
    <xdr:to>
      <xdr:col>72</xdr:col>
      <xdr:colOff>38100</xdr:colOff>
      <xdr:row>104</xdr:row>
      <xdr:rowOff>146050</xdr:rowOff>
    </xdr:to>
    <xdr:sp macro="" textlink="">
      <xdr:nvSpPr>
        <xdr:cNvPr id="767" name="フローチャート: 判断 766">
          <a:extLst>
            <a:ext uri="{FF2B5EF4-FFF2-40B4-BE49-F238E27FC236}">
              <a16:creationId xmlns:a16="http://schemas.microsoft.com/office/drawing/2014/main" id="{48EA4B5C-35C7-4A77-BC43-C2B101F1D884}"/>
            </a:ext>
          </a:extLst>
        </xdr:cNvPr>
        <xdr:cNvSpPr/>
      </xdr:nvSpPr>
      <xdr:spPr>
        <a:xfrm>
          <a:off x="13652500" y="1787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12700</xdr:rowOff>
    </xdr:from>
    <xdr:to>
      <xdr:col>67</xdr:col>
      <xdr:colOff>101600</xdr:colOff>
      <xdr:row>104</xdr:row>
      <xdr:rowOff>114300</xdr:rowOff>
    </xdr:to>
    <xdr:sp macro="" textlink="">
      <xdr:nvSpPr>
        <xdr:cNvPr id="768" name="フローチャート: 判断 767">
          <a:extLst>
            <a:ext uri="{FF2B5EF4-FFF2-40B4-BE49-F238E27FC236}">
              <a16:creationId xmlns:a16="http://schemas.microsoft.com/office/drawing/2014/main" id="{FA59B8B7-B991-4F8E-BA2D-A67564BB5226}"/>
            </a:ext>
          </a:extLst>
        </xdr:cNvPr>
        <xdr:cNvSpPr/>
      </xdr:nvSpPr>
      <xdr:spPr>
        <a:xfrm>
          <a:off x="12763500" y="1784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69" name="テキスト ボックス 768">
          <a:extLst>
            <a:ext uri="{FF2B5EF4-FFF2-40B4-BE49-F238E27FC236}">
              <a16:creationId xmlns:a16="http://schemas.microsoft.com/office/drawing/2014/main" id="{244E78D1-DE4D-4D91-AA69-3CC45B9A096C}"/>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0" name="テキスト ボックス 769">
          <a:extLst>
            <a:ext uri="{FF2B5EF4-FFF2-40B4-BE49-F238E27FC236}">
              <a16:creationId xmlns:a16="http://schemas.microsoft.com/office/drawing/2014/main" id="{EC6997D2-EF19-4169-8A5D-640C16A12D2D}"/>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1" name="テキスト ボックス 770">
          <a:extLst>
            <a:ext uri="{FF2B5EF4-FFF2-40B4-BE49-F238E27FC236}">
              <a16:creationId xmlns:a16="http://schemas.microsoft.com/office/drawing/2014/main" id="{280BA927-A4DC-4F63-892E-3C1D74EA8FDA}"/>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2" name="テキスト ボックス 771">
          <a:extLst>
            <a:ext uri="{FF2B5EF4-FFF2-40B4-BE49-F238E27FC236}">
              <a16:creationId xmlns:a16="http://schemas.microsoft.com/office/drawing/2014/main" id="{765F40D6-90C6-4694-A8CF-CE7C47D852B9}"/>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3" name="テキスト ボックス 772">
          <a:extLst>
            <a:ext uri="{FF2B5EF4-FFF2-40B4-BE49-F238E27FC236}">
              <a16:creationId xmlns:a16="http://schemas.microsoft.com/office/drawing/2014/main" id="{F8486776-7D05-403D-82CF-439EF3AC7C9A}"/>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57150</xdr:rowOff>
    </xdr:from>
    <xdr:to>
      <xdr:col>85</xdr:col>
      <xdr:colOff>177800</xdr:colOff>
      <xdr:row>104</xdr:row>
      <xdr:rowOff>158750</xdr:rowOff>
    </xdr:to>
    <xdr:sp macro="" textlink="">
      <xdr:nvSpPr>
        <xdr:cNvPr id="774" name="楕円 773">
          <a:extLst>
            <a:ext uri="{FF2B5EF4-FFF2-40B4-BE49-F238E27FC236}">
              <a16:creationId xmlns:a16="http://schemas.microsoft.com/office/drawing/2014/main" id="{1E66829E-EF18-41EB-8BA6-EE49F6269BE0}"/>
            </a:ext>
          </a:extLst>
        </xdr:cNvPr>
        <xdr:cNvSpPr/>
      </xdr:nvSpPr>
      <xdr:spPr>
        <a:xfrm>
          <a:off x="16268700" y="17887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35577</xdr:rowOff>
    </xdr:from>
    <xdr:ext cx="405111" cy="259045"/>
    <xdr:sp macro="" textlink="">
      <xdr:nvSpPr>
        <xdr:cNvPr id="775" name="【庁舎】&#10;有形固定資産減価償却率該当値テキスト">
          <a:extLst>
            <a:ext uri="{FF2B5EF4-FFF2-40B4-BE49-F238E27FC236}">
              <a16:creationId xmlns:a16="http://schemas.microsoft.com/office/drawing/2014/main" id="{5E5F86CF-A20A-4FF3-BD16-FB9B507F3423}"/>
            </a:ext>
          </a:extLst>
        </xdr:cNvPr>
        <xdr:cNvSpPr txBox="1"/>
      </xdr:nvSpPr>
      <xdr:spPr>
        <a:xfrm>
          <a:off x="16357600" y="17866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8889</xdr:rowOff>
    </xdr:from>
    <xdr:to>
      <xdr:col>81</xdr:col>
      <xdr:colOff>101600</xdr:colOff>
      <xdr:row>106</xdr:row>
      <xdr:rowOff>110489</xdr:rowOff>
    </xdr:to>
    <xdr:sp macro="" textlink="">
      <xdr:nvSpPr>
        <xdr:cNvPr id="776" name="楕円 775">
          <a:extLst>
            <a:ext uri="{FF2B5EF4-FFF2-40B4-BE49-F238E27FC236}">
              <a16:creationId xmlns:a16="http://schemas.microsoft.com/office/drawing/2014/main" id="{F680450A-9489-415A-9CC0-C3A82504CC24}"/>
            </a:ext>
          </a:extLst>
        </xdr:cNvPr>
        <xdr:cNvSpPr/>
      </xdr:nvSpPr>
      <xdr:spPr>
        <a:xfrm>
          <a:off x="15430500" y="18182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107950</xdr:rowOff>
    </xdr:from>
    <xdr:to>
      <xdr:col>85</xdr:col>
      <xdr:colOff>127000</xdr:colOff>
      <xdr:row>106</xdr:row>
      <xdr:rowOff>59689</xdr:rowOff>
    </xdr:to>
    <xdr:cxnSp macro="">
      <xdr:nvCxnSpPr>
        <xdr:cNvPr id="777" name="直線コネクタ 776">
          <a:extLst>
            <a:ext uri="{FF2B5EF4-FFF2-40B4-BE49-F238E27FC236}">
              <a16:creationId xmlns:a16="http://schemas.microsoft.com/office/drawing/2014/main" id="{EAADFB5D-F633-4FF0-BF7D-CD344334F6FB}"/>
            </a:ext>
          </a:extLst>
        </xdr:cNvPr>
        <xdr:cNvCxnSpPr/>
      </xdr:nvCxnSpPr>
      <xdr:spPr>
        <a:xfrm flipV="1">
          <a:off x="15481300" y="17938750"/>
          <a:ext cx="838200" cy="294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151130</xdr:rowOff>
    </xdr:from>
    <xdr:to>
      <xdr:col>76</xdr:col>
      <xdr:colOff>165100</xdr:colOff>
      <xdr:row>106</xdr:row>
      <xdr:rowOff>81280</xdr:rowOff>
    </xdr:to>
    <xdr:sp macro="" textlink="">
      <xdr:nvSpPr>
        <xdr:cNvPr id="778" name="楕円 777">
          <a:extLst>
            <a:ext uri="{FF2B5EF4-FFF2-40B4-BE49-F238E27FC236}">
              <a16:creationId xmlns:a16="http://schemas.microsoft.com/office/drawing/2014/main" id="{6F1452B2-46A2-400E-95ED-EA86879D9BCA}"/>
            </a:ext>
          </a:extLst>
        </xdr:cNvPr>
        <xdr:cNvSpPr/>
      </xdr:nvSpPr>
      <xdr:spPr>
        <a:xfrm>
          <a:off x="14541500" y="1815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30480</xdr:rowOff>
    </xdr:from>
    <xdr:to>
      <xdr:col>81</xdr:col>
      <xdr:colOff>50800</xdr:colOff>
      <xdr:row>106</xdr:row>
      <xdr:rowOff>59689</xdr:rowOff>
    </xdr:to>
    <xdr:cxnSp macro="">
      <xdr:nvCxnSpPr>
        <xdr:cNvPr id="779" name="直線コネクタ 778">
          <a:extLst>
            <a:ext uri="{FF2B5EF4-FFF2-40B4-BE49-F238E27FC236}">
              <a16:creationId xmlns:a16="http://schemas.microsoft.com/office/drawing/2014/main" id="{7A2F048C-6FB9-4A80-B6AE-197B247CF5F2}"/>
            </a:ext>
          </a:extLst>
        </xdr:cNvPr>
        <xdr:cNvCxnSpPr/>
      </xdr:nvCxnSpPr>
      <xdr:spPr>
        <a:xfrm>
          <a:off x="14592300" y="18204180"/>
          <a:ext cx="889000" cy="29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82550</xdr:rowOff>
    </xdr:from>
    <xdr:to>
      <xdr:col>72</xdr:col>
      <xdr:colOff>38100</xdr:colOff>
      <xdr:row>106</xdr:row>
      <xdr:rowOff>12700</xdr:rowOff>
    </xdr:to>
    <xdr:sp macro="" textlink="">
      <xdr:nvSpPr>
        <xdr:cNvPr id="780" name="楕円 779">
          <a:extLst>
            <a:ext uri="{FF2B5EF4-FFF2-40B4-BE49-F238E27FC236}">
              <a16:creationId xmlns:a16="http://schemas.microsoft.com/office/drawing/2014/main" id="{FFFCE74D-06B8-4F59-BACB-67DCA2DC7EF3}"/>
            </a:ext>
          </a:extLst>
        </xdr:cNvPr>
        <xdr:cNvSpPr/>
      </xdr:nvSpPr>
      <xdr:spPr>
        <a:xfrm>
          <a:off x="13652500" y="1808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133350</xdr:rowOff>
    </xdr:from>
    <xdr:to>
      <xdr:col>76</xdr:col>
      <xdr:colOff>114300</xdr:colOff>
      <xdr:row>106</xdr:row>
      <xdr:rowOff>30480</xdr:rowOff>
    </xdr:to>
    <xdr:cxnSp macro="">
      <xdr:nvCxnSpPr>
        <xdr:cNvPr id="781" name="直線コネクタ 780">
          <a:extLst>
            <a:ext uri="{FF2B5EF4-FFF2-40B4-BE49-F238E27FC236}">
              <a16:creationId xmlns:a16="http://schemas.microsoft.com/office/drawing/2014/main" id="{593C7476-BBEF-4B6A-8046-FAEC318561E8}"/>
            </a:ext>
          </a:extLst>
        </xdr:cNvPr>
        <xdr:cNvCxnSpPr/>
      </xdr:nvCxnSpPr>
      <xdr:spPr>
        <a:xfrm>
          <a:off x="13703300" y="181356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35561</xdr:rowOff>
    </xdr:from>
    <xdr:to>
      <xdr:col>67</xdr:col>
      <xdr:colOff>101600</xdr:colOff>
      <xdr:row>106</xdr:row>
      <xdr:rowOff>137161</xdr:rowOff>
    </xdr:to>
    <xdr:sp macro="" textlink="">
      <xdr:nvSpPr>
        <xdr:cNvPr id="782" name="楕円 781">
          <a:extLst>
            <a:ext uri="{FF2B5EF4-FFF2-40B4-BE49-F238E27FC236}">
              <a16:creationId xmlns:a16="http://schemas.microsoft.com/office/drawing/2014/main" id="{7A5AC1BF-5DE4-4631-A3DC-91B4CFDB2A35}"/>
            </a:ext>
          </a:extLst>
        </xdr:cNvPr>
        <xdr:cNvSpPr/>
      </xdr:nvSpPr>
      <xdr:spPr>
        <a:xfrm>
          <a:off x="12763500" y="1820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133350</xdr:rowOff>
    </xdr:from>
    <xdr:to>
      <xdr:col>71</xdr:col>
      <xdr:colOff>177800</xdr:colOff>
      <xdr:row>106</xdr:row>
      <xdr:rowOff>86361</xdr:rowOff>
    </xdr:to>
    <xdr:cxnSp macro="">
      <xdr:nvCxnSpPr>
        <xdr:cNvPr id="783" name="直線コネクタ 782">
          <a:extLst>
            <a:ext uri="{FF2B5EF4-FFF2-40B4-BE49-F238E27FC236}">
              <a16:creationId xmlns:a16="http://schemas.microsoft.com/office/drawing/2014/main" id="{17546374-6CEF-46B7-B16E-DB138D8C0C73}"/>
            </a:ext>
          </a:extLst>
        </xdr:cNvPr>
        <xdr:cNvCxnSpPr/>
      </xdr:nvCxnSpPr>
      <xdr:spPr>
        <a:xfrm flipV="1">
          <a:off x="12814300" y="18135600"/>
          <a:ext cx="889000" cy="124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140988</xdr:rowOff>
    </xdr:from>
    <xdr:ext cx="405111" cy="259045"/>
    <xdr:sp macro="" textlink="">
      <xdr:nvSpPr>
        <xdr:cNvPr id="784" name="n_1aveValue【庁舎】&#10;有形固定資産減価償却率">
          <a:extLst>
            <a:ext uri="{FF2B5EF4-FFF2-40B4-BE49-F238E27FC236}">
              <a16:creationId xmlns:a16="http://schemas.microsoft.com/office/drawing/2014/main" id="{E82DB734-2DFD-416C-A21B-C2D725C692C6}"/>
            </a:ext>
          </a:extLst>
        </xdr:cNvPr>
        <xdr:cNvSpPr txBox="1"/>
      </xdr:nvSpPr>
      <xdr:spPr>
        <a:xfrm>
          <a:off x="15266044" y="17628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157497</xdr:rowOff>
    </xdr:from>
    <xdr:ext cx="405111" cy="259045"/>
    <xdr:sp macro="" textlink="">
      <xdr:nvSpPr>
        <xdr:cNvPr id="785" name="n_2aveValue【庁舎】&#10;有形固定資産減価償却率">
          <a:extLst>
            <a:ext uri="{FF2B5EF4-FFF2-40B4-BE49-F238E27FC236}">
              <a16:creationId xmlns:a16="http://schemas.microsoft.com/office/drawing/2014/main" id="{CFABC659-D5C7-47A5-9380-8FC9C6588D21}"/>
            </a:ext>
          </a:extLst>
        </xdr:cNvPr>
        <xdr:cNvSpPr txBox="1"/>
      </xdr:nvSpPr>
      <xdr:spPr>
        <a:xfrm>
          <a:off x="14389744" y="17645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162577</xdr:rowOff>
    </xdr:from>
    <xdr:ext cx="405111" cy="259045"/>
    <xdr:sp macro="" textlink="">
      <xdr:nvSpPr>
        <xdr:cNvPr id="786" name="n_3aveValue【庁舎】&#10;有形固定資産減価償却率">
          <a:extLst>
            <a:ext uri="{FF2B5EF4-FFF2-40B4-BE49-F238E27FC236}">
              <a16:creationId xmlns:a16="http://schemas.microsoft.com/office/drawing/2014/main" id="{F38CAEB7-7E3E-4A15-8A85-AD8158F2CFFD}"/>
            </a:ext>
          </a:extLst>
        </xdr:cNvPr>
        <xdr:cNvSpPr txBox="1"/>
      </xdr:nvSpPr>
      <xdr:spPr>
        <a:xfrm>
          <a:off x="13500744" y="1765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130827</xdr:rowOff>
    </xdr:from>
    <xdr:ext cx="405111" cy="259045"/>
    <xdr:sp macro="" textlink="">
      <xdr:nvSpPr>
        <xdr:cNvPr id="787" name="n_4aveValue【庁舎】&#10;有形固定資産減価償却率">
          <a:extLst>
            <a:ext uri="{FF2B5EF4-FFF2-40B4-BE49-F238E27FC236}">
              <a16:creationId xmlns:a16="http://schemas.microsoft.com/office/drawing/2014/main" id="{BE95B6D1-8E96-49AC-B3D3-DC22C4D7877B}"/>
            </a:ext>
          </a:extLst>
        </xdr:cNvPr>
        <xdr:cNvSpPr txBox="1"/>
      </xdr:nvSpPr>
      <xdr:spPr>
        <a:xfrm>
          <a:off x="12611744" y="17618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101616</xdr:rowOff>
    </xdr:from>
    <xdr:ext cx="405111" cy="259045"/>
    <xdr:sp macro="" textlink="">
      <xdr:nvSpPr>
        <xdr:cNvPr id="788" name="n_1mainValue【庁舎】&#10;有形固定資産減価償却率">
          <a:extLst>
            <a:ext uri="{FF2B5EF4-FFF2-40B4-BE49-F238E27FC236}">
              <a16:creationId xmlns:a16="http://schemas.microsoft.com/office/drawing/2014/main" id="{1B809A8C-157C-4407-9933-20DC8E5135B0}"/>
            </a:ext>
          </a:extLst>
        </xdr:cNvPr>
        <xdr:cNvSpPr txBox="1"/>
      </xdr:nvSpPr>
      <xdr:spPr>
        <a:xfrm>
          <a:off x="15266044" y="18275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72407</xdr:rowOff>
    </xdr:from>
    <xdr:ext cx="405111" cy="259045"/>
    <xdr:sp macro="" textlink="">
      <xdr:nvSpPr>
        <xdr:cNvPr id="789" name="n_2mainValue【庁舎】&#10;有形固定資産減価償却率">
          <a:extLst>
            <a:ext uri="{FF2B5EF4-FFF2-40B4-BE49-F238E27FC236}">
              <a16:creationId xmlns:a16="http://schemas.microsoft.com/office/drawing/2014/main" id="{30FA7337-1DEE-40C5-894F-4EC2E0E5FC67}"/>
            </a:ext>
          </a:extLst>
        </xdr:cNvPr>
        <xdr:cNvSpPr txBox="1"/>
      </xdr:nvSpPr>
      <xdr:spPr>
        <a:xfrm>
          <a:off x="14389744" y="1824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3827</xdr:rowOff>
    </xdr:from>
    <xdr:ext cx="405111" cy="259045"/>
    <xdr:sp macro="" textlink="">
      <xdr:nvSpPr>
        <xdr:cNvPr id="790" name="n_3mainValue【庁舎】&#10;有形固定資産減価償却率">
          <a:extLst>
            <a:ext uri="{FF2B5EF4-FFF2-40B4-BE49-F238E27FC236}">
              <a16:creationId xmlns:a16="http://schemas.microsoft.com/office/drawing/2014/main" id="{15414149-61D7-49DA-AF23-4657930C5DE9}"/>
            </a:ext>
          </a:extLst>
        </xdr:cNvPr>
        <xdr:cNvSpPr txBox="1"/>
      </xdr:nvSpPr>
      <xdr:spPr>
        <a:xfrm>
          <a:off x="13500744" y="1817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128288</xdr:rowOff>
    </xdr:from>
    <xdr:ext cx="405111" cy="259045"/>
    <xdr:sp macro="" textlink="">
      <xdr:nvSpPr>
        <xdr:cNvPr id="791" name="n_4mainValue【庁舎】&#10;有形固定資産減価償却率">
          <a:extLst>
            <a:ext uri="{FF2B5EF4-FFF2-40B4-BE49-F238E27FC236}">
              <a16:creationId xmlns:a16="http://schemas.microsoft.com/office/drawing/2014/main" id="{05EF39DE-36A5-4837-B6F5-341310DAB845}"/>
            </a:ext>
          </a:extLst>
        </xdr:cNvPr>
        <xdr:cNvSpPr txBox="1"/>
      </xdr:nvSpPr>
      <xdr:spPr>
        <a:xfrm>
          <a:off x="12611744" y="18301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2" name="正方形/長方形 791">
          <a:extLst>
            <a:ext uri="{FF2B5EF4-FFF2-40B4-BE49-F238E27FC236}">
              <a16:creationId xmlns:a16="http://schemas.microsoft.com/office/drawing/2014/main" id="{719CB660-662C-4D90-B83A-9A94657B4075}"/>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3" name="正方形/長方形 792">
          <a:extLst>
            <a:ext uri="{FF2B5EF4-FFF2-40B4-BE49-F238E27FC236}">
              <a16:creationId xmlns:a16="http://schemas.microsoft.com/office/drawing/2014/main" id="{1939FA0E-44A4-47C9-AC22-D9EFAE95902E}"/>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4" name="正方形/長方形 793">
          <a:extLst>
            <a:ext uri="{FF2B5EF4-FFF2-40B4-BE49-F238E27FC236}">
              <a16:creationId xmlns:a16="http://schemas.microsoft.com/office/drawing/2014/main" id="{66BF2CC4-4E29-4088-A0D5-222543EE2844}"/>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5" name="正方形/長方形 794">
          <a:extLst>
            <a:ext uri="{FF2B5EF4-FFF2-40B4-BE49-F238E27FC236}">
              <a16:creationId xmlns:a16="http://schemas.microsoft.com/office/drawing/2014/main" id="{5538E78D-96CD-4B7E-9F61-BEEC04BE3AAA}"/>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6" name="正方形/長方形 795">
          <a:extLst>
            <a:ext uri="{FF2B5EF4-FFF2-40B4-BE49-F238E27FC236}">
              <a16:creationId xmlns:a16="http://schemas.microsoft.com/office/drawing/2014/main" id="{B28B5234-ED38-431F-AF04-82027C66BD3D}"/>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7" name="正方形/長方形 796">
          <a:extLst>
            <a:ext uri="{FF2B5EF4-FFF2-40B4-BE49-F238E27FC236}">
              <a16:creationId xmlns:a16="http://schemas.microsoft.com/office/drawing/2014/main" id="{585D88FD-1BE3-410C-AF58-EA90CA13C5E4}"/>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8" name="正方形/長方形 797">
          <a:extLst>
            <a:ext uri="{FF2B5EF4-FFF2-40B4-BE49-F238E27FC236}">
              <a16:creationId xmlns:a16="http://schemas.microsoft.com/office/drawing/2014/main" id="{F06E0CC5-24B0-44E2-B05E-2C7C10C6D0F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99" name="正方形/長方形 798">
          <a:extLst>
            <a:ext uri="{FF2B5EF4-FFF2-40B4-BE49-F238E27FC236}">
              <a16:creationId xmlns:a16="http://schemas.microsoft.com/office/drawing/2014/main" id="{1E1CDB14-E595-4AE4-97D1-160240439219}"/>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0" name="テキスト ボックス 799">
          <a:extLst>
            <a:ext uri="{FF2B5EF4-FFF2-40B4-BE49-F238E27FC236}">
              <a16:creationId xmlns:a16="http://schemas.microsoft.com/office/drawing/2014/main" id="{E25ACC42-BDF2-45AE-8EFA-97147908D26D}"/>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1" name="直線コネクタ 800">
          <a:extLst>
            <a:ext uri="{FF2B5EF4-FFF2-40B4-BE49-F238E27FC236}">
              <a16:creationId xmlns:a16="http://schemas.microsoft.com/office/drawing/2014/main" id="{74014E02-0772-4003-A535-0910DF984B74}"/>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02" name="直線コネクタ 801">
          <a:extLst>
            <a:ext uri="{FF2B5EF4-FFF2-40B4-BE49-F238E27FC236}">
              <a16:creationId xmlns:a16="http://schemas.microsoft.com/office/drawing/2014/main" id="{776F435C-0FB9-47FC-A20B-D2633E9C2426}"/>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03" name="テキスト ボックス 802">
          <a:extLst>
            <a:ext uri="{FF2B5EF4-FFF2-40B4-BE49-F238E27FC236}">
              <a16:creationId xmlns:a16="http://schemas.microsoft.com/office/drawing/2014/main" id="{DCBB4A96-F3C9-450C-8747-E52AEB2B71A6}"/>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04" name="直線コネクタ 803">
          <a:extLst>
            <a:ext uri="{FF2B5EF4-FFF2-40B4-BE49-F238E27FC236}">
              <a16:creationId xmlns:a16="http://schemas.microsoft.com/office/drawing/2014/main" id="{E2B3961E-6888-4BD8-AB5B-D0BDF38D2315}"/>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05" name="テキスト ボックス 804">
          <a:extLst>
            <a:ext uri="{FF2B5EF4-FFF2-40B4-BE49-F238E27FC236}">
              <a16:creationId xmlns:a16="http://schemas.microsoft.com/office/drawing/2014/main" id="{8373A830-24BD-410E-AA3F-9C4DD3515354}"/>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06" name="直線コネクタ 805">
          <a:extLst>
            <a:ext uri="{FF2B5EF4-FFF2-40B4-BE49-F238E27FC236}">
              <a16:creationId xmlns:a16="http://schemas.microsoft.com/office/drawing/2014/main" id="{5BA9B2D1-E412-4491-921B-848C990D2CB9}"/>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07" name="テキスト ボックス 806">
          <a:extLst>
            <a:ext uri="{FF2B5EF4-FFF2-40B4-BE49-F238E27FC236}">
              <a16:creationId xmlns:a16="http://schemas.microsoft.com/office/drawing/2014/main" id="{1DF64BF1-E7D0-4CAF-80AC-7D1DDF88D431}"/>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08" name="直線コネクタ 807">
          <a:extLst>
            <a:ext uri="{FF2B5EF4-FFF2-40B4-BE49-F238E27FC236}">
              <a16:creationId xmlns:a16="http://schemas.microsoft.com/office/drawing/2014/main" id="{CDF1DA73-AAA3-43B1-9473-E51A573A9A65}"/>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09" name="テキスト ボックス 808">
          <a:extLst>
            <a:ext uri="{FF2B5EF4-FFF2-40B4-BE49-F238E27FC236}">
              <a16:creationId xmlns:a16="http://schemas.microsoft.com/office/drawing/2014/main" id="{F5FDE630-111D-4EAD-A73D-70302A7E3F54}"/>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10" name="直線コネクタ 809">
          <a:extLst>
            <a:ext uri="{FF2B5EF4-FFF2-40B4-BE49-F238E27FC236}">
              <a16:creationId xmlns:a16="http://schemas.microsoft.com/office/drawing/2014/main" id="{47130548-29CF-46D8-9D46-7F854392CD24}"/>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11" name="テキスト ボックス 810">
          <a:extLst>
            <a:ext uri="{FF2B5EF4-FFF2-40B4-BE49-F238E27FC236}">
              <a16:creationId xmlns:a16="http://schemas.microsoft.com/office/drawing/2014/main" id="{AF5750F7-475D-4369-9A7B-FF88E8A5E345}"/>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2" name="直線コネクタ 811">
          <a:extLst>
            <a:ext uri="{FF2B5EF4-FFF2-40B4-BE49-F238E27FC236}">
              <a16:creationId xmlns:a16="http://schemas.microsoft.com/office/drawing/2014/main" id="{ACC113C3-F951-4993-8129-EAB0ED8976D8}"/>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3" name="テキスト ボックス 812">
          <a:extLst>
            <a:ext uri="{FF2B5EF4-FFF2-40B4-BE49-F238E27FC236}">
              <a16:creationId xmlns:a16="http://schemas.microsoft.com/office/drawing/2014/main" id="{B27A3AF7-F3FC-4D22-B46F-6703C9BC3643}"/>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4" name="【庁舎】&#10;一人当たり面積グラフ枠">
          <a:extLst>
            <a:ext uri="{FF2B5EF4-FFF2-40B4-BE49-F238E27FC236}">
              <a16:creationId xmlns:a16="http://schemas.microsoft.com/office/drawing/2014/main" id="{72FD237E-1202-4E58-AD3E-E0685B7B55F3}"/>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79629</xdr:rowOff>
    </xdr:from>
    <xdr:to>
      <xdr:col>116</xdr:col>
      <xdr:colOff>62864</xdr:colOff>
      <xdr:row>108</xdr:row>
      <xdr:rowOff>36195</xdr:rowOff>
    </xdr:to>
    <xdr:cxnSp macro="">
      <xdr:nvCxnSpPr>
        <xdr:cNvPr id="815" name="直線コネクタ 814">
          <a:extLst>
            <a:ext uri="{FF2B5EF4-FFF2-40B4-BE49-F238E27FC236}">
              <a16:creationId xmlns:a16="http://schemas.microsoft.com/office/drawing/2014/main" id="{53C2A68C-945A-410F-AD5C-E29EE3F92304}"/>
            </a:ext>
          </a:extLst>
        </xdr:cNvPr>
        <xdr:cNvCxnSpPr/>
      </xdr:nvCxnSpPr>
      <xdr:spPr>
        <a:xfrm flipV="1">
          <a:off x="22160864" y="17396079"/>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40022</xdr:rowOff>
    </xdr:from>
    <xdr:ext cx="469744" cy="259045"/>
    <xdr:sp macro="" textlink="">
      <xdr:nvSpPr>
        <xdr:cNvPr id="816" name="【庁舎】&#10;一人当たり面積最小値テキスト">
          <a:extLst>
            <a:ext uri="{FF2B5EF4-FFF2-40B4-BE49-F238E27FC236}">
              <a16:creationId xmlns:a16="http://schemas.microsoft.com/office/drawing/2014/main" id="{5F124C73-DB2C-4245-BC63-94F54589AEE2}"/>
            </a:ext>
          </a:extLst>
        </xdr:cNvPr>
        <xdr:cNvSpPr txBox="1"/>
      </xdr:nvSpPr>
      <xdr:spPr>
        <a:xfrm>
          <a:off x="22199600" y="18556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36195</xdr:rowOff>
    </xdr:from>
    <xdr:to>
      <xdr:col>116</xdr:col>
      <xdr:colOff>152400</xdr:colOff>
      <xdr:row>108</xdr:row>
      <xdr:rowOff>36195</xdr:rowOff>
    </xdr:to>
    <xdr:cxnSp macro="">
      <xdr:nvCxnSpPr>
        <xdr:cNvPr id="817" name="直線コネクタ 816">
          <a:extLst>
            <a:ext uri="{FF2B5EF4-FFF2-40B4-BE49-F238E27FC236}">
              <a16:creationId xmlns:a16="http://schemas.microsoft.com/office/drawing/2014/main" id="{55662A22-67E3-4DEE-985B-A2DB76228018}"/>
            </a:ext>
          </a:extLst>
        </xdr:cNvPr>
        <xdr:cNvCxnSpPr/>
      </xdr:nvCxnSpPr>
      <xdr:spPr>
        <a:xfrm>
          <a:off x="22072600" y="18552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26306</xdr:rowOff>
    </xdr:from>
    <xdr:ext cx="469744" cy="259045"/>
    <xdr:sp macro="" textlink="">
      <xdr:nvSpPr>
        <xdr:cNvPr id="818" name="【庁舎】&#10;一人当たり面積最大値テキスト">
          <a:extLst>
            <a:ext uri="{FF2B5EF4-FFF2-40B4-BE49-F238E27FC236}">
              <a16:creationId xmlns:a16="http://schemas.microsoft.com/office/drawing/2014/main" id="{211548C4-C8FF-4E74-899E-59BC077A6FC4}"/>
            </a:ext>
          </a:extLst>
        </xdr:cNvPr>
        <xdr:cNvSpPr txBox="1"/>
      </xdr:nvSpPr>
      <xdr:spPr>
        <a:xfrm>
          <a:off x="22199600" y="17171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79629</xdr:rowOff>
    </xdr:from>
    <xdr:to>
      <xdr:col>116</xdr:col>
      <xdr:colOff>152400</xdr:colOff>
      <xdr:row>101</xdr:row>
      <xdr:rowOff>79629</xdr:rowOff>
    </xdr:to>
    <xdr:cxnSp macro="">
      <xdr:nvCxnSpPr>
        <xdr:cNvPr id="819" name="直線コネクタ 818">
          <a:extLst>
            <a:ext uri="{FF2B5EF4-FFF2-40B4-BE49-F238E27FC236}">
              <a16:creationId xmlns:a16="http://schemas.microsoft.com/office/drawing/2014/main" id="{0C401DF0-04E3-4B02-B2E7-496E9C5D71F4}"/>
            </a:ext>
          </a:extLst>
        </xdr:cNvPr>
        <xdr:cNvCxnSpPr/>
      </xdr:nvCxnSpPr>
      <xdr:spPr>
        <a:xfrm>
          <a:off x="22072600" y="17396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120666</xdr:rowOff>
    </xdr:from>
    <xdr:ext cx="469744" cy="259045"/>
    <xdr:sp macro="" textlink="">
      <xdr:nvSpPr>
        <xdr:cNvPr id="820" name="【庁舎】&#10;一人当たり面積平均値テキスト">
          <a:extLst>
            <a:ext uri="{FF2B5EF4-FFF2-40B4-BE49-F238E27FC236}">
              <a16:creationId xmlns:a16="http://schemas.microsoft.com/office/drawing/2014/main" id="{D2A0BC7B-1A48-4AA6-9A75-D7631BB74E42}"/>
            </a:ext>
          </a:extLst>
        </xdr:cNvPr>
        <xdr:cNvSpPr txBox="1"/>
      </xdr:nvSpPr>
      <xdr:spPr>
        <a:xfrm>
          <a:off x="22199600" y="181229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97789</xdr:rowOff>
    </xdr:from>
    <xdr:to>
      <xdr:col>116</xdr:col>
      <xdr:colOff>114300</xdr:colOff>
      <xdr:row>107</xdr:row>
      <xdr:rowOff>27939</xdr:rowOff>
    </xdr:to>
    <xdr:sp macro="" textlink="">
      <xdr:nvSpPr>
        <xdr:cNvPr id="821" name="フローチャート: 判断 820">
          <a:extLst>
            <a:ext uri="{FF2B5EF4-FFF2-40B4-BE49-F238E27FC236}">
              <a16:creationId xmlns:a16="http://schemas.microsoft.com/office/drawing/2014/main" id="{0757266E-98FA-4851-8711-B6FD364C45C5}"/>
            </a:ext>
          </a:extLst>
        </xdr:cNvPr>
        <xdr:cNvSpPr/>
      </xdr:nvSpPr>
      <xdr:spPr>
        <a:xfrm>
          <a:off x="22110700" y="18271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108838</xdr:rowOff>
    </xdr:from>
    <xdr:to>
      <xdr:col>112</xdr:col>
      <xdr:colOff>38100</xdr:colOff>
      <xdr:row>107</xdr:row>
      <xdr:rowOff>38988</xdr:rowOff>
    </xdr:to>
    <xdr:sp macro="" textlink="">
      <xdr:nvSpPr>
        <xdr:cNvPr id="822" name="フローチャート: 判断 821">
          <a:extLst>
            <a:ext uri="{FF2B5EF4-FFF2-40B4-BE49-F238E27FC236}">
              <a16:creationId xmlns:a16="http://schemas.microsoft.com/office/drawing/2014/main" id="{D8FC5C52-CCC6-42D7-91BC-989FA9E906EB}"/>
            </a:ext>
          </a:extLst>
        </xdr:cNvPr>
        <xdr:cNvSpPr/>
      </xdr:nvSpPr>
      <xdr:spPr>
        <a:xfrm>
          <a:off x="21272500" y="1828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113030</xdr:rowOff>
    </xdr:from>
    <xdr:to>
      <xdr:col>107</xdr:col>
      <xdr:colOff>101600</xdr:colOff>
      <xdr:row>107</xdr:row>
      <xdr:rowOff>43180</xdr:rowOff>
    </xdr:to>
    <xdr:sp macro="" textlink="">
      <xdr:nvSpPr>
        <xdr:cNvPr id="823" name="フローチャート: 判断 822">
          <a:extLst>
            <a:ext uri="{FF2B5EF4-FFF2-40B4-BE49-F238E27FC236}">
              <a16:creationId xmlns:a16="http://schemas.microsoft.com/office/drawing/2014/main" id="{3BFDB079-C697-4DFF-95E0-D596D1232D4D}"/>
            </a:ext>
          </a:extLst>
        </xdr:cNvPr>
        <xdr:cNvSpPr/>
      </xdr:nvSpPr>
      <xdr:spPr>
        <a:xfrm>
          <a:off x="20383500" y="1828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107314</xdr:rowOff>
    </xdr:from>
    <xdr:to>
      <xdr:col>102</xdr:col>
      <xdr:colOff>165100</xdr:colOff>
      <xdr:row>107</xdr:row>
      <xdr:rowOff>37464</xdr:rowOff>
    </xdr:to>
    <xdr:sp macro="" textlink="">
      <xdr:nvSpPr>
        <xdr:cNvPr id="824" name="フローチャート: 判断 823">
          <a:extLst>
            <a:ext uri="{FF2B5EF4-FFF2-40B4-BE49-F238E27FC236}">
              <a16:creationId xmlns:a16="http://schemas.microsoft.com/office/drawing/2014/main" id="{4C5C449F-AF01-463A-8790-985DFEDF5216}"/>
            </a:ext>
          </a:extLst>
        </xdr:cNvPr>
        <xdr:cNvSpPr/>
      </xdr:nvSpPr>
      <xdr:spPr>
        <a:xfrm>
          <a:off x="19494500" y="18281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130175</xdr:rowOff>
    </xdr:from>
    <xdr:to>
      <xdr:col>98</xdr:col>
      <xdr:colOff>38100</xdr:colOff>
      <xdr:row>107</xdr:row>
      <xdr:rowOff>60325</xdr:rowOff>
    </xdr:to>
    <xdr:sp macro="" textlink="">
      <xdr:nvSpPr>
        <xdr:cNvPr id="825" name="フローチャート: 判断 824">
          <a:extLst>
            <a:ext uri="{FF2B5EF4-FFF2-40B4-BE49-F238E27FC236}">
              <a16:creationId xmlns:a16="http://schemas.microsoft.com/office/drawing/2014/main" id="{BE83B841-C70E-4731-A4E8-17FECCDCE1F6}"/>
            </a:ext>
          </a:extLst>
        </xdr:cNvPr>
        <xdr:cNvSpPr/>
      </xdr:nvSpPr>
      <xdr:spPr>
        <a:xfrm>
          <a:off x="18605500" y="1830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6" name="テキスト ボックス 825">
          <a:extLst>
            <a:ext uri="{FF2B5EF4-FFF2-40B4-BE49-F238E27FC236}">
              <a16:creationId xmlns:a16="http://schemas.microsoft.com/office/drawing/2014/main" id="{B20A047A-B5C2-4994-A929-7408187AF1E6}"/>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7" name="テキスト ボックス 826">
          <a:extLst>
            <a:ext uri="{FF2B5EF4-FFF2-40B4-BE49-F238E27FC236}">
              <a16:creationId xmlns:a16="http://schemas.microsoft.com/office/drawing/2014/main" id="{0920DA35-2463-4417-AAED-51F43C91CAFA}"/>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8" name="テキスト ボックス 827">
          <a:extLst>
            <a:ext uri="{FF2B5EF4-FFF2-40B4-BE49-F238E27FC236}">
              <a16:creationId xmlns:a16="http://schemas.microsoft.com/office/drawing/2014/main" id="{56E9B843-E270-4AE4-8BFC-A515AE156A2E}"/>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29" name="テキスト ボックス 828">
          <a:extLst>
            <a:ext uri="{FF2B5EF4-FFF2-40B4-BE49-F238E27FC236}">
              <a16:creationId xmlns:a16="http://schemas.microsoft.com/office/drawing/2014/main" id="{6E1D00F2-176C-4C04-8CF9-DB3DB098F30C}"/>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0" name="テキスト ボックス 829">
          <a:extLst>
            <a:ext uri="{FF2B5EF4-FFF2-40B4-BE49-F238E27FC236}">
              <a16:creationId xmlns:a16="http://schemas.microsoft.com/office/drawing/2014/main" id="{E626287C-356E-49A4-B53D-E5CAFB5F4CCA}"/>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39497</xdr:rowOff>
    </xdr:from>
    <xdr:to>
      <xdr:col>116</xdr:col>
      <xdr:colOff>114300</xdr:colOff>
      <xdr:row>107</xdr:row>
      <xdr:rowOff>141097</xdr:rowOff>
    </xdr:to>
    <xdr:sp macro="" textlink="">
      <xdr:nvSpPr>
        <xdr:cNvPr id="831" name="楕円 830">
          <a:extLst>
            <a:ext uri="{FF2B5EF4-FFF2-40B4-BE49-F238E27FC236}">
              <a16:creationId xmlns:a16="http://schemas.microsoft.com/office/drawing/2014/main" id="{2F36CE52-83F3-494C-8940-1281502B75A8}"/>
            </a:ext>
          </a:extLst>
        </xdr:cNvPr>
        <xdr:cNvSpPr/>
      </xdr:nvSpPr>
      <xdr:spPr>
        <a:xfrm>
          <a:off x="22110700" y="18384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125874</xdr:rowOff>
    </xdr:from>
    <xdr:ext cx="469744" cy="259045"/>
    <xdr:sp macro="" textlink="">
      <xdr:nvSpPr>
        <xdr:cNvPr id="832" name="【庁舎】&#10;一人当たり面積該当値テキスト">
          <a:extLst>
            <a:ext uri="{FF2B5EF4-FFF2-40B4-BE49-F238E27FC236}">
              <a16:creationId xmlns:a16="http://schemas.microsoft.com/office/drawing/2014/main" id="{80457A8B-D401-47CC-8019-4523D251ECA2}"/>
            </a:ext>
          </a:extLst>
        </xdr:cNvPr>
        <xdr:cNvSpPr txBox="1"/>
      </xdr:nvSpPr>
      <xdr:spPr>
        <a:xfrm>
          <a:off x="22199600" y="18299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42163</xdr:rowOff>
    </xdr:from>
    <xdr:to>
      <xdr:col>112</xdr:col>
      <xdr:colOff>38100</xdr:colOff>
      <xdr:row>107</xdr:row>
      <xdr:rowOff>143763</xdr:rowOff>
    </xdr:to>
    <xdr:sp macro="" textlink="">
      <xdr:nvSpPr>
        <xdr:cNvPr id="833" name="楕円 832">
          <a:extLst>
            <a:ext uri="{FF2B5EF4-FFF2-40B4-BE49-F238E27FC236}">
              <a16:creationId xmlns:a16="http://schemas.microsoft.com/office/drawing/2014/main" id="{EBF64C41-D1F2-46AB-A657-0BA1ECBF3929}"/>
            </a:ext>
          </a:extLst>
        </xdr:cNvPr>
        <xdr:cNvSpPr/>
      </xdr:nvSpPr>
      <xdr:spPr>
        <a:xfrm>
          <a:off x="21272500" y="18387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90297</xdr:rowOff>
    </xdr:from>
    <xdr:to>
      <xdr:col>116</xdr:col>
      <xdr:colOff>63500</xdr:colOff>
      <xdr:row>107</xdr:row>
      <xdr:rowOff>92963</xdr:rowOff>
    </xdr:to>
    <xdr:cxnSp macro="">
      <xdr:nvCxnSpPr>
        <xdr:cNvPr id="834" name="直線コネクタ 833">
          <a:extLst>
            <a:ext uri="{FF2B5EF4-FFF2-40B4-BE49-F238E27FC236}">
              <a16:creationId xmlns:a16="http://schemas.microsoft.com/office/drawing/2014/main" id="{21911B8A-9D26-4477-808F-45498E00F22C}"/>
            </a:ext>
          </a:extLst>
        </xdr:cNvPr>
        <xdr:cNvCxnSpPr/>
      </xdr:nvCxnSpPr>
      <xdr:spPr>
        <a:xfrm flipV="1">
          <a:off x="21323300" y="18435447"/>
          <a:ext cx="838200" cy="2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43687</xdr:rowOff>
    </xdr:from>
    <xdr:to>
      <xdr:col>107</xdr:col>
      <xdr:colOff>101600</xdr:colOff>
      <xdr:row>107</xdr:row>
      <xdr:rowOff>145287</xdr:rowOff>
    </xdr:to>
    <xdr:sp macro="" textlink="">
      <xdr:nvSpPr>
        <xdr:cNvPr id="835" name="楕円 834">
          <a:extLst>
            <a:ext uri="{FF2B5EF4-FFF2-40B4-BE49-F238E27FC236}">
              <a16:creationId xmlns:a16="http://schemas.microsoft.com/office/drawing/2014/main" id="{D071B72C-72AC-4E21-BDBB-EA932CE1D7B6}"/>
            </a:ext>
          </a:extLst>
        </xdr:cNvPr>
        <xdr:cNvSpPr/>
      </xdr:nvSpPr>
      <xdr:spPr>
        <a:xfrm>
          <a:off x="20383500" y="1838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92963</xdr:rowOff>
    </xdr:from>
    <xdr:to>
      <xdr:col>111</xdr:col>
      <xdr:colOff>177800</xdr:colOff>
      <xdr:row>107</xdr:row>
      <xdr:rowOff>94487</xdr:rowOff>
    </xdr:to>
    <xdr:cxnSp macro="">
      <xdr:nvCxnSpPr>
        <xdr:cNvPr id="836" name="直線コネクタ 835">
          <a:extLst>
            <a:ext uri="{FF2B5EF4-FFF2-40B4-BE49-F238E27FC236}">
              <a16:creationId xmlns:a16="http://schemas.microsoft.com/office/drawing/2014/main" id="{46F4E074-73B4-486E-9FCA-D0177F3BB763}"/>
            </a:ext>
          </a:extLst>
        </xdr:cNvPr>
        <xdr:cNvCxnSpPr/>
      </xdr:nvCxnSpPr>
      <xdr:spPr>
        <a:xfrm flipV="1">
          <a:off x="20434300" y="18438113"/>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46737</xdr:rowOff>
    </xdr:from>
    <xdr:to>
      <xdr:col>102</xdr:col>
      <xdr:colOff>165100</xdr:colOff>
      <xdr:row>107</xdr:row>
      <xdr:rowOff>148337</xdr:rowOff>
    </xdr:to>
    <xdr:sp macro="" textlink="">
      <xdr:nvSpPr>
        <xdr:cNvPr id="837" name="楕円 836">
          <a:extLst>
            <a:ext uri="{FF2B5EF4-FFF2-40B4-BE49-F238E27FC236}">
              <a16:creationId xmlns:a16="http://schemas.microsoft.com/office/drawing/2014/main" id="{E85A6227-63BD-467C-A248-77887C504588}"/>
            </a:ext>
          </a:extLst>
        </xdr:cNvPr>
        <xdr:cNvSpPr/>
      </xdr:nvSpPr>
      <xdr:spPr>
        <a:xfrm>
          <a:off x="19494500" y="18391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94487</xdr:rowOff>
    </xdr:from>
    <xdr:to>
      <xdr:col>107</xdr:col>
      <xdr:colOff>50800</xdr:colOff>
      <xdr:row>107</xdr:row>
      <xdr:rowOff>97537</xdr:rowOff>
    </xdr:to>
    <xdr:cxnSp macro="">
      <xdr:nvCxnSpPr>
        <xdr:cNvPr id="838" name="直線コネクタ 837">
          <a:extLst>
            <a:ext uri="{FF2B5EF4-FFF2-40B4-BE49-F238E27FC236}">
              <a16:creationId xmlns:a16="http://schemas.microsoft.com/office/drawing/2014/main" id="{06837A44-36D1-445A-A4E6-0C22A6261C74}"/>
            </a:ext>
          </a:extLst>
        </xdr:cNvPr>
        <xdr:cNvCxnSpPr/>
      </xdr:nvCxnSpPr>
      <xdr:spPr>
        <a:xfrm flipV="1">
          <a:off x="19545300" y="18439637"/>
          <a:ext cx="889000" cy="3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61976</xdr:rowOff>
    </xdr:from>
    <xdr:to>
      <xdr:col>98</xdr:col>
      <xdr:colOff>38100</xdr:colOff>
      <xdr:row>107</xdr:row>
      <xdr:rowOff>163576</xdr:rowOff>
    </xdr:to>
    <xdr:sp macro="" textlink="">
      <xdr:nvSpPr>
        <xdr:cNvPr id="839" name="楕円 838">
          <a:extLst>
            <a:ext uri="{FF2B5EF4-FFF2-40B4-BE49-F238E27FC236}">
              <a16:creationId xmlns:a16="http://schemas.microsoft.com/office/drawing/2014/main" id="{3EE3F2A2-812A-4FC6-86E2-0FFD33071571}"/>
            </a:ext>
          </a:extLst>
        </xdr:cNvPr>
        <xdr:cNvSpPr/>
      </xdr:nvSpPr>
      <xdr:spPr>
        <a:xfrm>
          <a:off x="18605500" y="18407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97537</xdr:rowOff>
    </xdr:from>
    <xdr:to>
      <xdr:col>102</xdr:col>
      <xdr:colOff>114300</xdr:colOff>
      <xdr:row>107</xdr:row>
      <xdr:rowOff>112776</xdr:rowOff>
    </xdr:to>
    <xdr:cxnSp macro="">
      <xdr:nvCxnSpPr>
        <xdr:cNvPr id="840" name="直線コネクタ 839">
          <a:extLst>
            <a:ext uri="{FF2B5EF4-FFF2-40B4-BE49-F238E27FC236}">
              <a16:creationId xmlns:a16="http://schemas.microsoft.com/office/drawing/2014/main" id="{EE8F507F-DB2F-4BDF-8314-BE5BBFE0A3FF}"/>
            </a:ext>
          </a:extLst>
        </xdr:cNvPr>
        <xdr:cNvCxnSpPr/>
      </xdr:nvCxnSpPr>
      <xdr:spPr>
        <a:xfrm flipV="1">
          <a:off x="18656300" y="18442687"/>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55515</xdr:rowOff>
    </xdr:from>
    <xdr:ext cx="469744" cy="259045"/>
    <xdr:sp macro="" textlink="">
      <xdr:nvSpPr>
        <xdr:cNvPr id="841" name="n_1aveValue【庁舎】&#10;一人当たり面積">
          <a:extLst>
            <a:ext uri="{FF2B5EF4-FFF2-40B4-BE49-F238E27FC236}">
              <a16:creationId xmlns:a16="http://schemas.microsoft.com/office/drawing/2014/main" id="{F1F9F10D-F8AF-457C-AF42-7C7934D306C7}"/>
            </a:ext>
          </a:extLst>
        </xdr:cNvPr>
        <xdr:cNvSpPr txBox="1"/>
      </xdr:nvSpPr>
      <xdr:spPr>
        <a:xfrm>
          <a:off x="21075727" y="18057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59707</xdr:rowOff>
    </xdr:from>
    <xdr:ext cx="469744" cy="259045"/>
    <xdr:sp macro="" textlink="">
      <xdr:nvSpPr>
        <xdr:cNvPr id="842" name="n_2aveValue【庁舎】&#10;一人当たり面積">
          <a:extLst>
            <a:ext uri="{FF2B5EF4-FFF2-40B4-BE49-F238E27FC236}">
              <a16:creationId xmlns:a16="http://schemas.microsoft.com/office/drawing/2014/main" id="{B0B7674D-F100-4B3F-9A9E-3CC64A88A5BF}"/>
            </a:ext>
          </a:extLst>
        </xdr:cNvPr>
        <xdr:cNvSpPr txBox="1"/>
      </xdr:nvSpPr>
      <xdr:spPr>
        <a:xfrm>
          <a:off x="20199427" y="18061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53991</xdr:rowOff>
    </xdr:from>
    <xdr:ext cx="469744" cy="259045"/>
    <xdr:sp macro="" textlink="">
      <xdr:nvSpPr>
        <xdr:cNvPr id="843" name="n_3aveValue【庁舎】&#10;一人当たり面積">
          <a:extLst>
            <a:ext uri="{FF2B5EF4-FFF2-40B4-BE49-F238E27FC236}">
              <a16:creationId xmlns:a16="http://schemas.microsoft.com/office/drawing/2014/main" id="{1BABF8FC-398E-464F-82DC-4FAC395C939C}"/>
            </a:ext>
          </a:extLst>
        </xdr:cNvPr>
        <xdr:cNvSpPr txBox="1"/>
      </xdr:nvSpPr>
      <xdr:spPr>
        <a:xfrm>
          <a:off x="19310427" y="18056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76852</xdr:rowOff>
    </xdr:from>
    <xdr:ext cx="469744" cy="259045"/>
    <xdr:sp macro="" textlink="">
      <xdr:nvSpPr>
        <xdr:cNvPr id="844" name="n_4aveValue【庁舎】&#10;一人当たり面積">
          <a:extLst>
            <a:ext uri="{FF2B5EF4-FFF2-40B4-BE49-F238E27FC236}">
              <a16:creationId xmlns:a16="http://schemas.microsoft.com/office/drawing/2014/main" id="{68E9CD47-F1BC-4B8A-90DF-9BD496C4E8C2}"/>
            </a:ext>
          </a:extLst>
        </xdr:cNvPr>
        <xdr:cNvSpPr txBox="1"/>
      </xdr:nvSpPr>
      <xdr:spPr>
        <a:xfrm>
          <a:off x="18421427" y="18079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134890</xdr:rowOff>
    </xdr:from>
    <xdr:ext cx="469744" cy="259045"/>
    <xdr:sp macro="" textlink="">
      <xdr:nvSpPr>
        <xdr:cNvPr id="845" name="n_1mainValue【庁舎】&#10;一人当たり面積">
          <a:extLst>
            <a:ext uri="{FF2B5EF4-FFF2-40B4-BE49-F238E27FC236}">
              <a16:creationId xmlns:a16="http://schemas.microsoft.com/office/drawing/2014/main" id="{EB693903-7570-4F99-A8ED-02E11AB96715}"/>
            </a:ext>
          </a:extLst>
        </xdr:cNvPr>
        <xdr:cNvSpPr txBox="1"/>
      </xdr:nvSpPr>
      <xdr:spPr>
        <a:xfrm>
          <a:off x="21075727" y="18480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136414</xdr:rowOff>
    </xdr:from>
    <xdr:ext cx="469744" cy="259045"/>
    <xdr:sp macro="" textlink="">
      <xdr:nvSpPr>
        <xdr:cNvPr id="846" name="n_2mainValue【庁舎】&#10;一人当たり面積">
          <a:extLst>
            <a:ext uri="{FF2B5EF4-FFF2-40B4-BE49-F238E27FC236}">
              <a16:creationId xmlns:a16="http://schemas.microsoft.com/office/drawing/2014/main" id="{E4B5CA94-9768-4656-A722-DDE821FEE6CA}"/>
            </a:ext>
          </a:extLst>
        </xdr:cNvPr>
        <xdr:cNvSpPr txBox="1"/>
      </xdr:nvSpPr>
      <xdr:spPr>
        <a:xfrm>
          <a:off x="20199427" y="18481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139464</xdr:rowOff>
    </xdr:from>
    <xdr:ext cx="469744" cy="259045"/>
    <xdr:sp macro="" textlink="">
      <xdr:nvSpPr>
        <xdr:cNvPr id="847" name="n_3mainValue【庁舎】&#10;一人当たり面積">
          <a:extLst>
            <a:ext uri="{FF2B5EF4-FFF2-40B4-BE49-F238E27FC236}">
              <a16:creationId xmlns:a16="http://schemas.microsoft.com/office/drawing/2014/main" id="{B391A201-7C9A-431C-B01C-1DE6E25005D6}"/>
            </a:ext>
          </a:extLst>
        </xdr:cNvPr>
        <xdr:cNvSpPr txBox="1"/>
      </xdr:nvSpPr>
      <xdr:spPr>
        <a:xfrm>
          <a:off x="19310427" y="18484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154703</xdr:rowOff>
    </xdr:from>
    <xdr:ext cx="469744" cy="259045"/>
    <xdr:sp macro="" textlink="">
      <xdr:nvSpPr>
        <xdr:cNvPr id="848" name="n_4mainValue【庁舎】&#10;一人当たり面積">
          <a:extLst>
            <a:ext uri="{FF2B5EF4-FFF2-40B4-BE49-F238E27FC236}">
              <a16:creationId xmlns:a16="http://schemas.microsoft.com/office/drawing/2014/main" id="{FE636DBA-DD82-4BDD-8694-40CD5860DCEE}"/>
            </a:ext>
          </a:extLst>
        </xdr:cNvPr>
        <xdr:cNvSpPr txBox="1"/>
      </xdr:nvSpPr>
      <xdr:spPr>
        <a:xfrm>
          <a:off x="18421427" y="18499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49" name="正方形/長方形 848">
          <a:extLst>
            <a:ext uri="{FF2B5EF4-FFF2-40B4-BE49-F238E27FC236}">
              <a16:creationId xmlns:a16="http://schemas.microsoft.com/office/drawing/2014/main" id="{3C38D4F9-B698-4761-809A-646B0B148068}"/>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0" name="正方形/長方形 849">
          <a:extLst>
            <a:ext uri="{FF2B5EF4-FFF2-40B4-BE49-F238E27FC236}">
              <a16:creationId xmlns:a16="http://schemas.microsoft.com/office/drawing/2014/main" id="{81B3F068-2085-4246-A2BA-D77A091583F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1" name="テキスト ボックス 850">
          <a:extLst>
            <a:ext uri="{FF2B5EF4-FFF2-40B4-BE49-F238E27FC236}">
              <a16:creationId xmlns:a16="http://schemas.microsoft.com/office/drawing/2014/main" id="{F1908CBC-3489-4CBD-A110-08BB92DCE6AF}"/>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庁舎、文化ホール、消防施設は類似団体と比較して減価償却率が高くなっている。庁舎などの施設利用、効用等の高い建物については耐震改修を行いながら、点検・保守を実施し公共施設の長期使用が行えるよう計画、実施を図っている。今後は村づくりとの整合性を保ち、公共施設のコンパクト化や効率化の観点から、必要な施設については更新を図り、機能を集約できる施設については統合するなどして、より効率的に行政サービスを提供して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長野県下條村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3,730
3,693
38.12
2,895,137
2,535,781
359,246
1,613,146
1,063,192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b="0" i="0" baseline="0">
              <a:solidFill>
                <a:schemeClr val="dk1"/>
              </a:solidFill>
              <a:effectLst/>
              <a:latin typeface="+mn-lt"/>
              <a:ea typeface="+mn-ea"/>
              <a:cs typeface="+mn-cs"/>
            </a:rPr>
            <a:t>　</a:t>
          </a:r>
          <a:r>
            <a:rPr lang="ja-JP" altLang="ja-JP" sz="1400" b="0" i="0" baseline="0">
              <a:solidFill>
                <a:schemeClr val="dk1"/>
              </a:solidFill>
              <a:effectLst/>
              <a:latin typeface="+mn-lt"/>
              <a:ea typeface="+mn-ea"/>
              <a:cs typeface="+mn-cs"/>
            </a:rPr>
            <a:t>産業構造的に財政基盤が弱く、類似団体の平均を若干上回っているものの低い水準である。</a:t>
          </a:r>
          <a:endParaRPr lang="ja-JP" altLang="ja-JP" sz="1400">
            <a:effectLst/>
          </a:endParaRPr>
        </a:p>
        <a:p>
          <a:r>
            <a:rPr lang="ja-JP" altLang="ja-JP" sz="1400" b="0" i="0" baseline="0">
              <a:solidFill>
                <a:schemeClr val="dk1"/>
              </a:solidFill>
              <a:effectLst/>
              <a:latin typeface="+mn-lt"/>
              <a:ea typeface="+mn-ea"/>
              <a:cs typeface="+mn-cs"/>
            </a:rPr>
            <a:t>　産業構造の大きな転換も見込めないことから、税収等の収納率</a:t>
          </a:r>
          <a:r>
            <a:rPr lang="en-US" altLang="ja-JP" sz="1400" b="0" i="0" baseline="0">
              <a:solidFill>
                <a:schemeClr val="dk1"/>
              </a:solidFill>
              <a:effectLst/>
              <a:latin typeface="+mn-lt"/>
              <a:ea typeface="+mn-ea"/>
              <a:cs typeface="+mn-cs"/>
            </a:rPr>
            <a:t>100%</a:t>
          </a:r>
          <a:r>
            <a:rPr lang="ja-JP" altLang="ja-JP" sz="1400" b="0" i="0" baseline="0">
              <a:solidFill>
                <a:schemeClr val="dk1"/>
              </a:solidFill>
              <a:effectLst/>
              <a:latin typeface="+mn-lt"/>
              <a:ea typeface="+mn-ea"/>
              <a:cs typeface="+mn-cs"/>
            </a:rPr>
            <a:t>の維持、行財政の効率化に努め財政基盤の強化に努める。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102447</xdr:rowOff>
    </xdr:from>
    <xdr:to>
      <xdr:col>23</xdr:col>
      <xdr:colOff>133350</xdr:colOff>
      <xdr:row>45</xdr:row>
      <xdr:rowOff>17780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446097"/>
          <a:ext cx="0" cy="12869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161307</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70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17780</xdr:rowOff>
    </xdr:from>
    <xdr:to>
      <xdr:col>24</xdr:col>
      <xdr:colOff>12700</xdr:colOff>
      <xdr:row>45</xdr:row>
      <xdr:rowOff>17780</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73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36</xdr:row>
      <xdr:rowOff>17374</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6189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102447</xdr:rowOff>
    </xdr:from>
    <xdr:to>
      <xdr:col>24</xdr:col>
      <xdr:colOff>12700</xdr:colOff>
      <xdr:row>37</xdr:row>
      <xdr:rowOff>102447</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446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36406</xdr:rowOff>
    </xdr:from>
    <xdr:to>
      <xdr:col>23</xdr:col>
      <xdr:colOff>133350</xdr:colOff>
      <xdr:row>44</xdr:row>
      <xdr:rowOff>36406</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114800" y="758020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22031</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5658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49954</xdr:rowOff>
    </xdr:from>
    <xdr:to>
      <xdr:col>23</xdr:col>
      <xdr:colOff>184150</xdr:colOff>
      <xdr:row>44</xdr:row>
      <xdr:rowOff>151554</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36406</xdr:rowOff>
    </xdr:from>
    <xdr:to>
      <xdr:col>19</xdr:col>
      <xdr:colOff>133350</xdr:colOff>
      <xdr:row>44</xdr:row>
      <xdr:rowOff>44450</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flipV="1">
          <a:off x="3225800" y="7580206"/>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44</xdr:row>
      <xdr:rowOff>49954</xdr:rowOff>
    </xdr:from>
    <xdr:to>
      <xdr:col>19</xdr:col>
      <xdr:colOff>184150</xdr:colOff>
      <xdr:row>44</xdr:row>
      <xdr:rowOff>151554</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136331</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6801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44450</xdr:rowOff>
    </xdr:from>
    <xdr:to>
      <xdr:col>15</xdr:col>
      <xdr:colOff>82550</xdr:colOff>
      <xdr:row>44</xdr:row>
      <xdr:rowOff>52494</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flipV="1">
          <a:off x="2336800" y="7588250"/>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44</xdr:row>
      <xdr:rowOff>49954</xdr:rowOff>
    </xdr:from>
    <xdr:to>
      <xdr:col>15</xdr:col>
      <xdr:colOff>133350</xdr:colOff>
      <xdr:row>44</xdr:row>
      <xdr:rowOff>151554</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136331</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680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52494</xdr:rowOff>
    </xdr:from>
    <xdr:to>
      <xdr:col>11</xdr:col>
      <xdr:colOff>31750</xdr:colOff>
      <xdr:row>44</xdr:row>
      <xdr:rowOff>60537</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flipV="1">
          <a:off x="1447800" y="7596294"/>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49954</xdr:rowOff>
    </xdr:from>
    <xdr:to>
      <xdr:col>11</xdr:col>
      <xdr:colOff>82550</xdr:colOff>
      <xdr:row>44</xdr:row>
      <xdr:rowOff>151554</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136331</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680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57996</xdr:rowOff>
    </xdr:from>
    <xdr:to>
      <xdr:col>7</xdr:col>
      <xdr:colOff>31750</xdr:colOff>
      <xdr:row>44</xdr:row>
      <xdr:rowOff>159596</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60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144373</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7688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157056</xdr:rowOff>
    </xdr:from>
    <xdr:to>
      <xdr:col>23</xdr:col>
      <xdr:colOff>184150</xdr:colOff>
      <xdr:row>44</xdr:row>
      <xdr:rowOff>87206</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7529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2133</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7374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157056</xdr:rowOff>
    </xdr:from>
    <xdr:to>
      <xdr:col>19</xdr:col>
      <xdr:colOff>184150</xdr:colOff>
      <xdr:row>44</xdr:row>
      <xdr:rowOff>87206</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7529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97383</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72982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165100</xdr:rowOff>
    </xdr:from>
    <xdr:to>
      <xdr:col>15</xdr:col>
      <xdr:colOff>133350</xdr:colOff>
      <xdr:row>44</xdr:row>
      <xdr:rowOff>95250</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105427</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7306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1694</xdr:rowOff>
    </xdr:from>
    <xdr:to>
      <xdr:col>11</xdr:col>
      <xdr:colOff>82550</xdr:colOff>
      <xdr:row>44</xdr:row>
      <xdr:rowOff>103294</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7545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113471</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7314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9737</xdr:rowOff>
    </xdr:from>
    <xdr:to>
      <xdr:col>7</xdr:col>
      <xdr:colOff>31750</xdr:colOff>
      <xdr:row>44</xdr:row>
      <xdr:rowOff>111337</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7553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121514</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7322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300" b="0" i="0" baseline="0">
              <a:solidFill>
                <a:schemeClr val="dk1"/>
              </a:solidFill>
              <a:effectLst/>
              <a:latin typeface="+mn-lt"/>
              <a:ea typeface="+mn-ea"/>
              <a:cs typeface="+mn-cs"/>
            </a:rPr>
            <a:t>　下水処理を全て合併処理浄化槽で整備するなど、起債の抑制や、職員の適正配置等による職員数の減（平成元年より△１</a:t>
          </a:r>
          <a:r>
            <a:rPr lang="ja-JP" altLang="en-US" sz="1300" b="0" i="0" baseline="0">
              <a:solidFill>
                <a:schemeClr val="dk1"/>
              </a:solidFill>
              <a:effectLst/>
              <a:latin typeface="+mn-lt"/>
              <a:ea typeface="+mn-ea"/>
              <a:cs typeface="+mn-cs"/>
            </a:rPr>
            <a:t>６</a:t>
          </a:r>
          <a:r>
            <a:rPr lang="ja-JP" altLang="ja-JP" sz="1300" b="0" i="0" baseline="0">
              <a:solidFill>
                <a:schemeClr val="dk1"/>
              </a:solidFill>
              <a:effectLst/>
              <a:latin typeface="+mn-lt"/>
              <a:ea typeface="+mn-ea"/>
              <a:cs typeface="+mn-cs"/>
            </a:rPr>
            <a:t>人）を図ったことにより類似団体平均を下回っている。</a:t>
          </a:r>
          <a:endParaRPr lang="ja-JP" altLang="ja-JP" sz="1300">
            <a:effectLst/>
          </a:endParaRPr>
        </a:p>
        <a:p>
          <a:r>
            <a:rPr lang="ja-JP" altLang="ja-JP" sz="1300" b="0" i="0" baseline="0">
              <a:solidFill>
                <a:schemeClr val="dk1"/>
              </a:solidFill>
              <a:effectLst/>
              <a:latin typeface="+mn-lt"/>
              <a:ea typeface="+mn-ea"/>
              <a:cs typeface="+mn-cs"/>
            </a:rPr>
            <a:t>　しかし、高齢化の進展、独自の子育て支援や高齢者医療費の補助など扶助費等が増加傾向にあり、今後も一層の効率化と健全な財政運営を推進し、現在の水準を維持する。</a:t>
          </a:r>
          <a:endParaRPr lang="ja-JP" altLang="ja-JP" sz="13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165735</xdr:rowOff>
    </xdr:from>
    <xdr:to>
      <xdr:col>23</xdr:col>
      <xdr:colOff>133350</xdr:colOff>
      <xdr:row>67</xdr:row>
      <xdr:rowOff>108162</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9938385"/>
          <a:ext cx="0" cy="16569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80239</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567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108162</xdr:rowOff>
    </xdr:from>
    <xdr:to>
      <xdr:col>24</xdr:col>
      <xdr:colOff>12700</xdr:colOff>
      <xdr:row>67</xdr:row>
      <xdr:rowOff>108162</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595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80662</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9681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165735</xdr:rowOff>
    </xdr:from>
    <xdr:to>
      <xdr:col>24</xdr:col>
      <xdr:colOff>12700</xdr:colOff>
      <xdr:row>57</xdr:row>
      <xdr:rowOff>165735</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9938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146050</xdr:rowOff>
    </xdr:from>
    <xdr:to>
      <xdr:col>23</xdr:col>
      <xdr:colOff>133350</xdr:colOff>
      <xdr:row>61</xdr:row>
      <xdr:rowOff>6773</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4114800" y="10433050"/>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136119</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9374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164042</xdr:rowOff>
    </xdr:from>
    <xdr:to>
      <xdr:col>23</xdr:col>
      <xdr:colOff>184150</xdr:colOff>
      <xdr:row>64</xdr:row>
      <xdr:rowOff>94192</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166158</xdr:rowOff>
    </xdr:from>
    <xdr:to>
      <xdr:col>19</xdr:col>
      <xdr:colOff>133350</xdr:colOff>
      <xdr:row>61</xdr:row>
      <xdr:rowOff>6773</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3225800" y="10453158"/>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139912</xdr:rowOff>
    </xdr:from>
    <xdr:to>
      <xdr:col>19</xdr:col>
      <xdr:colOff>184150</xdr:colOff>
      <xdr:row>64</xdr:row>
      <xdr:rowOff>70062</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0941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54839</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10276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164677</xdr:rowOff>
    </xdr:from>
    <xdr:to>
      <xdr:col>15</xdr:col>
      <xdr:colOff>82550</xdr:colOff>
      <xdr:row>60</xdr:row>
      <xdr:rowOff>166158</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2336800" y="10280227"/>
          <a:ext cx="889000" cy="172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75565</xdr:rowOff>
    </xdr:from>
    <xdr:to>
      <xdr:col>15</xdr:col>
      <xdr:colOff>133350</xdr:colOff>
      <xdr:row>64</xdr:row>
      <xdr:rowOff>5715</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161942</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096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64135</xdr:rowOff>
    </xdr:from>
    <xdr:to>
      <xdr:col>11</xdr:col>
      <xdr:colOff>31750</xdr:colOff>
      <xdr:row>59</xdr:row>
      <xdr:rowOff>164677</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1447800" y="10179685"/>
          <a:ext cx="889000" cy="100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162560</xdr:rowOff>
    </xdr:from>
    <xdr:to>
      <xdr:col>11</xdr:col>
      <xdr:colOff>82550</xdr:colOff>
      <xdr:row>63</xdr:row>
      <xdr:rowOff>92710</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77487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087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90170</xdr:rowOff>
    </xdr:from>
    <xdr:to>
      <xdr:col>7</xdr:col>
      <xdr:colOff>31750</xdr:colOff>
      <xdr:row>63</xdr:row>
      <xdr:rowOff>20320</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5097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080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95250</xdr:rowOff>
    </xdr:from>
    <xdr:to>
      <xdr:col>23</xdr:col>
      <xdr:colOff>184150</xdr:colOff>
      <xdr:row>61</xdr:row>
      <xdr:rowOff>25400</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038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111777</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022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127423</xdr:rowOff>
    </xdr:from>
    <xdr:to>
      <xdr:col>19</xdr:col>
      <xdr:colOff>184150</xdr:colOff>
      <xdr:row>61</xdr:row>
      <xdr:rowOff>57573</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0414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67750</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01833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115358</xdr:rowOff>
    </xdr:from>
    <xdr:to>
      <xdr:col>15</xdr:col>
      <xdr:colOff>133350</xdr:colOff>
      <xdr:row>61</xdr:row>
      <xdr:rowOff>45508</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0402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55685</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0171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113877</xdr:rowOff>
    </xdr:from>
    <xdr:to>
      <xdr:col>11</xdr:col>
      <xdr:colOff>82550</xdr:colOff>
      <xdr:row>60</xdr:row>
      <xdr:rowOff>44027</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0229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54204</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9998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13335</xdr:rowOff>
    </xdr:from>
    <xdr:to>
      <xdr:col>7</xdr:col>
      <xdr:colOff>31750</xdr:colOff>
      <xdr:row>59</xdr:row>
      <xdr:rowOff>114935</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0128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125112</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9897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[224,486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300" b="0" i="0" baseline="0">
              <a:solidFill>
                <a:schemeClr val="dk1"/>
              </a:solidFill>
              <a:effectLst/>
              <a:latin typeface="+mn-lt"/>
              <a:ea typeface="+mn-ea"/>
              <a:cs typeface="+mn-cs"/>
            </a:rPr>
            <a:t>　職員の適正配置等により平成元年５４名だった職員数を３</a:t>
          </a:r>
          <a:r>
            <a:rPr lang="ja-JP" altLang="en-US" sz="1300" b="0" i="0" baseline="0">
              <a:solidFill>
                <a:schemeClr val="dk1"/>
              </a:solidFill>
              <a:effectLst/>
              <a:latin typeface="+mn-lt"/>
              <a:ea typeface="+mn-ea"/>
              <a:cs typeface="+mn-cs"/>
            </a:rPr>
            <a:t>８</a:t>
          </a:r>
          <a:r>
            <a:rPr lang="ja-JP" altLang="ja-JP" sz="1300" b="0" i="0" baseline="0">
              <a:solidFill>
                <a:schemeClr val="dk1"/>
              </a:solidFill>
              <a:effectLst/>
              <a:latin typeface="+mn-lt"/>
              <a:ea typeface="+mn-ea"/>
              <a:cs typeface="+mn-cs"/>
            </a:rPr>
            <a:t>名に削減したことにより人件費は類似団体平均を下回っているが、正規職員以外でも可能な業務を臨時職員で行なうなど職員給（人件費）から賃金（物件費）へシフトしたことにより、類似団体内最小値を若干上回っており、今後はこれらも含めた人件費関係経費全体を抑制していく必要がある</a:t>
          </a:r>
          <a:r>
            <a:rPr lang="ja-JP" altLang="ja-JP" sz="1100" b="0" i="0" baseline="0">
              <a:solidFill>
                <a:schemeClr val="dk1"/>
              </a:solidFill>
              <a:effectLst/>
              <a:latin typeface="+mn-lt"/>
              <a:ea typeface="+mn-ea"/>
              <a:cs typeface="+mn-cs"/>
            </a:rPr>
            <a:t>。</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93376</xdr:rowOff>
    </xdr:from>
    <xdr:to>
      <xdr:col>23</xdr:col>
      <xdr:colOff>133350</xdr:colOff>
      <xdr:row>90</xdr:row>
      <xdr:rowOff>48135</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953000" y="13980826"/>
          <a:ext cx="0" cy="14978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20212</xdr:rowOff>
    </xdr:from>
    <xdr:ext cx="762000" cy="259045"/>
    <xdr:sp macro="" textlink="">
      <xdr:nvSpPr>
        <xdr:cNvPr id="191" name="人件費・物件費等の状況最小値テキスト">
          <a:extLst>
            <a:ext uri="{FF2B5EF4-FFF2-40B4-BE49-F238E27FC236}">
              <a16:creationId xmlns:a16="http://schemas.microsoft.com/office/drawing/2014/main" id="{00000000-0008-0000-0300-0000BF000000}"/>
            </a:ext>
          </a:extLst>
        </xdr:cNvPr>
        <xdr:cNvSpPr txBox="1"/>
      </xdr:nvSpPr>
      <xdr:spPr>
        <a:xfrm>
          <a:off x="5041900" y="15450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1,510,312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48135</xdr:rowOff>
    </xdr:from>
    <xdr:to>
      <xdr:col>24</xdr:col>
      <xdr:colOff>12700</xdr:colOff>
      <xdr:row>90</xdr:row>
      <xdr:rowOff>48135</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5478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8303</xdr:rowOff>
    </xdr:from>
    <xdr:ext cx="762000" cy="259045"/>
    <xdr:sp macro="" textlink="">
      <xdr:nvSpPr>
        <xdr:cNvPr id="193" name="人件費・物件費等の状況最大値テキスト">
          <a:extLst>
            <a:ext uri="{FF2B5EF4-FFF2-40B4-BE49-F238E27FC236}">
              <a16:creationId xmlns:a16="http://schemas.microsoft.com/office/drawing/2014/main" id="{00000000-0008-0000-0300-0000C1000000}"/>
            </a:ext>
          </a:extLst>
        </xdr:cNvPr>
        <xdr:cNvSpPr txBox="1"/>
      </xdr:nvSpPr>
      <xdr:spPr>
        <a:xfrm>
          <a:off x="5041900" y="13724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93376</xdr:rowOff>
    </xdr:from>
    <xdr:to>
      <xdr:col>24</xdr:col>
      <xdr:colOff>12700</xdr:colOff>
      <xdr:row>81</xdr:row>
      <xdr:rowOff>93376</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3980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91504</xdr:rowOff>
    </xdr:from>
    <xdr:to>
      <xdr:col>23</xdr:col>
      <xdr:colOff>133350</xdr:colOff>
      <xdr:row>81</xdr:row>
      <xdr:rowOff>113709</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114800" y="13978954"/>
          <a:ext cx="838200" cy="22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97826</xdr:rowOff>
    </xdr:from>
    <xdr:ext cx="762000" cy="259045"/>
    <xdr:sp macro="" textlink="">
      <xdr:nvSpPr>
        <xdr:cNvPr id="196" name="人件費・物件費等の状況平均値テキスト">
          <a:extLst>
            <a:ext uri="{FF2B5EF4-FFF2-40B4-BE49-F238E27FC236}">
              <a16:creationId xmlns:a16="http://schemas.microsoft.com/office/drawing/2014/main" id="{00000000-0008-0000-0300-0000C4000000}"/>
            </a:ext>
          </a:extLst>
        </xdr:cNvPr>
        <xdr:cNvSpPr txBox="1"/>
      </xdr:nvSpPr>
      <xdr:spPr>
        <a:xfrm>
          <a:off x="5041900" y="141567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428,385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125749</xdr:rowOff>
    </xdr:from>
    <xdr:to>
      <xdr:col>23</xdr:col>
      <xdr:colOff>184150</xdr:colOff>
      <xdr:row>83</xdr:row>
      <xdr:rowOff>55899</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902200" y="14184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88974</xdr:rowOff>
    </xdr:from>
    <xdr:to>
      <xdr:col>19</xdr:col>
      <xdr:colOff>133350</xdr:colOff>
      <xdr:row>81</xdr:row>
      <xdr:rowOff>91504</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3225800" y="13976424"/>
          <a:ext cx="889000" cy="2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114897</xdr:rowOff>
    </xdr:from>
    <xdr:to>
      <xdr:col>19</xdr:col>
      <xdr:colOff>184150</xdr:colOff>
      <xdr:row>83</xdr:row>
      <xdr:rowOff>45047</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064000" y="14173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29824</xdr:rowOff>
    </xdr:from>
    <xdr:ext cx="7366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3733800" y="142601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82097</xdr:rowOff>
    </xdr:from>
    <xdr:to>
      <xdr:col>15</xdr:col>
      <xdr:colOff>82550</xdr:colOff>
      <xdr:row>81</xdr:row>
      <xdr:rowOff>88974</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2336800" y="13969547"/>
          <a:ext cx="889000" cy="6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108367</xdr:rowOff>
    </xdr:from>
    <xdr:to>
      <xdr:col>15</xdr:col>
      <xdr:colOff>133350</xdr:colOff>
      <xdr:row>83</xdr:row>
      <xdr:rowOff>38517</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3175000" y="14167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23294</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2844800" y="14253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78253</xdr:rowOff>
    </xdr:from>
    <xdr:to>
      <xdr:col>11</xdr:col>
      <xdr:colOff>31750</xdr:colOff>
      <xdr:row>81</xdr:row>
      <xdr:rowOff>82097</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1447800" y="13965703"/>
          <a:ext cx="889000" cy="3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101640</xdr:rowOff>
    </xdr:from>
    <xdr:to>
      <xdr:col>11</xdr:col>
      <xdr:colOff>82550</xdr:colOff>
      <xdr:row>83</xdr:row>
      <xdr:rowOff>31790</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2286000" y="141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16567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955800" y="14246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78246</xdr:rowOff>
    </xdr:from>
    <xdr:to>
      <xdr:col>7</xdr:col>
      <xdr:colOff>31750</xdr:colOff>
      <xdr:row>83</xdr:row>
      <xdr:rowOff>8396</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1397000" y="1413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164623</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066800" y="14223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62909</xdr:rowOff>
    </xdr:from>
    <xdr:to>
      <xdr:col>23</xdr:col>
      <xdr:colOff>184150</xdr:colOff>
      <xdr:row>81</xdr:row>
      <xdr:rowOff>164509</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902200" y="13950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155636</xdr:rowOff>
    </xdr:from>
    <xdr:ext cx="762000" cy="259045"/>
    <xdr:sp macro="" textlink="">
      <xdr:nvSpPr>
        <xdr:cNvPr id="215" name="人件費・物件費等の状況該当値テキスト">
          <a:extLst>
            <a:ext uri="{FF2B5EF4-FFF2-40B4-BE49-F238E27FC236}">
              <a16:creationId xmlns:a16="http://schemas.microsoft.com/office/drawing/2014/main" id="{00000000-0008-0000-0300-0000D7000000}"/>
            </a:ext>
          </a:extLst>
        </xdr:cNvPr>
        <xdr:cNvSpPr txBox="1"/>
      </xdr:nvSpPr>
      <xdr:spPr>
        <a:xfrm>
          <a:off x="5041900" y="13871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40704</xdr:rowOff>
    </xdr:from>
    <xdr:to>
      <xdr:col>19</xdr:col>
      <xdr:colOff>184150</xdr:colOff>
      <xdr:row>81</xdr:row>
      <xdr:rowOff>142304</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064000" y="13928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152481</xdr:rowOff>
    </xdr:from>
    <xdr:ext cx="7366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733800" y="136970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38174</xdr:rowOff>
    </xdr:from>
    <xdr:to>
      <xdr:col>15</xdr:col>
      <xdr:colOff>133350</xdr:colOff>
      <xdr:row>81</xdr:row>
      <xdr:rowOff>139774</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3175000" y="13925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149951</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2844800" y="13694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31297</xdr:rowOff>
    </xdr:from>
    <xdr:to>
      <xdr:col>11</xdr:col>
      <xdr:colOff>82550</xdr:colOff>
      <xdr:row>81</xdr:row>
      <xdr:rowOff>132897</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2286000" y="13918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143074</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955800" y="13687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27453</xdr:rowOff>
    </xdr:from>
    <xdr:to>
      <xdr:col>7</xdr:col>
      <xdr:colOff>31750</xdr:colOff>
      <xdr:row>81</xdr:row>
      <xdr:rowOff>129053</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1397000" y="13914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139230</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066800" y="13683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300" b="0" i="0" baseline="0">
              <a:solidFill>
                <a:schemeClr val="dk1"/>
              </a:solidFill>
              <a:effectLst/>
              <a:latin typeface="+mn-lt"/>
              <a:ea typeface="+mn-ea"/>
              <a:cs typeface="+mn-cs"/>
            </a:rPr>
            <a:t>　給与・手当ての適正化をはかり、類似団体並みを維持する。</a:t>
          </a:r>
          <a:endParaRPr lang="ja-JP" altLang="ja-JP" sz="13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1693</xdr:rowOff>
    </xdr:from>
    <xdr:to>
      <xdr:col>81</xdr:col>
      <xdr:colOff>44450</xdr:colOff>
      <xdr:row>90</xdr:row>
      <xdr:rowOff>59266</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3889143"/>
          <a:ext cx="0" cy="16006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31343</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46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59266</xdr:rowOff>
    </xdr:from>
    <xdr:to>
      <xdr:col>81</xdr:col>
      <xdr:colOff>133350</xdr:colOff>
      <xdr:row>90</xdr:row>
      <xdr:rowOff>59266</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489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88070</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63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1693</xdr:rowOff>
    </xdr:from>
    <xdr:to>
      <xdr:col>81</xdr:col>
      <xdr:colOff>133350</xdr:colOff>
      <xdr:row>81</xdr:row>
      <xdr:rowOff>1693</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3889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117687</xdr:rowOff>
    </xdr:from>
    <xdr:to>
      <xdr:col>81</xdr:col>
      <xdr:colOff>44450</xdr:colOff>
      <xdr:row>86</xdr:row>
      <xdr:rowOff>141816</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179800" y="14862387"/>
          <a:ext cx="8382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87</xdr:row>
      <xdr:rowOff>60554</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9767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88477</xdr:rowOff>
    </xdr:from>
    <xdr:to>
      <xdr:col>81</xdr:col>
      <xdr:colOff>95250</xdr:colOff>
      <xdr:row>88</xdr:row>
      <xdr:rowOff>18627</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500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117687</xdr:rowOff>
    </xdr:from>
    <xdr:to>
      <xdr:col>77</xdr:col>
      <xdr:colOff>44450</xdr:colOff>
      <xdr:row>86</xdr:row>
      <xdr:rowOff>165946</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flipV="1">
          <a:off x="15290800" y="14862387"/>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88477</xdr:rowOff>
    </xdr:from>
    <xdr:to>
      <xdr:col>77</xdr:col>
      <xdr:colOff>95250</xdr:colOff>
      <xdr:row>88</xdr:row>
      <xdr:rowOff>18627</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500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3404</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50910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109643</xdr:rowOff>
    </xdr:from>
    <xdr:to>
      <xdr:col>72</xdr:col>
      <xdr:colOff>203200</xdr:colOff>
      <xdr:row>86</xdr:row>
      <xdr:rowOff>165946</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4401800" y="14854343"/>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88477</xdr:rowOff>
    </xdr:from>
    <xdr:to>
      <xdr:col>73</xdr:col>
      <xdr:colOff>44450</xdr:colOff>
      <xdr:row>88</xdr:row>
      <xdr:rowOff>18627</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500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3404</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5091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109643</xdr:rowOff>
    </xdr:from>
    <xdr:to>
      <xdr:col>68</xdr:col>
      <xdr:colOff>152400</xdr:colOff>
      <xdr:row>86</xdr:row>
      <xdr:rowOff>149861</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flipV="1">
          <a:off x="13512800" y="14854343"/>
          <a:ext cx="889000" cy="4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56304</xdr:rowOff>
    </xdr:from>
    <xdr:to>
      <xdr:col>68</xdr:col>
      <xdr:colOff>203200</xdr:colOff>
      <xdr:row>87</xdr:row>
      <xdr:rowOff>157904</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97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142681</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5058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72389</xdr:rowOff>
    </xdr:from>
    <xdr:to>
      <xdr:col>64</xdr:col>
      <xdr:colOff>152400</xdr:colOff>
      <xdr:row>88</xdr:row>
      <xdr:rowOff>2539</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98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158766</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5074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91016</xdr:rowOff>
    </xdr:from>
    <xdr:to>
      <xdr:col>81</xdr:col>
      <xdr:colOff>95250</xdr:colOff>
      <xdr:row>87</xdr:row>
      <xdr:rowOff>21166</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4835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107543</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468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66887</xdr:rowOff>
    </xdr:from>
    <xdr:to>
      <xdr:col>77</xdr:col>
      <xdr:colOff>95250</xdr:colOff>
      <xdr:row>86</xdr:row>
      <xdr:rowOff>168487</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481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7214</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45804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115146</xdr:rowOff>
    </xdr:from>
    <xdr:to>
      <xdr:col>73</xdr:col>
      <xdr:colOff>44450</xdr:colOff>
      <xdr:row>87</xdr:row>
      <xdr:rowOff>45296</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485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55473</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4628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58843</xdr:rowOff>
    </xdr:from>
    <xdr:to>
      <xdr:col>68</xdr:col>
      <xdr:colOff>203200</xdr:colOff>
      <xdr:row>86</xdr:row>
      <xdr:rowOff>160443</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480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170620</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457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99061</xdr:rowOff>
    </xdr:from>
    <xdr:to>
      <xdr:col>64</xdr:col>
      <xdr:colOff>152400</xdr:colOff>
      <xdr:row>87</xdr:row>
      <xdr:rowOff>29211</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4843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39388</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4612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300" b="0" i="0" baseline="0">
              <a:solidFill>
                <a:schemeClr val="dk1"/>
              </a:solidFill>
              <a:effectLst/>
              <a:latin typeface="+mn-lt"/>
              <a:ea typeface="+mn-ea"/>
              <a:cs typeface="+mn-cs"/>
            </a:rPr>
            <a:t>　職員の適正配置等により類似団体最小を推移。今後も内部管理事務の抜本的見直しを中心とした組織の簡素化により現状を維持する。</a:t>
          </a:r>
          <a:endParaRPr lang="ja-JP" altLang="ja-JP" sz="13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163322</xdr:rowOff>
    </xdr:from>
    <xdr:to>
      <xdr:col>81</xdr:col>
      <xdr:colOff>44450</xdr:colOff>
      <xdr:row>67</xdr:row>
      <xdr:rowOff>126202</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9935972"/>
          <a:ext cx="0" cy="16773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98279</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585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126202</xdr:rowOff>
    </xdr:from>
    <xdr:to>
      <xdr:col>81</xdr:col>
      <xdr:colOff>133350</xdr:colOff>
      <xdr:row>67</xdr:row>
      <xdr:rowOff>126202</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613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78249</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967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163322</xdr:rowOff>
    </xdr:from>
    <xdr:to>
      <xdr:col>81</xdr:col>
      <xdr:colOff>133350</xdr:colOff>
      <xdr:row>57</xdr:row>
      <xdr:rowOff>163322</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9935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58</xdr:row>
      <xdr:rowOff>490</xdr:rowOff>
    </xdr:from>
    <xdr:to>
      <xdr:col>81</xdr:col>
      <xdr:colOff>44450</xdr:colOff>
      <xdr:row>58</xdr:row>
      <xdr:rowOff>41856</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179800" y="9944590"/>
          <a:ext cx="8382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165008</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2805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21481</xdr:rowOff>
    </xdr:from>
    <xdr:to>
      <xdr:col>81</xdr:col>
      <xdr:colOff>95250</xdr:colOff>
      <xdr:row>60</xdr:row>
      <xdr:rowOff>123081</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30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58</xdr:row>
      <xdr:rowOff>490</xdr:rowOff>
    </xdr:from>
    <xdr:to>
      <xdr:col>77</xdr:col>
      <xdr:colOff>44450</xdr:colOff>
      <xdr:row>58</xdr:row>
      <xdr:rowOff>7039</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flipV="1">
          <a:off x="15290800" y="9944590"/>
          <a:ext cx="889000" cy="6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3556</xdr:rowOff>
    </xdr:from>
    <xdr:to>
      <xdr:col>77</xdr:col>
      <xdr:colOff>95250</xdr:colOff>
      <xdr:row>60</xdr:row>
      <xdr:rowOff>105156</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29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89933</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376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57</xdr:row>
      <xdr:rowOff>146776</xdr:rowOff>
    </xdr:from>
    <xdr:to>
      <xdr:col>72</xdr:col>
      <xdr:colOff>203200</xdr:colOff>
      <xdr:row>58</xdr:row>
      <xdr:rowOff>7039</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4401800" y="9919426"/>
          <a:ext cx="889000" cy="31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2866</xdr:rowOff>
    </xdr:from>
    <xdr:to>
      <xdr:col>73</xdr:col>
      <xdr:colOff>44450</xdr:colOff>
      <xdr:row>60</xdr:row>
      <xdr:rowOff>104466</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289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89243</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376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57</xdr:row>
      <xdr:rowOff>130574</xdr:rowOff>
    </xdr:from>
    <xdr:to>
      <xdr:col>68</xdr:col>
      <xdr:colOff>152400</xdr:colOff>
      <xdr:row>57</xdr:row>
      <xdr:rowOff>146776</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a:off x="13512800" y="9903224"/>
          <a:ext cx="889000" cy="16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453</xdr:rowOff>
    </xdr:from>
    <xdr:to>
      <xdr:col>68</xdr:col>
      <xdr:colOff>203200</xdr:colOff>
      <xdr:row>60</xdr:row>
      <xdr:rowOff>102053</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287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86830</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373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153289</xdr:rowOff>
    </xdr:from>
    <xdr:to>
      <xdr:col>64</xdr:col>
      <xdr:colOff>152400</xdr:colOff>
      <xdr:row>60</xdr:row>
      <xdr:rowOff>83439</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26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68216</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355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57</xdr:row>
      <xdr:rowOff>162506</xdr:rowOff>
    </xdr:from>
    <xdr:to>
      <xdr:col>81</xdr:col>
      <xdr:colOff>95250</xdr:colOff>
      <xdr:row>58</xdr:row>
      <xdr:rowOff>92656</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9935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57</xdr:row>
      <xdr:rowOff>83783</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9856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57</xdr:row>
      <xdr:rowOff>121140</xdr:rowOff>
    </xdr:from>
    <xdr:to>
      <xdr:col>77</xdr:col>
      <xdr:colOff>95250</xdr:colOff>
      <xdr:row>58</xdr:row>
      <xdr:rowOff>51290</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9893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56</xdr:row>
      <xdr:rowOff>61467</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96626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57</xdr:row>
      <xdr:rowOff>127689</xdr:rowOff>
    </xdr:from>
    <xdr:to>
      <xdr:col>73</xdr:col>
      <xdr:colOff>44450</xdr:colOff>
      <xdr:row>58</xdr:row>
      <xdr:rowOff>57839</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9900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56</xdr:row>
      <xdr:rowOff>68016</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9669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57</xdr:row>
      <xdr:rowOff>95976</xdr:rowOff>
    </xdr:from>
    <xdr:to>
      <xdr:col>68</xdr:col>
      <xdr:colOff>203200</xdr:colOff>
      <xdr:row>58</xdr:row>
      <xdr:rowOff>26126</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9868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56</xdr:row>
      <xdr:rowOff>36303</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9637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57</xdr:row>
      <xdr:rowOff>79774</xdr:rowOff>
    </xdr:from>
    <xdr:to>
      <xdr:col>64</xdr:col>
      <xdr:colOff>152400</xdr:colOff>
      <xdr:row>58</xdr:row>
      <xdr:rowOff>9924</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9852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56</xdr:row>
      <xdr:rowOff>20101</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9621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 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300" b="0" i="0" baseline="0">
              <a:solidFill>
                <a:schemeClr val="dk1"/>
              </a:solidFill>
              <a:effectLst/>
              <a:latin typeface="+mn-lt"/>
              <a:ea typeface="+mn-ea"/>
              <a:cs typeface="+mn-cs"/>
            </a:rPr>
            <a:t>　新たな起債の抑制、繰上償還により実質公債費比率は[▲３．</a:t>
          </a:r>
          <a:r>
            <a:rPr lang="ja-JP" altLang="en-US" sz="1300" b="0" i="0" baseline="0">
              <a:solidFill>
                <a:schemeClr val="dk1"/>
              </a:solidFill>
              <a:effectLst/>
              <a:latin typeface="+mn-lt"/>
              <a:ea typeface="+mn-ea"/>
              <a:cs typeface="+mn-cs"/>
            </a:rPr>
            <a:t>４</a:t>
          </a:r>
          <a:r>
            <a:rPr lang="ja-JP" altLang="ja-JP" sz="1300" b="0" i="0" baseline="0">
              <a:solidFill>
                <a:schemeClr val="dk1"/>
              </a:solidFill>
              <a:effectLst/>
              <a:latin typeface="+mn-lt"/>
              <a:ea typeface="+mn-ea"/>
              <a:cs typeface="+mn-cs"/>
            </a:rPr>
            <a:t>％]と低い水準にある。</a:t>
          </a:r>
          <a:endParaRPr lang="ja-JP" altLang="ja-JP" sz="1300">
            <a:effectLst/>
          </a:endParaRPr>
        </a:p>
        <a:p>
          <a:r>
            <a:rPr lang="ja-JP" altLang="ja-JP" sz="1300" b="0" i="0" baseline="0">
              <a:solidFill>
                <a:schemeClr val="dk1"/>
              </a:solidFill>
              <a:effectLst/>
              <a:latin typeface="+mn-lt"/>
              <a:ea typeface="+mn-ea"/>
              <a:cs typeface="+mn-cs"/>
            </a:rPr>
            <a:t>　また、下水道事業において建設費が莫大な公共下水・農集排によらず合併浄化槽を選択したこと、生活道路などの改良を資材支給のみで住民自らが行うことなどにより、公債費が大巾に抑制できたことが大きな要因である。</a:t>
          </a:r>
          <a:endParaRPr lang="ja-JP" altLang="ja-JP" sz="13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163576</xdr:rowOff>
    </xdr:from>
    <xdr:to>
      <xdr:col>81</xdr:col>
      <xdr:colOff>44450</xdr:colOff>
      <xdr:row>43</xdr:row>
      <xdr:rowOff>153162</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507226"/>
          <a:ext cx="0" cy="10182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125239</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497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153162</xdr:rowOff>
    </xdr:from>
    <xdr:to>
      <xdr:col>81</xdr:col>
      <xdr:colOff>133350</xdr:colOff>
      <xdr:row>43</xdr:row>
      <xdr:rowOff>153162</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525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78503</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6250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163576</xdr:rowOff>
    </xdr:from>
    <xdr:to>
      <xdr:col>81</xdr:col>
      <xdr:colOff>133350</xdr:colOff>
      <xdr:row>37</xdr:row>
      <xdr:rowOff>163576</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507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59690</xdr:rowOff>
    </xdr:from>
    <xdr:to>
      <xdr:col>81</xdr:col>
      <xdr:colOff>44450</xdr:colOff>
      <xdr:row>38</xdr:row>
      <xdr:rowOff>64516</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179800" y="6574790"/>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159275</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70172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15748</xdr:rowOff>
    </xdr:from>
    <xdr:to>
      <xdr:col>81</xdr:col>
      <xdr:colOff>95250</xdr:colOff>
      <xdr:row>41</xdr:row>
      <xdr:rowOff>117348</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7045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11430</xdr:rowOff>
    </xdr:from>
    <xdr:to>
      <xdr:col>77</xdr:col>
      <xdr:colOff>44450</xdr:colOff>
      <xdr:row>38</xdr:row>
      <xdr:rowOff>59690</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5290800" y="652653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6096</xdr:rowOff>
    </xdr:from>
    <xdr:to>
      <xdr:col>77</xdr:col>
      <xdr:colOff>95250</xdr:colOff>
      <xdr:row>41</xdr:row>
      <xdr:rowOff>107696</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92473</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71219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105664</xdr:rowOff>
    </xdr:from>
    <xdr:to>
      <xdr:col>72</xdr:col>
      <xdr:colOff>203200</xdr:colOff>
      <xdr:row>38</xdr:row>
      <xdr:rowOff>11430</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4401800" y="6449314"/>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6096</xdr:rowOff>
    </xdr:from>
    <xdr:to>
      <xdr:col>73</xdr:col>
      <xdr:colOff>44450</xdr:colOff>
      <xdr:row>41</xdr:row>
      <xdr:rowOff>107696</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92473</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7121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81534</xdr:rowOff>
    </xdr:from>
    <xdr:to>
      <xdr:col>68</xdr:col>
      <xdr:colOff>152400</xdr:colOff>
      <xdr:row>37</xdr:row>
      <xdr:rowOff>105664</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a:off x="13512800" y="6425184"/>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20574</xdr:rowOff>
    </xdr:from>
    <xdr:to>
      <xdr:col>68</xdr:col>
      <xdr:colOff>203200</xdr:colOff>
      <xdr:row>41</xdr:row>
      <xdr:rowOff>122174</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106951</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713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39878</xdr:rowOff>
    </xdr:from>
    <xdr:to>
      <xdr:col>64</xdr:col>
      <xdr:colOff>152400</xdr:colOff>
      <xdr:row>41</xdr:row>
      <xdr:rowOff>141478</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126255</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715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13716</xdr:rowOff>
    </xdr:from>
    <xdr:to>
      <xdr:col>81</xdr:col>
      <xdr:colOff>95250</xdr:colOff>
      <xdr:row>38</xdr:row>
      <xdr:rowOff>115316</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6528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106443</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6450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8890</xdr:rowOff>
    </xdr:from>
    <xdr:to>
      <xdr:col>77</xdr:col>
      <xdr:colOff>95250</xdr:colOff>
      <xdr:row>38</xdr:row>
      <xdr:rowOff>110490</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652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120667</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62928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132080</xdr:rowOff>
    </xdr:from>
    <xdr:to>
      <xdr:col>73</xdr:col>
      <xdr:colOff>44450</xdr:colOff>
      <xdr:row>38</xdr:row>
      <xdr:rowOff>62230</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647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72407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6244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54864</xdr:rowOff>
    </xdr:from>
    <xdr:to>
      <xdr:col>68</xdr:col>
      <xdr:colOff>203200</xdr:colOff>
      <xdr:row>37</xdr:row>
      <xdr:rowOff>156464</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6398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166641</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6167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30734</xdr:rowOff>
    </xdr:from>
    <xdr:to>
      <xdr:col>64</xdr:col>
      <xdr:colOff>152400</xdr:colOff>
      <xdr:row>37</xdr:row>
      <xdr:rowOff>132334</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637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142511</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6143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300" b="0" i="0" baseline="0">
              <a:solidFill>
                <a:schemeClr val="dk1"/>
              </a:solidFill>
              <a:effectLst/>
              <a:latin typeface="+mn-lt"/>
              <a:ea typeface="+mn-ea"/>
              <a:cs typeface="+mn-cs"/>
            </a:rPr>
            <a:t>　地方債残高は繰上償還、新規起債の抑制により年々減少しており、職員の退職手当引当金等を含めた将来負担額が、これらに充当する基金や地方交付税措置額を下回っているため[-％]（ゼロ）となっている。</a:t>
          </a:r>
          <a:endParaRPr lang="ja-JP" altLang="ja-JP" sz="1300">
            <a:effectLst/>
          </a:endParaRPr>
        </a:p>
        <a:p>
          <a:r>
            <a:rPr lang="ja-JP" altLang="ja-JP" sz="1300" b="0" i="0" baseline="0">
              <a:solidFill>
                <a:schemeClr val="dk1"/>
              </a:solidFill>
              <a:effectLst/>
              <a:latin typeface="+mn-lt"/>
              <a:ea typeface="+mn-ea"/>
              <a:cs typeface="+mn-cs"/>
            </a:rPr>
            <a:t>　また、起債残高も、本年度若干増加したものの、社会資本整備等もひと段落したため、今後は新規起債も減少する見込であり、基金など将来負担額へ充当可能な財源が将来負担額を大きく上回る見込である。</a:t>
          </a:r>
          <a:endParaRPr lang="ja-JP" altLang="ja-JP" sz="13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a16="http://schemas.microsoft.com/office/drawing/2014/main" id="{00000000-0008-0000-0300-0000B5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21096</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7018000" y="2370667"/>
          <a:ext cx="0" cy="14223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164623</xdr:rowOff>
    </xdr:from>
    <xdr:ext cx="762000" cy="259045"/>
    <xdr:sp macro="" textlink="">
      <xdr:nvSpPr>
        <xdr:cNvPr id="439" name="将来負担の状況最小値テキスト">
          <a:extLst>
            <a:ext uri="{FF2B5EF4-FFF2-40B4-BE49-F238E27FC236}">
              <a16:creationId xmlns:a16="http://schemas.microsoft.com/office/drawing/2014/main" id="{00000000-0008-0000-0300-0000B7010000}"/>
            </a:ext>
          </a:extLst>
        </xdr:cNvPr>
        <xdr:cNvSpPr txBox="1"/>
      </xdr:nvSpPr>
      <xdr:spPr>
        <a:xfrm>
          <a:off x="17106900" y="376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21096</xdr:rowOff>
    </xdr:from>
    <xdr:to>
      <xdr:col>81</xdr:col>
      <xdr:colOff>133350</xdr:colOff>
      <xdr:row>22</xdr:row>
      <xdr:rowOff>21096</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3792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1" name="将来負担の状況最大値テキスト">
          <a:extLst>
            <a:ext uri="{FF2B5EF4-FFF2-40B4-BE49-F238E27FC236}">
              <a16:creationId xmlns:a16="http://schemas.microsoft.com/office/drawing/2014/main" id="{00000000-0008-0000-0300-0000B9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3" name="将来負担の状況平均値テキスト">
          <a:extLst>
            <a:ext uri="{FF2B5EF4-FFF2-40B4-BE49-F238E27FC236}">
              <a16:creationId xmlns:a16="http://schemas.microsoft.com/office/drawing/2014/main" id="{00000000-0008-0000-0300-0000BB010000}"/>
            </a:ext>
          </a:extLst>
        </xdr:cNvPr>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長野県下條村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3,730
3,693
38.12
2,895,137
2,535,781
359,246
1,613,146
1,063,192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300" b="0" i="0" baseline="0">
              <a:solidFill>
                <a:schemeClr val="dk1"/>
              </a:solidFill>
              <a:effectLst/>
              <a:latin typeface="+mn-lt"/>
              <a:ea typeface="+mn-ea"/>
              <a:cs typeface="+mn-cs"/>
            </a:rPr>
            <a:t>　職員の適正配置等により平成元年</a:t>
          </a:r>
          <a:r>
            <a:rPr lang="en-US" altLang="ja-JP" sz="1300" b="0" i="0" baseline="0">
              <a:solidFill>
                <a:schemeClr val="dk1"/>
              </a:solidFill>
              <a:effectLst/>
              <a:latin typeface="+mn-lt"/>
              <a:ea typeface="+mn-ea"/>
              <a:cs typeface="+mn-cs"/>
            </a:rPr>
            <a:t>54</a:t>
          </a:r>
          <a:r>
            <a:rPr lang="ja-JP" altLang="ja-JP" sz="1300" b="0" i="0" baseline="0">
              <a:solidFill>
                <a:schemeClr val="dk1"/>
              </a:solidFill>
              <a:effectLst/>
              <a:latin typeface="+mn-lt"/>
              <a:ea typeface="+mn-ea"/>
              <a:cs typeface="+mn-cs"/>
            </a:rPr>
            <a:t>名だった職員数を</a:t>
          </a:r>
          <a:r>
            <a:rPr lang="en-US" altLang="ja-JP" sz="1300" b="0" i="0" baseline="0">
              <a:solidFill>
                <a:schemeClr val="dk1"/>
              </a:solidFill>
              <a:effectLst/>
              <a:latin typeface="+mn-lt"/>
              <a:ea typeface="+mn-ea"/>
              <a:cs typeface="+mn-cs"/>
            </a:rPr>
            <a:t>38</a:t>
          </a:r>
          <a:r>
            <a:rPr lang="ja-JP" altLang="ja-JP" sz="1300" b="0" i="0" baseline="0">
              <a:solidFill>
                <a:schemeClr val="dk1"/>
              </a:solidFill>
              <a:effectLst/>
              <a:latin typeface="+mn-lt"/>
              <a:ea typeface="+mn-ea"/>
              <a:cs typeface="+mn-cs"/>
            </a:rPr>
            <a:t>名へと適正化を図り、類似団体の平均を下回っている。なお、正規職員以外でも可能な業務を臨時職員にシフトしたため、人件費に順ずる費用が増加しており、今後はこれらも含めた人件費関係経費全体を抑制していく必要がある。</a:t>
          </a:r>
          <a:endParaRPr lang="ja-JP" altLang="ja-JP" sz="13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120142</xdr:rowOff>
    </xdr:from>
    <xdr:to>
      <xdr:col>24</xdr:col>
      <xdr:colOff>25400</xdr:colOff>
      <xdr:row>40</xdr:row>
      <xdr:rowOff>154432</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777992"/>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126509</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8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154432</xdr:rowOff>
    </xdr:from>
    <xdr:to>
      <xdr:col>24</xdr:col>
      <xdr:colOff>114300</xdr:colOff>
      <xdr:row>40</xdr:row>
      <xdr:rowOff>154432</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012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35069</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521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120142</xdr:rowOff>
    </xdr:from>
    <xdr:to>
      <xdr:col>24</xdr:col>
      <xdr:colOff>114300</xdr:colOff>
      <xdr:row>33</xdr:row>
      <xdr:rowOff>120142</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777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51562</xdr:rowOff>
    </xdr:from>
    <xdr:to>
      <xdr:col>24</xdr:col>
      <xdr:colOff>25400</xdr:colOff>
      <xdr:row>35</xdr:row>
      <xdr:rowOff>69850</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052312"/>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144289</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316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762</xdr:rowOff>
    </xdr:from>
    <xdr:to>
      <xdr:col>24</xdr:col>
      <xdr:colOff>76200</xdr:colOff>
      <xdr:row>37</xdr:row>
      <xdr:rowOff>102362</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51562</xdr:rowOff>
    </xdr:from>
    <xdr:to>
      <xdr:col>19</xdr:col>
      <xdr:colOff>187325</xdr:colOff>
      <xdr:row>35</xdr:row>
      <xdr:rowOff>51562</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05231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153924</xdr:rowOff>
    </xdr:from>
    <xdr:to>
      <xdr:col>20</xdr:col>
      <xdr:colOff>38100</xdr:colOff>
      <xdr:row>37</xdr:row>
      <xdr:rowOff>84074</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68851</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412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14986</xdr:rowOff>
    </xdr:from>
    <xdr:to>
      <xdr:col>15</xdr:col>
      <xdr:colOff>98425</xdr:colOff>
      <xdr:row>35</xdr:row>
      <xdr:rowOff>51562</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01573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126492</xdr:rowOff>
    </xdr:from>
    <xdr:to>
      <xdr:col>15</xdr:col>
      <xdr:colOff>149225</xdr:colOff>
      <xdr:row>37</xdr:row>
      <xdr:rowOff>56642</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41419</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14986</xdr:rowOff>
    </xdr:from>
    <xdr:to>
      <xdr:col>11</xdr:col>
      <xdr:colOff>9525</xdr:colOff>
      <xdr:row>35</xdr:row>
      <xdr:rowOff>24130</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01573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108204</xdr:rowOff>
    </xdr:from>
    <xdr:to>
      <xdr:col>11</xdr:col>
      <xdr:colOff>60325</xdr:colOff>
      <xdr:row>37</xdr:row>
      <xdr:rowOff>38354</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23131</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103632</xdr:rowOff>
    </xdr:from>
    <xdr:to>
      <xdr:col>6</xdr:col>
      <xdr:colOff>171450</xdr:colOff>
      <xdr:row>37</xdr:row>
      <xdr:rowOff>33782</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18559</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19050</xdr:rowOff>
    </xdr:from>
    <xdr:to>
      <xdr:col>24</xdr:col>
      <xdr:colOff>76200</xdr:colOff>
      <xdr:row>35</xdr:row>
      <xdr:rowOff>120650</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35577</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586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762</xdr:rowOff>
    </xdr:from>
    <xdr:to>
      <xdr:col>20</xdr:col>
      <xdr:colOff>38100</xdr:colOff>
      <xdr:row>35</xdr:row>
      <xdr:rowOff>102362</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001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112539</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57703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762</xdr:rowOff>
    </xdr:from>
    <xdr:to>
      <xdr:col>15</xdr:col>
      <xdr:colOff>149225</xdr:colOff>
      <xdr:row>35</xdr:row>
      <xdr:rowOff>102362</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001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112539</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770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135636</xdr:rowOff>
    </xdr:from>
    <xdr:to>
      <xdr:col>11</xdr:col>
      <xdr:colOff>60325</xdr:colOff>
      <xdr:row>35</xdr:row>
      <xdr:rowOff>65786</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5964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75963</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733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144780</xdr:rowOff>
    </xdr:from>
    <xdr:to>
      <xdr:col>6</xdr:col>
      <xdr:colOff>171450</xdr:colOff>
      <xdr:row>35</xdr:row>
      <xdr:rowOff>74930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59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85107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74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300" b="0" i="0" baseline="0">
              <a:solidFill>
                <a:schemeClr val="dk1"/>
              </a:solidFill>
              <a:effectLst/>
              <a:latin typeface="+mn-lt"/>
              <a:ea typeface="+mn-ea"/>
              <a:cs typeface="+mn-cs"/>
            </a:rPr>
            <a:t>　正規職員以外でも可能な業務を臨時職員で行なうなど職員給（人件費）から賃金（物件費）へシフトしたこと、施設の管理を業務ごとに委託していることなどにより、現状の推移を見込む。</a:t>
          </a:r>
          <a:endParaRPr lang="ja-JP" altLang="ja-JP" sz="13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161290</xdr:rowOff>
    </xdr:from>
    <xdr:to>
      <xdr:col>82</xdr:col>
      <xdr:colOff>107950</xdr:colOff>
      <xdr:row>22</xdr:row>
      <xdr:rowOff>66040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39014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38117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81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66040</xdr:rowOff>
    </xdr:from>
    <xdr:to>
      <xdr:col>82</xdr:col>
      <xdr:colOff>196850</xdr:colOff>
      <xdr:row>22</xdr:row>
      <xdr:rowOff>66040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83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76217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213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161290</xdr:rowOff>
    </xdr:from>
    <xdr:to>
      <xdr:col>82</xdr:col>
      <xdr:colOff>196850</xdr:colOff>
      <xdr:row>13</xdr:row>
      <xdr:rowOff>161290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390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161290</xdr:rowOff>
    </xdr:from>
    <xdr:to>
      <xdr:col>82</xdr:col>
      <xdr:colOff>107950</xdr:colOff>
      <xdr:row>18</xdr:row>
      <xdr:rowOff>66040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5671800" y="307594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96537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8397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80010</xdr:rowOff>
    </xdr:from>
    <xdr:to>
      <xdr:col>82</xdr:col>
      <xdr:colOff>158750</xdr:colOff>
      <xdr:row>18</xdr:row>
      <xdr:rowOff>10160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99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69850</xdr:rowOff>
    </xdr:from>
    <xdr:to>
      <xdr:col>78</xdr:col>
      <xdr:colOff>69850</xdr:colOff>
      <xdr:row>17</xdr:row>
      <xdr:rowOff>161290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4782800" y="298450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64770</xdr:rowOff>
    </xdr:from>
    <xdr:to>
      <xdr:col>78</xdr:col>
      <xdr:colOff>120650</xdr:colOff>
      <xdr:row>17</xdr:row>
      <xdr:rowOff>166370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97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5097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748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16510</xdr:rowOff>
    </xdr:from>
    <xdr:to>
      <xdr:col>73</xdr:col>
      <xdr:colOff>180975</xdr:colOff>
      <xdr:row>17</xdr:row>
      <xdr:rowOff>69850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893800" y="29311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19050</xdr:rowOff>
    </xdr:from>
    <xdr:to>
      <xdr:col>74</xdr:col>
      <xdr:colOff>31750</xdr:colOff>
      <xdr:row>17</xdr:row>
      <xdr:rowOff>120650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130827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1270</xdr:rowOff>
    </xdr:from>
    <xdr:to>
      <xdr:col>69</xdr:col>
      <xdr:colOff>92075</xdr:colOff>
      <xdr:row>17</xdr:row>
      <xdr:rowOff>16510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29159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137160</xdr:rowOff>
    </xdr:from>
    <xdr:to>
      <xdr:col>69</xdr:col>
      <xdr:colOff>142875</xdr:colOff>
      <xdr:row>17</xdr:row>
      <xdr:rowOff>67310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880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77487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64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106680</xdr:rowOff>
    </xdr:from>
    <xdr:to>
      <xdr:col>65</xdr:col>
      <xdr:colOff>53975</xdr:colOff>
      <xdr:row>17</xdr:row>
      <xdr:rowOff>36830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47007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61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15240</xdr:rowOff>
    </xdr:from>
    <xdr:to>
      <xdr:col>82</xdr:col>
      <xdr:colOff>158750</xdr:colOff>
      <xdr:row>18</xdr:row>
      <xdr:rowOff>116840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3101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158767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307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110490</xdr:rowOff>
    </xdr:from>
    <xdr:to>
      <xdr:col>78</xdr:col>
      <xdr:colOff>120650</xdr:colOff>
      <xdr:row>18</xdr:row>
      <xdr:rowOff>40640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302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25417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3111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19050</xdr:rowOff>
    </xdr:from>
    <xdr:to>
      <xdr:col>74</xdr:col>
      <xdr:colOff>31750</xdr:colOff>
      <xdr:row>17</xdr:row>
      <xdr:rowOff>120650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105427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137160</xdr:rowOff>
    </xdr:from>
    <xdr:to>
      <xdr:col>69</xdr:col>
      <xdr:colOff>142875</xdr:colOff>
      <xdr:row>17</xdr:row>
      <xdr:rowOff>67310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88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52087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296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121920</xdr:rowOff>
    </xdr:from>
    <xdr:to>
      <xdr:col>65</xdr:col>
      <xdr:colOff>53975</xdr:colOff>
      <xdr:row>17</xdr:row>
      <xdr:rowOff>52070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86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36847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95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300" b="0" i="0" baseline="0">
              <a:solidFill>
                <a:schemeClr val="dk1"/>
              </a:solidFill>
              <a:effectLst/>
              <a:latin typeface="+mn-lt"/>
              <a:ea typeface="+mn-ea"/>
              <a:cs typeface="+mn-cs"/>
            </a:rPr>
            <a:t>　高校生までの医療費の無料化、高齢者の医療費補助など独自施策により類似団体と比べ高くなっている。また、今後も高齢化率の上昇等により現状以上の支出が見込まれる。</a:t>
          </a:r>
          <a:endParaRPr lang="ja-JP" altLang="ja-JP" sz="13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a:extLst>
            <a:ext uri="{FF2B5EF4-FFF2-40B4-BE49-F238E27FC236}">
              <a16:creationId xmlns:a16="http://schemas.microsoft.com/office/drawing/2014/main" id="{00000000-0008-0000-0400-0000B3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61</xdr:row>
      <xdr:rowOff>120650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flipV="1">
          <a:off x="4826000" y="9118600"/>
          <a:ext cx="0" cy="1460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92727</xdr:rowOff>
    </xdr:from>
    <xdr:ext cx="762000" cy="259045"/>
    <xdr:sp macro="" textlink="">
      <xdr:nvSpPr>
        <xdr:cNvPr id="181" name="扶助費最小値テキスト">
          <a:extLst>
            <a:ext uri="{FF2B5EF4-FFF2-40B4-BE49-F238E27FC236}">
              <a16:creationId xmlns:a16="http://schemas.microsoft.com/office/drawing/2014/main" id="{00000000-0008-0000-0400-0000B5000000}"/>
            </a:ext>
          </a:extLst>
        </xdr:cNvPr>
        <xdr:cNvSpPr txBox="1"/>
      </xdr:nvSpPr>
      <xdr:spPr>
        <a:xfrm>
          <a:off x="4914900" y="1055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120650</xdr:rowOff>
    </xdr:from>
    <xdr:to>
      <xdr:col>24</xdr:col>
      <xdr:colOff>114300</xdr:colOff>
      <xdr:row>61</xdr:row>
      <xdr:rowOff>120650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4737100" y="10579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3" name="扶助費最大値テキスト">
          <a:extLst>
            <a:ext uri="{FF2B5EF4-FFF2-40B4-BE49-F238E27FC236}">
              <a16:creationId xmlns:a16="http://schemas.microsoft.com/office/drawing/2014/main" id="{00000000-0008-0000-0400-0000B7000000}"/>
            </a:ext>
          </a:extLst>
        </xdr:cNvPr>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50800</xdr:rowOff>
    </xdr:from>
    <xdr:to>
      <xdr:col>24</xdr:col>
      <xdr:colOff>25400</xdr:colOff>
      <xdr:row>58</xdr:row>
      <xdr:rowOff>50800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3987800" y="99949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168927</xdr:rowOff>
    </xdr:from>
    <xdr:ext cx="762000" cy="259045"/>
    <xdr:sp macro="" textlink="">
      <xdr:nvSpPr>
        <xdr:cNvPr id="186" name="扶助費平均値テキスト">
          <a:extLst>
            <a:ext uri="{FF2B5EF4-FFF2-40B4-BE49-F238E27FC236}">
              <a16:creationId xmlns:a16="http://schemas.microsoft.com/office/drawing/2014/main" id="{00000000-0008-0000-0400-0000BA000000}"/>
            </a:ext>
          </a:extLst>
        </xdr:cNvPr>
        <xdr:cNvSpPr txBox="1"/>
      </xdr:nvSpPr>
      <xdr:spPr>
        <a:xfrm>
          <a:off x="4914900" y="9255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152400</xdr:rowOff>
    </xdr:from>
    <xdr:to>
      <xdr:col>24</xdr:col>
      <xdr:colOff>76200</xdr:colOff>
      <xdr:row>55</xdr:row>
      <xdr:rowOff>82550</xdr:rowOff>
    </xdr:to>
    <xdr:sp macro="" textlink="">
      <xdr:nvSpPr>
        <xdr:cNvPr id="187" name="フローチャート: 判断 186">
          <a:extLst>
            <a:ext uri="{FF2B5EF4-FFF2-40B4-BE49-F238E27FC236}">
              <a16:creationId xmlns:a16="http://schemas.microsoft.com/office/drawing/2014/main" id="{00000000-0008-0000-0400-0000BB000000}"/>
            </a:ext>
          </a:extLst>
        </xdr:cNvPr>
        <xdr:cNvSpPr/>
      </xdr:nvSpPr>
      <xdr:spPr>
        <a:xfrm>
          <a:off x="47752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133350</xdr:rowOff>
    </xdr:from>
    <xdr:to>
      <xdr:col>19</xdr:col>
      <xdr:colOff>187325</xdr:colOff>
      <xdr:row>58</xdr:row>
      <xdr:rowOff>50800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098800" y="99060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139700</xdr:rowOff>
    </xdr:from>
    <xdr:to>
      <xdr:col>20</xdr:col>
      <xdr:colOff>38100</xdr:colOff>
      <xdr:row>55</xdr:row>
      <xdr:rowOff>69850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9370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80027</xdr:rowOff>
    </xdr:from>
    <xdr:ext cx="7366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3606800" y="9166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120650</xdr:rowOff>
    </xdr:from>
    <xdr:to>
      <xdr:col>15</xdr:col>
      <xdr:colOff>98425</xdr:colOff>
      <xdr:row>57</xdr:row>
      <xdr:rowOff>133350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2209800" y="98933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139700</xdr:rowOff>
    </xdr:from>
    <xdr:to>
      <xdr:col>15</xdr:col>
      <xdr:colOff>149225</xdr:colOff>
      <xdr:row>55</xdr:row>
      <xdr:rowOff>69850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0480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80027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2717800" y="916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69850</xdr:rowOff>
    </xdr:from>
    <xdr:to>
      <xdr:col>11</xdr:col>
      <xdr:colOff>9525</xdr:colOff>
      <xdr:row>57</xdr:row>
      <xdr:rowOff>120650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1320800" y="98425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127000</xdr:rowOff>
    </xdr:from>
    <xdr:to>
      <xdr:col>11</xdr:col>
      <xdr:colOff>60325</xdr:colOff>
      <xdr:row>55</xdr:row>
      <xdr:rowOff>57150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2159000" y="938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67327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1828800" y="915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114300</xdr:rowOff>
    </xdr:from>
    <xdr:to>
      <xdr:col>6</xdr:col>
      <xdr:colOff>171450</xdr:colOff>
      <xdr:row>55</xdr:row>
      <xdr:rowOff>44450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1270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54627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939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0</xdr:rowOff>
    </xdr:from>
    <xdr:to>
      <xdr:col>24</xdr:col>
      <xdr:colOff>76200</xdr:colOff>
      <xdr:row>58</xdr:row>
      <xdr:rowOff>101600</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47752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143527</xdr:rowOff>
    </xdr:from>
    <xdr:ext cx="762000" cy="259045"/>
    <xdr:sp macro="" textlink="">
      <xdr:nvSpPr>
        <xdr:cNvPr id="205" name="扶助費該当値テキスト">
          <a:extLst>
            <a:ext uri="{FF2B5EF4-FFF2-40B4-BE49-F238E27FC236}">
              <a16:creationId xmlns:a16="http://schemas.microsoft.com/office/drawing/2014/main" id="{00000000-0008-0000-0400-0000CD000000}"/>
            </a:ext>
          </a:extLst>
        </xdr:cNvPr>
        <xdr:cNvSpPr txBox="1"/>
      </xdr:nvSpPr>
      <xdr:spPr>
        <a:xfrm>
          <a:off x="49149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0</xdr:rowOff>
    </xdr:from>
    <xdr:to>
      <xdr:col>20</xdr:col>
      <xdr:colOff>38100</xdr:colOff>
      <xdr:row>58</xdr:row>
      <xdr:rowOff>101600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3937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86377</xdr:rowOff>
    </xdr:from>
    <xdr:ext cx="7366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606800" y="1003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82550</xdr:rowOff>
    </xdr:from>
    <xdr:to>
      <xdr:col>15</xdr:col>
      <xdr:colOff>149225</xdr:colOff>
      <xdr:row>58</xdr:row>
      <xdr:rowOff>12700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3048000" y="985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168927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2717800" y="994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69850</xdr:rowOff>
    </xdr:from>
    <xdr:to>
      <xdr:col>11</xdr:col>
      <xdr:colOff>60325</xdr:colOff>
      <xdr:row>58</xdr:row>
      <xdr:rowOff>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2159000" y="984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156227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8288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19050</xdr:rowOff>
    </xdr:from>
    <xdr:to>
      <xdr:col>6</xdr:col>
      <xdr:colOff>171450</xdr:colOff>
      <xdr:row>57</xdr:row>
      <xdr:rowOff>120650</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1270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105427</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939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300" b="0" i="0" baseline="0">
              <a:solidFill>
                <a:schemeClr val="dk1"/>
              </a:solidFill>
              <a:effectLst/>
              <a:latin typeface="+mn-lt"/>
              <a:ea typeface="+mn-ea"/>
              <a:cs typeface="+mn-cs"/>
            </a:rPr>
            <a:t>　道路や情報インフラ、各施設の整備が一段落したため普通建設事業費が類似団体に比べ非常に低い水準である。一方、維持修繕的費用の上昇が懸念される。</a:t>
          </a:r>
          <a:endParaRPr lang="ja-JP" altLang="ja-JP" sz="13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a:extLst>
            <a:ext uri="{FF2B5EF4-FFF2-40B4-BE49-F238E27FC236}">
              <a16:creationId xmlns:a16="http://schemas.microsoft.com/office/drawing/2014/main" id="{00000000-0008-0000-0400-0000EF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35560</xdr:rowOff>
    </xdr:from>
    <xdr:to>
      <xdr:col>82</xdr:col>
      <xdr:colOff>107950</xdr:colOff>
      <xdr:row>60</xdr:row>
      <xdr:rowOff>96520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flipV="1">
          <a:off x="16510000" y="9122410"/>
          <a:ext cx="0" cy="1261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68597</xdr:rowOff>
    </xdr:from>
    <xdr:ext cx="762000" cy="259045"/>
    <xdr:sp macro="" textlink="">
      <xdr:nvSpPr>
        <xdr:cNvPr id="241" name="その他最小値テキスト">
          <a:extLst>
            <a:ext uri="{FF2B5EF4-FFF2-40B4-BE49-F238E27FC236}">
              <a16:creationId xmlns:a16="http://schemas.microsoft.com/office/drawing/2014/main" id="{00000000-0008-0000-0400-0000F1000000}"/>
            </a:ext>
          </a:extLst>
        </xdr:cNvPr>
        <xdr:cNvSpPr txBox="1"/>
      </xdr:nvSpPr>
      <xdr:spPr>
        <a:xfrm>
          <a:off x="16598900" y="10355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96520</xdr:rowOff>
    </xdr:from>
    <xdr:to>
      <xdr:col>82</xdr:col>
      <xdr:colOff>196850</xdr:colOff>
      <xdr:row>60</xdr:row>
      <xdr:rowOff>96520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6421100" y="10383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121937</xdr:rowOff>
    </xdr:from>
    <xdr:ext cx="762000" cy="259045"/>
    <xdr:sp macro="" textlink="">
      <xdr:nvSpPr>
        <xdr:cNvPr id="243" name="その他最大値テキスト">
          <a:extLst>
            <a:ext uri="{FF2B5EF4-FFF2-40B4-BE49-F238E27FC236}">
              <a16:creationId xmlns:a16="http://schemas.microsoft.com/office/drawing/2014/main" id="{00000000-0008-0000-0400-0000F3000000}"/>
            </a:ext>
          </a:extLst>
        </xdr:cNvPr>
        <xdr:cNvSpPr txBox="1"/>
      </xdr:nvSpPr>
      <xdr:spPr>
        <a:xfrm>
          <a:off x="16598900" y="8865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35560</xdr:rowOff>
    </xdr:from>
    <xdr:to>
      <xdr:col>82</xdr:col>
      <xdr:colOff>196850</xdr:colOff>
      <xdr:row>53</xdr:row>
      <xdr:rowOff>35560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9122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85090</xdr:rowOff>
    </xdr:from>
    <xdr:to>
      <xdr:col>82</xdr:col>
      <xdr:colOff>107950</xdr:colOff>
      <xdr:row>55</xdr:row>
      <xdr:rowOff>119380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flipV="1">
          <a:off x="15671800" y="951484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43197</xdr:rowOff>
    </xdr:from>
    <xdr:ext cx="762000" cy="259045"/>
    <xdr:sp macro="" textlink="">
      <xdr:nvSpPr>
        <xdr:cNvPr id="246" name="その他平均値テキスト">
          <a:extLst>
            <a:ext uri="{FF2B5EF4-FFF2-40B4-BE49-F238E27FC236}">
              <a16:creationId xmlns:a16="http://schemas.microsoft.com/office/drawing/2014/main" id="{00000000-0008-0000-0400-0000F6000000}"/>
            </a:ext>
          </a:extLst>
        </xdr:cNvPr>
        <xdr:cNvSpPr txBox="1"/>
      </xdr:nvSpPr>
      <xdr:spPr>
        <a:xfrm>
          <a:off x="16598900" y="9301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26670</xdr:rowOff>
    </xdr:from>
    <xdr:to>
      <xdr:col>82</xdr:col>
      <xdr:colOff>158750</xdr:colOff>
      <xdr:row>55</xdr:row>
      <xdr:rowOff>128270</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6459200" y="945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119380</xdr:rowOff>
    </xdr:from>
    <xdr:to>
      <xdr:col>78</xdr:col>
      <xdr:colOff>69850</xdr:colOff>
      <xdr:row>55</xdr:row>
      <xdr:rowOff>138430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4782800" y="954913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41910</xdr:rowOff>
    </xdr:from>
    <xdr:to>
      <xdr:col>78</xdr:col>
      <xdr:colOff>120650</xdr:colOff>
      <xdr:row>55</xdr:row>
      <xdr:rowOff>143510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5621000" y="947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153687</xdr:rowOff>
    </xdr:from>
    <xdr:ext cx="7366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5290800" y="9240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73660</xdr:rowOff>
    </xdr:from>
    <xdr:to>
      <xdr:col>73</xdr:col>
      <xdr:colOff>180975</xdr:colOff>
      <xdr:row>55</xdr:row>
      <xdr:rowOff>138430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3893800" y="950341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34290</xdr:rowOff>
    </xdr:from>
    <xdr:to>
      <xdr:col>74</xdr:col>
      <xdr:colOff>31750</xdr:colOff>
      <xdr:row>55</xdr:row>
      <xdr:rowOff>135890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4732000" y="9464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146067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4401800" y="923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46990</xdr:rowOff>
    </xdr:from>
    <xdr:to>
      <xdr:col>69</xdr:col>
      <xdr:colOff>92075</xdr:colOff>
      <xdr:row>55</xdr:row>
      <xdr:rowOff>73660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3004800" y="947674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19050</xdr:rowOff>
    </xdr:from>
    <xdr:to>
      <xdr:col>69</xdr:col>
      <xdr:colOff>142875</xdr:colOff>
      <xdr:row>55</xdr:row>
      <xdr:rowOff>120650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3843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130827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3512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7620</xdr:rowOff>
    </xdr:from>
    <xdr:to>
      <xdr:col>65</xdr:col>
      <xdr:colOff>53975</xdr:colOff>
      <xdr:row>55</xdr:row>
      <xdr:rowOff>109220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2954000" y="943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93997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623800" y="9523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34290</xdr:rowOff>
    </xdr:from>
    <xdr:to>
      <xdr:col>82</xdr:col>
      <xdr:colOff>158750</xdr:colOff>
      <xdr:row>55</xdr:row>
      <xdr:rowOff>135890</xdr:rowOff>
    </xdr:to>
    <xdr:sp macro="" textlink="">
      <xdr:nvSpPr>
        <xdr:cNvPr id="264" name="楕円 263">
          <a:extLst>
            <a:ext uri="{FF2B5EF4-FFF2-40B4-BE49-F238E27FC236}">
              <a16:creationId xmlns:a16="http://schemas.microsoft.com/office/drawing/2014/main" id="{00000000-0008-0000-0400-000008010000}"/>
            </a:ext>
          </a:extLst>
        </xdr:cNvPr>
        <xdr:cNvSpPr/>
      </xdr:nvSpPr>
      <xdr:spPr>
        <a:xfrm>
          <a:off x="16459200" y="946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6367</xdr:rowOff>
    </xdr:from>
    <xdr:ext cx="762000" cy="259045"/>
    <xdr:sp macro="" textlink="">
      <xdr:nvSpPr>
        <xdr:cNvPr id="265" name="その他該当値テキスト">
          <a:extLst>
            <a:ext uri="{FF2B5EF4-FFF2-40B4-BE49-F238E27FC236}">
              <a16:creationId xmlns:a16="http://schemas.microsoft.com/office/drawing/2014/main" id="{00000000-0008-0000-0400-000009010000}"/>
            </a:ext>
          </a:extLst>
        </xdr:cNvPr>
        <xdr:cNvSpPr txBox="1"/>
      </xdr:nvSpPr>
      <xdr:spPr>
        <a:xfrm>
          <a:off x="16598900" y="943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68580</xdr:rowOff>
    </xdr:from>
    <xdr:to>
      <xdr:col>78</xdr:col>
      <xdr:colOff>120650</xdr:colOff>
      <xdr:row>55</xdr:row>
      <xdr:rowOff>170180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5621000" y="949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154957</xdr:rowOff>
    </xdr:from>
    <xdr:ext cx="7366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5290800" y="9584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87630</xdr:rowOff>
    </xdr:from>
    <xdr:to>
      <xdr:col>74</xdr:col>
      <xdr:colOff>31750</xdr:colOff>
      <xdr:row>56</xdr:row>
      <xdr:rowOff>17780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47320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2557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401800" y="960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22860</xdr:rowOff>
    </xdr:from>
    <xdr:to>
      <xdr:col>69</xdr:col>
      <xdr:colOff>142875</xdr:colOff>
      <xdr:row>55</xdr:row>
      <xdr:rowOff>124460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3843000" y="9452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109237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3512800" y="9538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167640</xdr:rowOff>
    </xdr:from>
    <xdr:to>
      <xdr:col>65</xdr:col>
      <xdr:colOff>53975</xdr:colOff>
      <xdr:row>55</xdr:row>
      <xdr:rowOff>97790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29540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107967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623800" y="919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300" b="0" i="0" baseline="0">
              <a:solidFill>
                <a:schemeClr val="dk1"/>
              </a:solidFill>
              <a:effectLst/>
              <a:latin typeface="+mn-lt"/>
              <a:ea typeface="+mn-ea"/>
              <a:cs typeface="+mn-cs"/>
            </a:rPr>
            <a:t>　団体補助金等の補助金の見直しにより、適正な執行に努めているが、下水処理を全て合併浄化槽で整備し、その管理費用の補助や給食費の補助、小中学校入学祝いなど、村民の生活コストを軽減する独自施策を実施してお、今後も現状以上の支出が見込まれる。</a:t>
          </a:r>
          <a:endParaRPr lang="ja-JP" altLang="ja-JP" sz="13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a:extLst>
            <a:ext uri="{FF2B5EF4-FFF2-40B4-BE49-F238E27FC236}">
              <a16:creationId xmlns:a16="http://schemas.microsoft.com/office/drawing/2014/main" id="{00000000-0008-0000-0400-00001E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a:extLst>
            <a:ext uri="{FF2B5EF4-FFF2-40B4-BE49-F238E27FC236}">
              <a16:creationId xmlns:a16="http://schemas.microsoft.com/office/drawing/2014/main" id="{00000000-0008-0000-0400-000029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12700</xdr:rowOff>
    </xdr:from>
    <xdr:to>
      <xdr:col>82</xdr:col>
      <xdr:colOff>107950</xdr:colOff>
      <xdr:row>41</xdr:row>
      <xdr:rowOff>147574</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flipV="1">
          <a:off x="16510000" y="5842000"/>
          <a:ext cx="0" cy="1335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119651</xdr:rowOff>
    </xdr:from>
    <xdr:ext cx="762000" cy="259045"/>
    <xdr:sp macro="" textlink="">
      <xdr:nvSpPr>
        <xdr:cNvPr id="299" name="補助費等最小値テキスト">
          <a:extLst>
            <a:ext uri="{FF2B5EF4-FFF2-40B4-BE49-F238E27FC236}">
              <a16:creationId xmlns:a16="http://schemas.microsoft.com/office/drawing/2014/main" id="{00000000-0008-0000-0400-00002B010000}"/>
            </a:ext>
          </a:extLst>
        </xdr:cNvPr>
        <xdr:cNvSpPr txBox="1"/>
      </xdr:nvSpPr>
      <xdr:spPr>
        <a:xfrm>
          <a:off x="16598900" y="714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147574</xdr:rowOff>
    </xdr:from>
    <xdr:to>
      <xdr:col>82</xdr:col>
      <xdr:colOff>196850</xdr:colOff>
      <xdr:row>41</xdr:row>
      <xdr:rowOff>147574</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6421100" y="7177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99077</xdr:rowOff>
    </xdr:from>
    <xdr:ext cx="762000" cy="259045"/>
    <xdr:sp macro="" textlink="">
      <xdr:nvSpPr>
        <xdr:cNvPr id="301" name="補助費等最大値テキスト">
          <a:extLst>
            <a:ext uri="{FF2B5EF4-FFF2-40B4-BE49-F238E27FC236}">
              <a16:creationId xmlns:a16="http://schemas.microsoft.com/office/drawing/2014/main" id="{00000000-0008-0000-0400-00002D010000}"/>
            </a:ext>
          </a:extLst>
        </xdr:cNvPr>
        <xdr:cNvSpPr txBox="1"/>
      </xdr:nvSpPr>
      <xdr:spPr>
        <a:xfrm>
          <a:off x="16598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12700</xdr:rowOff>
    </xdr:from>
    <xdr:to>
      <xdr:col>82</xdr:col>
      <xdr:colOff>196850</xdr:colOff>
      <xdr:row>34</xdr:row>
      <xdr:rowOff>12700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5842</xdr:rowOff>
    </xdr:from>
    <xdr:to>
      <xdr:col>82</xdr:col>
      <xdr:colOff>107950</xdr:colOff>
      <xdr:row>37</xdr:row>
      <xdr:rowOff>5842</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5671800" y="634949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106443</xdr:rowOff>
    </xdr:from>
    <xdr:ext cx="762000" cy="259045"/>
    <xdr:sp macro="" textlink="">
      <xdr:nvSpPr>
        <xdr:cNvPr id="304" name="補助費等平均値テキスト">
          <a:extLst>
            <a:ext uri="{FF2B5EF4-FFF2-40B4-BE49-F238E27FC236}">
              <a16:creationId xmlns:a16="http://schemas.microsoft.com/office/drawing/2014/main" id="{00000000-0008-0000-0400-000030010000}"/>
            </a:ext>
          </a:extLst>
        </xdr:cNvPr>
        <xdr:cNvSpPr txBox="1"/>
      </xdr:nvSpPr>
      <xdr:spPr>
        <a:xfrm>
          <a:off x="16598900" y="6107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89916</xdr:rowOff>
    </xdr:from>
    <xdr:to>
      <xdr:col>82</xdr:col>
      <xdr:colOff>158750</xdr:colOff>
      <xdr:row>37</xdr:row>
      <xdr:rowOff>20066</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6459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5842</xdr:rowOff>
    </xdr:from>
    <xdr:to>
      <xdr:col>78</xdr:col>
      <xdr:colOff>69850</xdr:colOff>
      <xdr:row>37</xdr:row>
      <xdr:rowOff>46990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4782800" y="634949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85344</xdr:rowOff>
    </xdr:from>
    <xdr:to>
      <xdr:col>78</xdr:col>
      <xdr:colOff>120650</xdr:colOff>
      <xdr:row>37</xdr:row>
      <xdr:rowOff>15494</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5621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25671</xdr:rowOff>
    </xdr:from>
    <xdr:ext cx="7366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5290800" y="6026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10414</xdr:rowOff>
    </xdr:from>
    <xdr:to>
      <xdr:col>73</xdr:col>
      <xdr:colOff>180975</xdr:colOff>
      <xdr:row>37</xdr:row>
      <xdr:rowOff>46990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3893800" y="635406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71628</xdr:rowOff>
    </xdr:from>
    <xdr:to>
      <xdr:col>74</xdr:col>
      <xdr:colOff>31750</xdr:colOff>
      <xdr:row>37</xdr:row>
      <xdr:rowOff>1778</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4732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11955</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4401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131572</xdr:rowOff>
    </xdr:from>
    <xdr:to>
      <xdr:col>69</xdr:col>
      <xdr:colOff>92075</xdr:colOff>
      <xdr:row>37</xdr:row>
      <xdr:rowOff>10414</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3004800" y="630377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57912</xdr:rowOff>
    </xdr:from>
    <xdr:to>
      <xdr:col>69</xdr:col>
      <xdr:colOff>142875</xdr:colOff>
      <xdr:row>36</xdr:row>
      <xdr:rowOff>159512</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3843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169689</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3512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30480</xdr:rowOff>
    </xdr:from>
    <xdr:to>
      <xdr:col>65</xdr:col>
      <xdr:colOff>53975</xdr:colOff>
      <xdr:row>36</xdr:row>
      <xdr:rowOff>132080</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2954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142257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623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126492</xdr:rowOff>
    </xdr:from>
    <xdr:to>
      <xdr:col>82</xdr:col>
      <xdr:colOff>158750</xdr:colOff>
      <xdr:row>37</xdr:row>
      <xdr:rowOff>56642</xdr:rowOff>
    </xdr:to>
    <xdr:sp macro="" textlink="">
      <xdr:nvSpPr>
        <xdr:cNvPr id="322" name="楕円 321">
          <a:extLst>
            <a:ext uri="{FF2B5EF4-FFF2-40B4-BE49-F238E27FC236}">
              <a16:creationId xmlns:a16="http://schemas.microsoft.com/office/drawing/2014/main" id="{00000000-0008-0000-0400-000042010000}"/>
            </a:ext>
          </a:extLst>
        </xdr:cNvPr>
        <xdr:cNvSpPr/>
      </xdr:nvSpPr>
      <xdr:spPr>
        <a:xfrm>
          <a:off x="164592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98569</xdr:rowOff>
    </xdr:from>
    <xdr:ext cx="762000" cy="259045"/>
    <xdr:sp macro="" textlink="">
      <xdr:nvSpPr>
        <xdr:cNvPr id="323" name="補助費等該当値テキスト">
          <a:extLst>
            <a:ext uri="{FF2B5EF4-FFF2-40B4-BE49-F238E27FC236}">
              <a16:creationId xmlns:a16="http://schemas.microsoft.com/office/drawing/2014/main" id="{00000000-0008-0000-0400-000043010000}"/>
            </a:ext>
          </a:extLst>
        </xdr:cNvPr>
        <xdr:cNvSpPr txBox="1"/>
      </xdr:nvSpPr>
      <xdr:spPr>
        <a:xfrm>
          <a:off x="16598900" y="6270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126492</xdr:rowOff>
    </xdr:from>
    <xdr:to>
      <xdr:col>78</xdr:col>
      <xdr:colOff>120650</xdr:colOff>
      <xdr:row>37</xdr:row>
      <xdr:rowOff>56642</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5621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41419</xdr:rowOff>
    </xdr:from>
    <xdr:ext cx="7366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290800" y="6385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167640</xdr:rowOff>
    </xdr:from>
    <xdr:to>
      <xdr:col>74</xdr:col>
      <xdr:colOff>31750</xdr:colOff>
      <xdr:row>37</xdr:row>
      <xdr:rowOff>97790</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4732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82567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401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131064</xdr:rowOff>
    </xdr:from>
    <xdr:to>
      <xdr:col>69</xdr:col>
      <xdr:colOff>142875</xdr:colOff>
      <xdr:row>37</xdr:row>
      <xdr:rowOff>61214</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38430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45991</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512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80772</xdr:rowOff>
    </xdr:from>
    <xdr:to>
      <xdr:col>65</xdr:col>
      <xdr:colOff>53975</xdr:colOff>
      <xdr:row>37</xdr:row>
      <xdr:rowOff>10922</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29540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167149</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623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en-US" sz="1300" b="0" i="0" baseline="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地方債の新規発行の抑制と繰上償還により年々減少傾向にある。</a:t>
          </a:r>
          <a:endParaRPr lang="ja-JP" altLang="ja-JP" sz="1300">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a:extLst>
            <a:ext uri="{FF2B5EF4-FFF2-40B4-BE49-F238E27FC236}">
              <a16:creationId xmlns:a16="http://schemas.microsoft.com/office/drawing/2014/main" id="{00000000-0008-0000-0400-000058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a:extLst>
            <a:ext uri="{FF2B5EF4-FFF2-40B4-BE49-F238E27FC236}">
              <a16:creationId xmlns:a16="http://schemas.microsoft.com/office/drawing/2014/main" id="{00000000-0008-0000-0400-00006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80</xdr:row>
      <xdr:rowOff>69850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4826000" y="1250950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41927</xdr:rowOff>
    </xdr:from>
    <xdr:ext cx="762000" cy="259045"/>
    <xdr:sp macro="" textlink="">
      <xdr:nvSpPr>
        <xdr:cNvPr id="359" name="公債費最小値テキスト">
          <a:extLst>
            <a:ext uri="{FF2B5EF4-FFF2-40B4-BE49-F238E27FC236}">
              <a16:creationId xmlns:a16="http://schemas.microsoft.com/office/drawing/2014/main" id="{00000000-0008-0000-0400-000067010000}"/>
            </a:ext>
          </a:extLst>
        </xdr:cNvPr>
        <xdr:cNvSpPr txBox="1"/>
      </xdr:nvSpPr>
      <xdr:spPr>
        <a:xfrm>
          <a:off x="4914900" y="13757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69850</xdr:rowOff>
    </xdr:from>
    <xdr:to>
      <xdr:col>24</xdr:col>
      <xdr:colOff>114300</xdr:colOff>
      <xdr:row>80</xdr:row>
      <xdr:rowOff>69850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3785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61" name="公債費最大値テキスト">
          <a:extLst>
            <a:ext uri="{FF2B5EF4-FFF2-40B4-BE49-F238E27FC236}">
              <a16:creationId xmlns:a16="http://schemas.microsoft.com/office/drawing/2014/main" id="{00000000-0008-0000-0400-000069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73</xdr:row>
      <xdr:rowOff>149860</xdr:rowOff>
    </xdr:from>
    <xdr:to>
      <xdr:col>24</xdr:col>
      <xdr:colOff>25400</xdr:colOff>
      <xdr:row>74</xdr:row>
      <xdr:rowOff>27940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3987800" y="12665710"/>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90188</xdr:rowOff>
    </xdr:from>
    <xdr:ext cx="762000" cy="259045"/>
    <xdr:sp macro="" textlink="">
      <xdr:nvSpPr>
        <xdr:cNvPr id="364" name="公債費平均値テキスト">
          <a:extLst>
            <a:ext uri="{FF2B5EF4-FFF2-40B4-BE49-F238E27FC236}">
              <a16:creationId xmlns:a16="http://schemas.microsoft.com/office/drawing/2014/main" id="{00000000-0008-0000-0400-00006C010000}"/>
            </a:ext>
          </a:extLst>
        </xdr:cNvPr>
        <xdr:cNvSpPr txBox="1"/>
      </xdr:nvSpPr>
      <xdr:spPr>
        <a:xfrm>
          <a:off x="4914900" y="131203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118111</xdr:rowOff>
    </xdr:from>
    <xdr:to>
      <xdr:col>24</xdr:col>
      <xdr:colOff>76200</xdr:colOff>
      <xdr:row>77</xdr:row>
      <xdr:rowOff>48261</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47752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27940</xdr:rowOff>
    </xdr:from>
    <xdr:to>
      <xdr:col>19</xdr:col>
      <xdr:colOff>187325</xdr:colOff>
      <xdr:row>74</xdr:row>
      <xdr:rowOff>35560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3098800" y="127152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110489</xdr:rowOff>
    </xdr:from>
    <xdr:to>
      <xdr:col>20</xdr:col>
      <xdr:colOff>38100</xdr:colOff>
      <xdr:row>77</xdr:row>
      <xdr:rowOff>40639</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937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25416</xdr:rowOff>
    </xdr:from>
    <xdr:ext cx="7366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3606800" y="13227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27940</xdr:rowOff>
    </xdr:from>
    <xdr:to>
      <xdr:col>15</xdr:col>
      <xdr:colOff>98425</xdr:colOff>
      <xdr:row>74</xdr:row>
      <xdr:rowOff>35560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2209800" y="127152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114300</xdr:rowOff>
    </xdr:from>
    <xdr:to>
      <xdr:col>15</xdr:col>
      <xdr:colOff>149225</xdr:colOff>
      <xdr:row>77</xdr:row>
      <xdr:rowOff>44450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048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29227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27178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16510</xdr:rowOff>
    </xdr:from>
    <xdr:to>
      <xdr:col>11</xdr:col>
      <xdr:colOff>9525</xdr:colOff>
      <xdr:row>74</xdr:row>
      <xdr:rowOff>27940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1320800" y="1270381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106680</xdr:rowOff>
    </xdr:from>
    <xdr:to>
      <xdr:col>11</xdr:col>
      <xdr:colOff>60325</xdr:colOff>
      <xdr:row>77</xdr:row>
      <xdr:rowOff>36830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2159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21607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828800" y="1322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95250</xdr:rowOff>
    </xdr:from>
    <xdr:to>
      <xdr:col>6</xdr:col>
      <xdr:colOff>171450</xdr:colOff>
      <xdr:row>77</xdr:row>
      <xdr:rowOff>25400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1270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939800" y="1321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73</xdr:row>
      <xdr:rowOff>99060</xdr:rowOff>
    </xdr:from>
    <xdr:to>
      <xdr:col>24</xdr:col>
      <xdr:colOff>76200</xdr:colOff>
      <xdr:row>74</xdr:row>
      <xdr:rowOff>29210</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4775200" y="12614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115587</xdr:rowOff>
    </xdr:from>
    <xdr:ext cx="762000" cy="259045"/>
    <xdr:sp macro="" textlink="">
      <xdr:nvSpPr>
        <xdr:cNvPr id="383" name="公債費該当値テキスト">
          <a:extLst>
            <a:ext uri="{FF2B5EF4-FFF2-40B4-BE49-F238E27FC236}">
              <a16:creationId xmlns:a16="http://schemas.microsoft.com/office/drawing/2014/main" id="{00000000-0008-0000-0400-00007F010000}"/>
            </a:ext>
          </a:extLst>
        </xdr:cNvPr>
        <xdr:cNvSpPr txBox="1"/>
      </xdr:nvSpPr>
      <xdr:spPr>
        <a:xfrm>
          <a:off x="4914900" y="12459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73</xdr:row>
      <xdr:rowOff>148590</xdr:rowOff>
    </xdr:from>
    <xdr:to>
      <xdr:col>20</xdr:col>
      <xdr:colOff>38100</xdr:colOff>
      <xdr:row>74</xdr:row>
      <xdr:rowOff>78740</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937000" y="12664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72</xdr:row>
      <xdr:rowOff>88917</xdr:rowOff>
    </xdr:from>
    <xdr:ext cx="7366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606800" y="12433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73</xdr:row>
      <xdr:rowOff>156210</xdr:rowOff>
    </xdr:from>
    <xdr:to>
      <xdr:col>15</xdr:col>
      <xdr:colOff>149225</xdr:colOff>
      <xdr:row>74</xdr:row>
      <xdr:rowOff>86360</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048000" y="12672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72</xdr:row>
      <xdr:rowOff>96537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717800" y="1244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73</xdr:row>
      <xdr:rowOff>148590</xdr:rowOff>
    </xdr:from>
    <xdr:to>
      <xdr:col>11</xdr:col>
      <xdr:colOff>60325</xdr:colOff>
      <xdr:row>74</xdr:row>
      <xdr:rowOff>78740</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2159000" y="12664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72</xdr:row>
      <xdr:rowOff>88917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828800" y="1243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73</xdr:row>
      <xdr:rowOff>137160</xdr:rowOff>
    </xdr:from>
    <xdr:to>
      <xdr:col>6</xdr:col>
      <xdr:colOff>171450</xdr:colOff>
      <xdr:row>74</xdr:row>
      <xdr:rowOff>67310</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1270000" y="12653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72</xdr:row>
      <xdr:rowOff>77487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939800" y="12421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300" b="0" i="0" baseline="0">
              <a:solidFill>
                <a:schemeClr val="dk1"/>
              </a:solidFill>
              <a:effectLst/>
              <a:latin typeface="+mn-lt"/>
              <a:ea typeface="+mn-ea"/>
              <a:cs typeface="+mn-cs"/>
            </a:rPr>
            <a:t>　類似団体平均を下回っているが、扶助費、物件費が上昇傾向にある。特に扶助費は、独自施策により更に上昇すると思われるが、更なる事務事業の見直し等により総比率では類似団体平均を下回るよう努める。</a:t>
          </a:r>
          <a:endParaRPr lang="ja-JP" altLang="ja-JP" sz="13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69850</xdr:rowOff>
    </xdr:from>
    <xdr:to>
      <xdr:col>85</xdr:col>
      <xdr:colOff>66675</xdr:colOff>
      <xdr:row>82</xdr:row>
      <xdr:rowOff>69850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4128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99077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986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127000</xdr:rowOff>
    </xdr:from>
    <xdr:to>
      <xdr:col>85</xdr:col>
      <xdr:colOff>66675</xdr:colOff>
      <xdr:row>80</xdr:row>
      <xdr:rowOff>127000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156227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12700</xdr:rowOff>
    </xdr:from>
    <xdr:to>
      <xdr:col>85</xdr:col>
      <xdr:colOff>66675</xdr:colOff>
      <xdr:row>79</xdr:row>
      <xdr:rowOff>12700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557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41927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415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127000</xdr:rowOff>
    </xdr:from>
    <xdr:to>
      <xdr:col>85</xdr:col>
      <xdr:colOff>66675</xdr:colOff>
      <xdr:row>75</xdr:row>
      <xdr:rowOff>127000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985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156227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843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12700</xdr:rowOff>
    </xdr:from>
    <xdr:to>
      <xdr:col>85</xdr:col>
      <xdr:colOff>66675</xdr:colOff>
      <xdr:row>74</xdr:row>
      <xdr:rowOff>12700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41927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69850</xdr:rowOff>
    </xdr:from>
    <xdr:to>
      <xdr:col>85</xdr:col>
      <xdr:colOff>66675</xdr:colOff>
      <xdr:row>72</xdr:row>
      <xdr:rowOff>69850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414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99077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272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a:extLst>
            <a:ext uri="{FF2B5EF4-FFF2-40B4-BE49-F238E27FC236}">
              <a16:creationId xmlns:a16="http://schemas.microsoft.com/office/drawing/2014/main" id="{00000000-0008-0000-0400-0000A6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78422</xdr:rowOff>
    </xdr:from>
    <xdr:to>
      <xdr:col>82</xdr:col>
      <xdr:colOff>107950</xdr:colOff>
      <xdr:row>81</xdr:row>
      <xdr:rowOff>132714</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6510000" y="12594272"/>
          <a:ext cx="0" cy="1425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104791</xdr:rowOff>
    </xdr:from>
    <xdr:ext cx="762000" cy="259045"/>
    <xdr:sp macro="" textlink="">
      <xdr:nvSpPr>
        <xdr:cNvPr id="424" name="公債費以外最小値テキスト">
          <a:extLst>
            <a:ext uri="{FF2B5EF4-FFF2-40B4-BE49-F238E27FC236}">
              <a16:creationId xmlns:a16="http://schemas.microsoft.com/office/drawing/2014/main" id="{00000000-0008-0000-0400-0000A8010000}"/>
            </a:ext>
          </a:extLst>
        </xdr:cNvPr>
        <xdr:cNvSpPr txBox="1"/>
      </xdr:nvSpPr>
      <xdr:spPr>
        <a:xfrm>
          <a:off x="16598900" y="13992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132714</xdr:rowOff>
    </xdr:from>
    <xdr:to>
      <xdr:col>82</xdr:col>
      <xdr:colOff>196850</xdr:colOff>
      <xdr:row>81</xdr:row>
      <xdr:rowOff>132714</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4020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164799</xdr:rowOff>
    </xdr:from>
    <xdr:ext cx="762000" cy="259045"/>
    <xdr:sp macro="" textlink="">
      <xdr:nvSpPr>
        <xdr:cNvPr id="426" name="公債費以外最大値テキスト">
          <a:extLst>
            <a:ext uri="{FF2B5EF4-FFF2-40B4-BE49-F238E27FC236}">
              <a16:creationId xmlns:a16="http://schemas.microsoft.com/office/drawing/2014/main" id="{00000000-0008-0000-0400-0000AA010000}"/>
            </a:ext>
          </a:extLst>
        </xdr:cNvPr>
        <xdr:cNvSpPr txBox="1"/>
      </xdr:nvSpPr>
      <xdr:spPr>
        <a:xfrm>
          <a:off x="16598900" y="1233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78422</xdr:rowOff>
    </xdr:from>
    <xdr:to>
      <xdr:col>82</xdr:col>
      <xdr:colOff>196850</xdr:colOff>
      <xdr:row>73</xdr:row>
      <xdr:rowOff>78422</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259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138430</xdr:rowOff>
    </xdr:from>
    <xdr:to>
      <xdr:col>82</xdr:col>
      <xdr:colOff>107950</xdr:colOff>
      <xdr:row>76</xdr:row>
      <xdr:rowOff>152718</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5671800" y="13168630"/>
          <a:ext cx="838200" cy="14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88282</xdr:rowOff>
    </xdr:from>
    <xdr:ext cx="762000" cy="259045"/>
    <xdr:sp macro="" textlink="">
      <xdr:nvSpPr>
        <xdr:cNvPr id="429" name="公債費以外平均値テキスト">
          <a:extLst>
            <a:ext uri="{FF2B5EF4-FFF2-40B4-BE49-F238E27FC236}">
              <a16:creationId xmlns:a16="http://schemas.microsoft.com/office/drawing/2014/main" id="{00000000-0008-0000-0400-0000AD010000}"/>
            </a:ext>
          </a:extLst>
        </xdr:cNvPr>
        <xdr:cNvSpPr txBox="1"/>
      </xdr:nvSpPr>
      <xdr:spPr>
        <a:xfrm>
          <a:off x="16598900" y="131184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116205</xdr:rowOff>
    </xdr:from>
    <xdr:to>
      <xdr:col>82</xdr:col>
      <xdr:colOff>158750</xdr:colOff>
      <xdr:row>77</xdr:row>
      <xdr:rowOff>46355</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6459200" y="13146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124143</xdr:rowOff>
    </xdr:from>
    <xdr:to>
      <xdr:col>78</xdr:col>
      <xdr:colOff>69850</xdr:colOff>
      <xdr:row>76</xdr:row>
      <xdr:rowOff>138430</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4782800" y="13154343"/>
          <a:ext cx="889000" cy="14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104775</xdr:rowOff>
    </xdr:from>
    <xdr:to>
      <xdr:col>78</xdr:col>
      <xdr:colOff>120650</xdr:colOff>
      <xdr:row>77</xdr:row>
      <xdr:rowOff>34925</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5621000" y="13134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19702</xdr:rowOff>
    </xdr:from>
    <xdr:ext cx="7366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5290800" y="132213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6986</xdr:rowOff>
    </xdr:from>
    <xdr:to>
      <xdr:col>73</xdr:col>
      <xdr:colOff>180975</xdr:colOff>
      <xdr:row>76</xdr:row>
      <xdr:rowOff>124143</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3893800" y="13037186"/>
          <a:ext cx="889000" cy="117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56198</xdr:rowOff>
    </xdr:from>
    <xdr:to>
      <xdr:col>74</xdr:col>
      <xdr:colOff>31750</xdr:colOff>
      <xdr:row>76</xdr:row>
      <xdr:rowOff>157798</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4732000" y="13086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167974</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4401800" y="12855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115570</xdr:rowOff>
    </xdr:from>
    <xdr:to>
      <xdr:col>69</xdr:col>
      <xdr:colOff>92075</xdr:colOff>
      <xdr:row>76</xdr:row>
      <xdr:rowOff>6986</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3004800" y="12974320"/>
          <a:ext cx="889000" cy="62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1905</xdr:rowOff>
    </xdr:from>
    <xdr:to>
      <xdr:col>69</xdr:col>
      <xdr:colOff>142875</xdr:colOff>
      <xdr:row>76</xdr:row>
      <xdr:rowOff>103505</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3843000" y="13032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88282</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512800" y="13118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130493</xdr:rowOff>
    </xdr:from>
    <xdr:to>
      <xdr:col>65</xdr:col>
      <xdr:colOff>53975</xdr:colOff>
      <xdr:row>76</xdr:row>
      <xdr:rowOff>60643</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2954000" y="1298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45420</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623800" y="13075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101918</xdr:rowOff>
    </xdr:from>
    <xdr:to>
      <xdr:col>82</xdr:col>
      <xdr:colOff>158750</xdr:colOff>
      <xdr:row>77</xdr:row>
      <xdr:rowOff>32068</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6459200" y="13132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118445</xdr:rowOff>
    </xdr:from>
    <xdr:ext cx="762000" cy="259045"/>
    <xdr:sp macro="" textlink="">
      <xdr:nvSpPr>
        <xdr:cNvPr id="448" name="公債費以外該当値テキスト">
          <a:extLst>
            <a:ext uri="{FF2B5EF4-FFF2-40B4-BE49-F238E27FC236}">
              <a16:creationId xmlns:a16="http://schemas.microsoft.com/office/drawing/2014/main" id="{00000000-0008-0000-0400-0000C0010000}"/>
            </a:ext>
          </a:extLst>
        </xdr:cNvPr>
        <xdr:cNvSpPr txBox="1"/>
      </xdr:nvSpPr>
      <xdr:spPr>
        <a:xfrm>
          <a:off x="16598900" y="12977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87630</xdr:rowOff>
    </xdr:from>
    <xdr:to>
      <xdr:col>78</xdr:col>
      <xdr:colOff>120650</xdr:colOff>
      <xdr:row>77</xdr:row>
      <xdr:rowOff>17780</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5621000" y="13117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27957</xdr:rowOff>
    </xdr:from>
    <xdr:ext cx="7366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5290800" y="12886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73343</xdr:rowOff>
    </xdr:from>
    <xdr:to>
      <xdr:col>74</xdr:col>
      <xdr:colOff>31750</xdr:colOff>
      <xdr:row>77</xdr:row>
      <xdr:rowOff>3493</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4732000" y="1310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159720</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4401800" y="1318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127635</xdr:rowOff>
    </xdr:from>
    <xdr:to>
      <xdr:col>69</xdr:col>
      <xdr:colOff>142875</xdr:colOff>
      <xdr:row>76</xdr:row>
      <xdr:rowOff>57786</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3843000" y="1298638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67962</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3512800" y="12755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64770</xdr:rowOff>
    </xdr:from>
    <xdr:to>
      <xdr:col>65</xdr:col>
      <xdr:colOff>53975</xdr:colOff>
      <xdr:row>75</xdr:row>
      <xdr:rowOff>166370</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29540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5097</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2623800" y="1269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長野県下條村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a:extLst>
            <a:ext uri="{FF2B5EF4-FFF2-40B4-BE49-F238E27FC236}">
              <a16:creationId xmlns:a16="http://schemas.microsoft.com/office/drawing/2014/main" id="{00000000-0008-0000-0500-00002B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1514</xdr:rowOff>
    </xdr:from>
    <xdr:to>
      <xdr:col>29</xdr:col>
      <xdr:colOff>127000</xdr:colOff>
      <xdr:row>19</xdr:row>
      <xdr:rowOff>55063</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flipV="1">
          <a:off x="5651500" y="2106539"/>
          <a:ext cx="0" cy="125369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27140</xdr:rowOff>
    </xdr:from>
    <xdr:ext cx="762000" cy="259045"/>
    <xdr:sp macro="" textlink="">
      <xdr:nvSpPr>
        <xdr:cNvPr id="45" name="人口1人当たり決算額の推移最小値テキスト130">
          <a:extLst>
            <a:ext uri="{FF2B5EF4-FFF2-40B4-BE49-F238E27FC236}">
              <a16:creationId xmlns:a16="http://schemas.microsoft.com/office/drawing/2014/main" id="{00000000-0008-0000-0500-00002D000000}"/>
            </a:ext>
          </a:extLst>
        </xdr:cNvPr>
        <xdr:cNvSpPr txBox="1"/>
      </xdr:nvSpPr>
      <xdr:spPr>
        <a:xfrm>
          <a:off x="5740400" y="3332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55063</xdr:rowOff>
    </xdr:from>
    <xdr:to>
      <xdr:col>30</xdr:col>
      <xdr:colOff>25400</xdr:colOff>
      <xdr:row>19</xdr:row>
      <xdr:rowOff>55063</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33602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87891</xdr:rowOff>
    </xdr:from>
    <xdr:ext cx="762000" cy="259045"/>
    <xdr:sp macro="" textlink="">
      <xdr:nvSpPr>
        <xdr:cNvPr id="47" name="人口1人当たり決算額の推移最大値テキスト130">
          <a:extLst>
            <a:ext uri="{FF2B5EF4-FFF2-40B4-BE49-F238E27FC236}">
              <a16:creationId xmlns:a16="http://schemas.microsoft.com/office/drawing/2014/main" id="{00000000-0008-0000-0500-00002F000000}"/>
            </a:ext>
          </a:extLst>
        </xdr:cNvPr>
        <xdr:cNvSpPr txBox="1"/>
      </xdr:nvSpPr>
      <xdr:spPr>
        <a:xfrm>
          <a:off x="5740400" y="1850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760,872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1514</xdr:rowOff>
    </xdr:from>
    <xdr:to>
      <xdr:col>30</xdr:col>
      <xdr:colOff>25400</xdr:colOff>
      <xdr:row>12</xdr:row>
      <xdr:rowOff>1514</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210653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9881</xdr:rowOff>
    </xdr:from>
    <xdr:to>
      <xdr:col>29</xdr:col>
      <xdr:colOff>127000</xdr:colOff>
      <xdr:row>19</xdr:row>
      <xdr:rowOff>19065</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003800" y="3315056"/>
          <a:ext cx="647700" cy="91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78251</xdr:rowOff>
    </xdr:from>
    <xdr:ext cx="762000" cy="259045"/>
    <xdr:sp macro="" textlink="">
      <xdr:nvSpPr>
        <xdr:cNvPr id="50" name="人口1人当たり決算額の推移平均値テキスト130">
          <a:extLst>
            <a:ext uri="{FF2B5EF4-FFF2-40B4-BE49-F238E27FC236}">
              <a16:creationId xmlns:a16="http://schemas.microsoft.com/office/drawing/2014/main" id="{00000000-0008-0000-0500-000032000000}"/>
            </a:ext>
          </a:extLst>
        </xdr:cNvPr>
        <xdr:cNvSpPr txBox="1"/>
      </xdr:nvSpPr>
      <xdr:spPr>
        <a:xfrm>
          <a:off x="5740400" y="28690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61724</xdr:rowOff>
    </xdr:from>
    <xdr:to>
      <xdr:col>29</xdr:col>
      <xdr:colOff>177800</xdr:colOff>
      <xdr:row>17</xdr:row>
      <xdr:rowOff>163324</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5600700" y="3023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19065</xdr:rowOff>
    </xdr:from>
    <xdr:to>
      <xdr:col>26</xdr:col>
      <xdr:colOff>50800</xdr:colOff>
      <xdr:row>19</xdr:row>
      <xdr:rowOff>25738</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4305300" y="3324240"/>
          <a:ext cx="698500" cy="66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80102</xdr:rowOff>
    </xdr:from>
    <xdr:to>
      <xdr:col>26</xdr:col>
      <xdr:colOff>101600</xdr:colOff>
      <xdr:row>18</xdr:row>
      <xdr:rowOff>10252</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4953000" y="30423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20429</xdr:rowOff>
    </xdr:from>
    <xdr:ext cx="7366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4622800" y="28112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25738</xdr:rowOff>
    </xdr:from>
    <xdr:to>
      <xdr:col>22</xdr:col>
      <xdr:colOff>114300</xdr:colOff>
      <xdr:row>19</xdr:row>
      <xdr:rowOff>32518</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3606800" y="3330913"/>
          <a:ext cx="698500" cy="67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84658</xdr:rowOff>
    </xdr:from>
    <xdr:to>
      <xdr:col>22</xdr:col>
      <xdr:colOff>165100</xdr:colOff>
      <xdr:row>18</xdr:row>
      <xdr:rowOff>14808</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2545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24985</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924300" y="2815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30817</xdr:rowOff>
    </xdr:from>
    <xdr:to>
      <xdr:col>18</xdr:col>
      <xdr:colOff>177800</xdr:colOff>
      <xdr:row>19</xdr:row>
      <xdr:rowOff>32518</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a:off x="2908300" y="3335992"/>
          <a:ext cx="698500" cy="17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88819</xdr:rowOff>
    </xdr:from>
    <xdr:to>
      <xdr:col>19</xdr:col>
      <xdr:colOff>38100</xdr:colOff>
      <xdr:row>18</xdr:row>
      <xdr:rowOff>18969</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3556000" y="3051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29146</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225800" y="2819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98997</xdr:rowOff>
    </xdr:from>
    <xdr:to>
      <xdr:col>15</xdr:col>
      <xdr:colOff>101600</xdr:colOff>
      <xdr:row>18</xdr:row>
      <xdr:rowOff>29147</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2857500" y="30612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39324</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2527300" y="2830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130531</xdr:rowOff>
    </xdr:from>
    <xdr:to>
      <xdr:col>29</xdr:col>
      <xdr:colOff>177800</xdr:colOff>
      <xdr:row>19</xdr:row>
      <xdr:rowOff>60681</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5600700" y="32642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39108</xdr:rowOff>
    </xdr:from>
    <xdr:ext cx="762000" cy="259045"/>
    <xdr:sp macro="" textlink="">
      <xdr:nvSpPr>
        <xdr:cNvPr id="69" name="人口1人当たり決算額の推移該当値テキスト130">
          <a:extLst>
            <a:ext uri="{FF2B5EF4-FFF2-40B4-BE49-F238E27FC236}">
              <a16:creationId xmlns:a16="http://schemas.microsoft.com/office/drawing/2014/main" id="{00000000-0008-0000-0500-000045000000}"/>
            </a:ext>
          </a:extLst>
        </xdr:cNvPr>
        <xdr:cNvSpPr txBox="1"/>
      </xdr:nvSpPr>
      <xdr:spPr>
        <a:xfrm>
          <a:off x="5740400" y="3172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139715</xdr:rowOff>
    </xdr:from>
    <xdr:to>
      <xdr:col>26</xdr:col>
      <xdr:colOff>101600</xdr:colOff>
      <xdr:row>19</xdr:row>
      <xdr:rowOff>69865</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953000" y="32734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54642</xdr:rowOff>
    </xdr:from>
    <xdr:ext cx="7366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4622800" y="3359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146388</xdr:rowOff>
    </xdr:from>
    <xdr:to>
      <xdr:col>22</xdr:col>
      <xdr:colOff>165100</xdr:colOff>
      <xdr:row>19</xdr:row>
      <xdr:rowOff>76538</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254500" y="32801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61315</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924300" y="3366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153168</xdr:rowOff>
    </xdr:from>
    <xdr:to>
      <xdr:col>19</xdr:col>
      <xdr:colOff>38100</xdr:colOff>
      <xdr:row>19</xdr:row>
      <xdr:rowOff>83318</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3556000" y="32868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68095</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225800" y="3373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151467</xdr:rowOff>
    </xdr:from>
    <xdr:to>
      <xdr:col>15</xdr:col>
      <xdr:colOff>101600</xdr:colOff>
      <xdr:row>19</xdr:row>
      <xdr:rowOff>81617</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2857500" y="32851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66394</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2527300" y="3371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a:extLst>
            <a:ext uri="{FF2B5EF4-FFF2-40B4-BE49-F238E27FC236}">
              <a16:creationId xmlns:a16="http://schemas.microsoft.com/office/drawing/2014/main" id="{00000000-0008-0000-0500-00004F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a:extLst>
            <a:ext uri="{FF2B5EF4-FFF2-40B4-BE49-F238E27FC236}">
              <a16:creationId xmlns:a16="http://schemas.microsoft.com/office/drawing/2014/main" id="{00000000-0008-0000-0500-000058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a:extLst>
            <a:ext uri="{FF2B5EF4-FFF2-40B4-BE49-F238E27FC236}">
              <a16:creationId xmlns:a16="http://schemas.microsoft.com/office/drawing/2014/main" id="{00000000-0008-0000-0500-000059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a:extLst>
            <a:ext uri="{FF2B5EF4-FFF2-40B4-BE49-F238E27FC236}">
              <a16:creationId xmlns:a16="http://schemas.microsoft.com/office/drawing/2014/main" id="{00000000-0008-0000-0500-00005A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a:extLst>
            <a:ext uri="{FF2B5EF4-FFF2-40B4-BE49-F238E27FC236}">
              <a16:creationId xmlns:a16="http://schemas.microsoft.com/office/drawing/2014/main" id="{00000000-0008-0000-0500-00005B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a:extLst>
            <a:ext uri="{FF2B5EF4-FFF2-40B4-BE49-F238E27FC236}">
              <a16:creationId xmlns:a16="http://schemas.microsoft.com/office/drawing/2014/main" id="{00000000-0008-0000-0500-000068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201905</xdr:rowOff>
    </xdr:from>
    <xdr:to>
      <xdr:col>29</xdr:col>
      <xdr:colOff>127000</xdr:colOff>
      <xdr:row>37</xdr:row>
      <xdr:rowOff>307297</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flipV="1">
          <a:off x="5651500" y="6126455"/>
          <a:ext cx="0" cy="130554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279374</xdr:rowOff>
    </xdr:from>
    <xdr:ext cx="762000" cy="259045"/>
    <xdr:sp macro="" textlink="">
      <xdr:nvSpPr>
        <xdr:cNvPr id="106" name="人口1人当たり決算額の推移最小値テキスト445">
          <a:extLst>
            <a:ext uri="{FF2B5EF4-FFF2-40B4-BE49-F238E27FC236}">
              <a16:creationId xmlns:a16="http://schemas.microsoft.com/office/drawing/2014/main" id="{00000000-0008-0000-0500-00006A000000}"/>
            </a:ext>
          </a:extLst>
        </xdr:cNvPr>
        <xdr:cNvSpPr txBox="1"/>
      </xdr:nvSpPr>
      <xdr:spPr>
        <a:xfrm>
          <a:off x="5740400" y="7404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307297</xdr:rowOff>
    </xdr:from>
    <xdr:to>
      <xdr:col>30</xdr:col>
      <xdr:colOff>25400</xdr:colOff>
      <xdr:row>37</xdr:row>
      <xdr:rowOff>307297</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74319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116832</xdr:rowOff>
    </xdr:from>
    <xdr:ext cx="762000" cy="259045"/>
    <xdr:sp macro="" textlink="">
      <xdr:nvSpPr>
        <xdr:cNvPr id="108" name="人口1人当たり決算額の推移最大値テキスト445">
          <a:extLst>
            <a:ext uri="{FF2B5EF4-FFF2-40B4-BE49-F238E27FC236}">
              <a16:creationId xmlns:a16="http://schemas.microsoft.com/office/drawing/2014/main" id="{00000000-0008-0000-0500-00006C000000}"/>
            </a:ext>
          </a:extLst>
        </xdr:cNvPr>
        <xdr:cNvSpPr txBox="1"/>
      </xdr:nvSpPr>
      <xdr:spPr>
        <a:xfrm>
          <a:off x="5740400" y="5869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201905</xdr:rowOff>
    </xdr:from>
    <xdr:to>
      <xdr:col>30</xdr:col>
      <xdr:colOff>25400</xdr:colOff>
      <xdr:row>33</xdr:row>
      <xdr:rowOff>201905</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612645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152489</xdr:rowOff>
    </xdr:from>
    <xdr:to>
      <xdr:col>29</xdr:col>
      <xdr:colOff>127000</xdr:colOff>
      <xdr:row>37</xdr:row>
      <xdr:rowOff>181651</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003800" y="7277189"/>
          <a:ext cx="647700" cy="291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17997</xdr:rowOff>
    </xdr:from>
    <xdr:ext cx="762000" cy="259045"/>
    <xdr:sp macro="" textlink="">
      <xdr:nvSpPr>
        <xdr:cNvPr id="111" name="人口1人当たり決算額の推移平均値テキスト445">
          <a:extLst>
            <a:ext uri="{FF2B5EF4-FFF2-40B4-BE49-F238E27FC236}">
              <a16:creationId xmlns:a16="http://schemas.microsoft.com/office/drawing/2014/main" id="{00000000-0008-0000-0500-00006F000000}"/>
            </a:ext>
          </a:extLst>
        </xdr:cNvPr>
        <xdr:cNvSpPr txBox="1"/>
      </xdr:nvSpPr>
      <xdr:spPr>
        <a:xfrm>
          <a:off x="5740400" y="66283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172920</xdr:rowOff>
    </xdr:from>
    <xdr:to>
      <xdr:col>29</xdr:col>
      <xdr:colOff>177800</xdr:colOff>
      <xdr:row>35</xdr:row>
      <xdr:rowOff>274520</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5600700" y="67832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125049</xdr:rowOff>
    </xdr:from>
    <xdr:to>
      <xdr:col>26</xdr:col>
      <xdr:colOff>50800</xdr:colOff>
      <xdr:row>37</xdr:row>
      <xdr:rowOff>152489</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4305300" y="7249749"/>
          <a:ext cx="698500" cy="274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187368</xdr:rowOff>
    </xdr:from>
    <xdr:to>
      <xdr:col>26</xdr:col>
      <xdr:colOff>101600</xdr:colOff>
      <xdr:row>35</xdr:row>
      <xdr:rowOff>288968</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953000" y="67977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299145</xdr:rowOff>
    </xdr:from>
    <xdr:ext cx="7366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4622800" y="65665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125049</xdr:rowOff>
    </xdr:from>
    <xdr:to>
      <xdr:col>22</xdr:col>
      <xdr:colOff>114300</xdr:colOff>
      <xdr:row>37</xdr:row>
      <xdr:rowOff>188113</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3606800" y="7249749"/>
          <a:ext cx="698500" cy="630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183086</xdr:rowOff>
    </xdr:from>
    <xdr:to>
      <xdr:col>22</xdr:col>
      <xdr:colOff>165100</xdr:colOff>
      <xdr:row>35</xdr:row>
      <xdr:rowOff>284686</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254500" y="67934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294863</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924300" y="6562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188113</xdr:rowOff>
    </xdr:from>
    <xdr:to>
      <xdr:col>18</xdr:col>
      <xdr:colOff>177800</xdr:colOff>
      <xdr:row>37</xdr:row>
      <xdr:rowOff>239570</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flipV="1">
          <a:off x="2908300" y="7312813"/>
          <a:ext cx="698500" cy="514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188785</xdr:rowOff>
    </xdr:from>
    <xdr:to>
      <xdr:col>19</xdr:col>
      <xdr:colOff>38100</xdr:colOff>
      <xdr:row>35</xdr:row>
      <xdr:rowOff>290385</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3556000" y="6799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300562</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225800" y="6568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191727</xdr:rowOff>
    </xdr:from>
    <xdr:to>
      <xdr:col>15</xdr:col>
      <xdr:colOff>101600</xdr:colOff>
      <xdr:row>35</xdr:row>
      <xdr:rowOff>293327</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2857500" y="68020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303504</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2527300" y="6570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130851</xdr:rowOff>
    </xdr:from>
    <xdr:to>
      <xdr:col>29</xdr:col>
      <xdr:colOff>177800</xdr:colOff>
      <xdr:row>37</xdr:row>
      <xdr:rowOff>232451</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5600700" y="72555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39428</xdr:rowOff>
    </xdr:from>
    <xdr:ext cx="762000" cy="259045"/>
    <xdr:sp macro="" textlink="">
      <xdr:nvSpPr>
        <xdr:cNvPr id="130" name="人口1人当たり決算額の推移該当値テキスト445">
          <a:extLst>
            <a:ext uri="{FF2B5EF4-FFF2-40B4-BE49-F238E27FC236}">
              <a16:creationId xmlns:a16="http://schemas.microsoft.com/office/drawing/2014/main" id="{00000000-0008-0000-0500-000082000000}"/>
            </a:ext>
          </a:extLst>
        </xdr:cNvPr>
        <xdr:cNvSpPr txBox="1"/>
      </xdr:nvSpPr>
      <xdr:spPr>
        <a:xfrm>
          <a:off x="5740400" y="7164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101689</xdr:rowOff>
    </xdr:from>
    <xdr:to>
      <xdr:col>26</xdr:col>
      <xdr:colOff>101600</xdr:colOff>
      <xdr:row>37</xdr:row>
      <xdr:rowOff>203289</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953000" y="72263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188066</xdr:rowOff>
    </xdr:from>
    <xdr:ext cx="7366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622800" y="73127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74249</xdr:rowOff>
    </xdr:from>
    <xdr:to>
      <xdr:col>22</xdr:col>
      <xdr:colOff>165100</xdr:colOff>
      <xdr:row>37</xdr:row>
      <xdr:rowOff>175849</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254500" y="71989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160626</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924300" y="7285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137313</xdr:rowOff>
    </xdr:from>
    <xdr:to>
      <xdr:col>19</xdr:col>
      <xdr:colOff>38100</xdr:colOff>
      <xdr:row>37</xdr:row>
      <xdr:rowOff>238913</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3556000" y="72620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223690</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225800" y="7348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188770</xdr:rowOff>
    </xdr:from>
    <xdr:to>
      <xdr:col>15</xdr:col>
      <xdr:colOff>101600</xdr:colOff>
      <xdr:row>37</xdr:row>
      <xdr:rowOff>290370</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2857500" y="73134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275147</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2527300" y="7399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長野県下條村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3,730
3,693
38.12
2,895,137
2,535,781
359,246
1,613,146
1,063,192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a:extLst>
            <a:ext uri="{FF2B5EF4-FFF2-40B4-BE49-F238E27FC236}">
              <a16:creationId xmlns:a16="http://schemas.microsoft.com/office/drawing/2014/main" id="{00000000-0008-0000-06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106507</xdr:rowOff>
    </xdr:from>
    <xdr:to>
      <xdr:col>24</xdr:col>
      <xdr:colOff>62865</xdr:colOff>
      <xdr:row>38</xdr:row>
      <xdr:rowOff>54511</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flipV="1">
          <a:off x="4633595" y="5421457"/>
          <a:ext cx="1270" cy="1148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58338</xdr:rowOff>
    </xdr:from>
    <xdr:ext cx="534377" cy="259045"/>
    <xdr:sp macro="" textlink="">
      <xdr:nvSpPr>
        <xdr:cNvPr id="56" name="人件費最小値テキスト">
          <a:extLst>
            <a:ext uri="{FF2B5EF4-FFF2-40B4-BE49-F238E27FC236}">
              <a16:creationId xmlns:a16="http://schemas.microsoft.com/office/drawing/2014/main" id="{00000000-0008-0000-0600-000038000000}"/>
            </a:ext>
          </a:extLst>
        </xdr:cNvPr>
        <xdr:cNvSpPr txBox="1"/>
      </xdr:nvSpPr>
      <xdr:spPr>
        <a:xfrm>
          <a:off x="4686300" y="6573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84,719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54511</xdr:rowOff>
    </xdr:from>
    <xdr:to>
      <xdr:col>24</xdr:col>
      <xdr:colOff>152400</xdr:colOff>
      <xdr:row>38</xdr:row>
      <xdr:rowOff>54511</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6569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53184</xdr:rowOff>
    </xdr:from>
    <xdr:ext cx="599010" cy="259045"/>
    <xdr:sp macro="" textlink="">
      <xdr:nvSpPr>
        <xdr:cNvPr id="58" name="人件費最大値テキスト">
          <a:extLst>
            <a:ext uri="{FF2B5EF4-FFF2-40B4-BE49-F238E27FC236}">
              <a16:creationId xmlns:a16="http://schemas.microsoft.com/office/drawing/2014/main" id="{00000000-0008-0000-0600-00003A000000}"/>
            </a:ext>
          </a:extLst>
        </xdr:cNvPr>
        <xdr:cNvSpPr txBox="1"/>
      </xdr:nvSpPr>
      <xdr:spPr>
        <a:xfrm>
          <a:off x="4686300" y="5196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687,424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106507</xdr:rowOff>
    </xdr:from>
    <xdr:to>
      <xdr:col>24</xdr:col>
      <xdr:colOff>152400</xdr:colOff>
      <xdr:row>31</xdr:row>
      <xdr:rowOff>106507</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5421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51002</xdr:rowOff>
    </xdr:from>
    <xdr:to>
      <xdr:col>24</xdr:col>
      <xdr:colOff>63500</xdr:colOff>
      <xdr:row>38</xdr:row>
      <xdr:rowOff>55998</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3797300" y="6566102"/>
          <a:ext cx="838200" cy="4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153599</xdr:rowOff>
    </xdr:from>
    <xdr:ext cx="599010" cy="259045"/>
    <xdr:sp macro="" textlink="">
      <xdr:nvSpPr>
        <xdr:cNvPr id="61" name="人件費平均値テキスト">
          <a:extLst>
            <a:ext uri="{FF2B5EF4-FFF2-40B4-BE49-F238E27FC236}">
              <a16:creationId xmlns:a16="http://schemas.microsoft.com/office/drawing/2014/main" id="{00000000-0008-0000-0600-00003D000000}"/>
            </a:ext>
          </a:extLst>
        </xdr:cNvPr>
        <xdr:cNvSpPr txBox="1"/>
      </xdr:nvSpPr>
      <xdr:spPr>
        <a:xfrm>
          <a:off x="4686300" y="61543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130722</xdr:rowOff>
    </xdr:from>
    <xdr:to>
      <xdr:col>24</xdr:col>
      <xdr:colOff>114300</xdr:colOff>
      <xdr:row>37</xdr:row>
      <xdr:rowOff>60872</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4584700" y="6302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55998</xdr:rowOff>
    </xdr:from>
    <xdr:to>
      <xdr:col>19</xdr:col>
      <xdr:colOff>177800</xdr:colOff>
      <xdr:row>38</xdr:row>
      <xdr:rowOff>59995</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2908300" y="6571098"/>
          <a:ext cx="889000" cy="3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144714</xdr:rowOff>
    </xdr:from>
    <xdr:to>
      <xdr:col>20</xdr:col>
      <xdr:colOff>38100</xdr:colOff>
      <xdr:row>37</xdr:row>
      <xdr:rowOff>74864</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3746500" y="631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91391</xdr:rowOff>
    </xdr:from>
    <xdr:ext cx="599010"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3497795" y="6092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59995</xdr:rowOff>
    </xdr:from>
    <xdr:to>
      <xdr:col>15</xdr:col>
      <xdr:colOff>50800</xdr:colOff>
      <xdr:row>38</xdr:row>
      <xdr:rowOff>63793</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019300" y="6575095"/>
          <a:ext cx="889000" cy="3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146557</xdr:rowOff>
    </xdr:from>
    <xdr:to>
      <xdr:col>15</xdr:col>
      <xdr:colOff>101600</xdr:colOff>
      <xdr:row>37</xdr:row>
      <xdr:rowOff>76707</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2857500" y="6318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93234</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2608795" y="6093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57612</xdr:rowOff>
    </xdr:from>
    <xdr:to>
      <xdr:col>10</xdr:col>
      <xdr:colOff>114300</xdr:colOff>
      <xdr:row>38</xdr:row>
      <xdr:rowOff>63793</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a:off x="1130300" y="6572712"/>
          <a:ext cx="889000" cy="6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146629</xdr:rowOff>
    </xdr:from>
    <xdr:to>
      <xdr:col>10</xdr:col>
      <xdr:colOff>165100</xdr:colOff>
      <xdr:row>37</xdr:row>
      <xdr:rowOff>76779</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968500" y="6318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93306</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1719795" y="6094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151470</xdr:rowOff>
    </xdr:from>
    <xdr:to>
      <xdr:col>6</xdr:col>
      <xdr:colOff>38100</xdr:colOff>
      <xdr:row>37</xdr:row>
      <xdr:rowOff>81620</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079500" y="6323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98147</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830795" y="6098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202</xdr:rowOff>
    </xdr:from>
    <xdr:to>
      <xdr:col>24</xdr:col>
      <xdr:colOff>114300</xdr:colOff>
      <xdr:row>38</xdr:row>
      <xdr:rowOff>101802</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4584700" y="6515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86578</xdr:rowOff>
    </xdr:from>
    <xdr:ext cx="534377" cy="259045"/>
    <xdr:sp macro="" textlink="">
      <xdr:nvSpPr>
        <xdr:cNvPr id="80" name="人件費該当値テキスト">
          <a:extLst>
            <a:ext uri="{FF2B5EF4-FFF2-40B4-BE49-F238E27FC236}">
              <a16:creationId xmlns:a16="http://schemas.microsoft.com/office/drawing/2014/main" id="{00000000-0008-0000-0600-000050000000}"/>
            </a:ext>
          </a:extLst>
        </xdr:cNvPr>
        <xdr:cNvSpPr txBox="1"/>
      </xdr:nvSpPr>
      <xdr:spPr>
        <a:xfrm>
          <a:off x="4686300" y="6430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5198</xdr:rowOff>
    </xdr:from>
    <xdr:to>
      <xdr:col>20</xdr:col>
      <xdr:colOff>38100</xdr:colOff>
      <xdr:row>38</xdr:row>
      <xdr:rowOff>106798</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3746500" y="6520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97925</xdr:rowOff>
    </xdr:from>
    <xdr:ext cx="534377"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3530111" y="6613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9195</xdr:rowOff>
    </xdr:from>
    <xdr:to>
      <xdr:col>15</xdr:col>
      <xdr:colOff>101600</xdr:colOff>
      <xdr:row>38</xdr:row>
      <xdr:rowOff>110795</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2857500" y="652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101922</xdr:rowOff>
    </xdr:from>
    <xdr:ext cx="534377"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2641111" y="6617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12993</xdr:rowOff>
    </xdr:from>
    <xdr:to>
      <xdr:col>10</xdr:col>
      <xdr:colOff>165100</xdr:colOff>
      <xdr:row>38</xdr:row>
      <xdr:rowOff>114593</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968500" y="6528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105720</xdr:rowOff>
    </xdr:from>
    <xdr:ext cx="534377"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1752111" y="6620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6812</xdr:rowOff>
    </xdr:from>
    <xdr:to>
      <xdr:col>6</xdr:col>
      <xdr:colOff>38100</xdr:colOff>
      <xdr:row>38</xdr:row>
      <xdr:rowOff>108412</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079500" y="6521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99539</xdr:rowOff>
    </xdr:from>
    <xdr:ext cx="534377"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863111" y="6614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63930</xdr:rowOff>
    </xdr:from>
    <xdr:to>
      <xdr:col>24</xdr:col>
      <xdr:colOff>62865</xdr:colOff>
      <xdr:row>58</xdr:row>
      <xdr:rowOff>124443</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807880"/>
          <a:ext cx="1270" cy="12606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128270</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72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124443</xdr:rowOff>
    </xdr:from>
    <xdr:to>
      <xdr:col>24</xdr:col>
      <xdr:colOff>152400</xdr:colOff>
      <xdr:row>58</xdr:row>
      <xdr:rowOff>124443</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6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10607</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583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63930</xdr:rowOff>
    </xdr:from>
    <xdr:to>
      <xdr:col>24</xdr:col>
      <xdr:colOff>152400</xdr:colOff>
      <xdr:row>51</xdr:row>
      <xdr:rowOff>63930</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80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54783</xdr:rowOff>
    </xdr:from>
    <xdr:to>
      <xdr:col>24</xdr:col>
      <xdr:colOff>63500</xdr:colOff>
      <xdr:row>58</xdr:row>
      <xdr:rowOff>86899</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998883"/>
          <a:ext cx="838200" cy="32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55473</xdr:rowOff>
    </xdr:from>
    <xdr:ext cx="599010"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6566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32596</xdr:rowOff>
    </xdr:from>
    <xdr:to>
      <xdr:col>24</xdr:col>
      <xdr:colOff>114300</xdr:colOff>
      <xdr:row>57</xdr:row>
      <xdr:rowOff>134196</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80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82886</xdr:rowOff>
    </xdr:from>
    <xdr:to>
      <xdr:col>19</xdr:col>
      <xdr:colOff>177800</xdr:colOff>
      <xdr:row>58</xdr:row>
      <xdr:rowOff>86899</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2908300" y="10026986"/>
          <a:ext cx="889000" cy="4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39965</xdr:rowOff>
    </xdr:from>
    <xdr:to>
      <xdr:col>20</xdr:col>
      <xdr:colOff>38100</xdr:colOff>
      <xdr:row>57</xdr:row>
      <xdr:rowOff>141565</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81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158092</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497795" y="9587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82886</xdr:rowOff>
    </xdr:from>
    <xdr:to>
      <xdr:col>15</xdr:col>
      <xdr:colOff>50800</xdr:colOff>
      <xdr:row>58</xdr:row>
      <xdr:rowOff>88012</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10026986"/>
          <a:ext cx="889000" cy="5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51036</xdr:rowOff>
    </xdr:from>
    <xdr:to>
      <xdr:col>15</xdr:col>
      <xdr:colOff>101600</xdr:colOff>
      <xdr:row>57</xdr:row>
      <xdr:rowOff>152636</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8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169163</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08795" y="9598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88012</xdr:rowOff>
    </xdr:from>
    <xdr:to>
      <xdr:col>10</xdr:col>
      <xdr:colOff>114300</xdr:colOff>
      <xdr:row>58</xdr:row>
      <xdr:rowOff>98598</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10032112"/>
          <a:ext cx="889000" cy="10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52546</xdr:rowOff>
    </xdr:from>
    <xdr:to>
      <xdr:col>10</xdr:col>
      <xdr:colOff>165100</xdr:colOff>
      <xdr:row>57</xdr:row>
      <xdr:rowOff>154146</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82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170673</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19795" y="9600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79697</xdr:rowOff>
    </xdr:from>
    <xdr:to>
      <xdr:col>6</xdr:col>
      <xdr:colOff>38100</xdr:colOff>
      <xdr:row>58</xdr:row>
      <xdr:rowOff>9847</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85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26374</xdr:rowOff>
    </xdr:from>
    <xdr:ext cx="59901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30795" y="9627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3983</xdr:rowOff>
    </xdr:from>
    <xdr:to>
      <xdr:col>24</xdr:col>
      <xdr:colOff>114300</xdr:colOff>
      <xdr:row>58</xdr:row>
      <xdr:rowOff>105583</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948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90360</xdr:rowOff>
    </xdr:from>
    <xdr:ext cx="599010"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863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36099</xdr:rowOff>
    </xdr:from>
    <xdr:to>
      <xdr:col>20</xdr:col>
      <xdr:colOff>38100</xdr:colOff>
      <xdr:row>58</xdr:row>
      <xdr:rowOff>137699</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980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128826</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497795" y="10072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32086</xdr:rowOff>
    </xdr:from>
    <xdr:to>
      <xdr:col>15</xdr:col>
      <xdr:colOff>101600</xdr:colOff>
      <xdr:row>58</xdr:row>
      <xdr:rowOff>133686</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976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124813</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08795" y="10068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37212</xdr:rowOff>
    </xdr:from>
    <xdr:to>
      <xdr:col>10</xdr:col>
      <xdr:colOff>165100</xdr:colOff>
      <xdr:row>58</xdr:row>
      <xdr:rowOff>138812</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981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129939</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19795" y="100740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47798</xdr:rowOff>
    </xdr:from>
    <xdr:to>
      <xdr:col>6</xdr:col>
      <xdr:colOff>38100</xdr:colOff>
      <xdr:row>58</xdr:row>
      <xdr:rowOff>149398</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991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140525</xdr:rowOff>
    </xdr:from>
    <xdr:ext cx="599010"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30795" y="100846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54748</xdr:rowOff>
    </xdr:from>
    <xdr:to>
      <xdr:col>24</xdr:col>
      <xdr:colOff>62865</xdr:colOff>
      <xdr:row>78</xdr:row>
      <xdr:rowOff>139069</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399148"/>
          <a:ext cx="1270" cy="1113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142896</xdr:rowOff>
    </xdr:from>
    <xdr:ext cx="378565"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5159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139069</xdr:rowOff>
    </xdr:from>
    <xdr:to>
      <xdr:col>24</xdr:col>
      <xdr:colOff>152400</xdr:colOff>
      <xdr:row>78</xdr:row>
      <xdr:rowOff>139069</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512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1425</xdr:rowOff>
    </xdr:from>
    <xdr:ext cx="599010"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2174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54748</xdr:rowOff>
    </xdr:from>
    <xdr:to>
      <xdr:col>24</xdr:col>
      <xdr:colOff>152400</xdr:colOff>
      <xdr:row>72</xdr:row>
      <xdr:rowOff>54748</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399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80200</xdr:rowOff>
    </xdr:from>
    <xdr:to>
      <xdr:col>24</xdr:col>
      <xdr:colOff>63500</xdr:colOff>
      <xdr:row>78</xdr:row>
      <xdr:rowOff>94058</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3797300" y="13453300"/>
          <a:ext cx="838200" cy="13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169412</xdr:rowOff>
    </xdr:from>
    <xdr:ext cx="534377"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1996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146535</xdr:rowOff>
    </xdr:from>
    <xdr:to>
      <xdr:col>24</xdr:col>
      <xdr:colOff>114300</xdr:colOff>
      <xdr:row>78</xdr:row>
      <xdr:rowOff>76685</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34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80200</xdr:rowOff>
    </xdr:from>
    <xdr:to>
      <xdr:col>19</xdr:col>
      <xdr:colOff>177800</xdr:colOff>
      <xdr:row>78</xdr:row>
      <xdr:rowOff>97555</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2908300" y="13453300"/>
          <a:ext cx="889000" cy="17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136796</xdr:rowOff>
    </xdr:from>
    <xdr:to>
      <xdr:col>20</xdr:col>
      <xdr:colOff>38100</xdr:colOff>
      <xdr:row>78</xdr:row>
      <xdr:rowOff>66946</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338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83473</xdr:rowOff>
    </xdr:from>
    <xdr:ext cx="534377"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30111" y="13113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97555</xdr:rowOff>
    </xdr:from>
    <xdr:to>
      <xdr:col>15</xdr:col>
      <xdr:colOff>50800</xdr:colOff>
      <xdr:row>78</xdr:row>
      <xdr:rowOff>100893</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019300" y="13470655"/>
          <a:ext cx="889000" cy="3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127022</xdr:rowOff>
    </xdr:from>
    <xdr:to>
      <xdr:col>15</xdr:col>
      <xdr:colOff>101600</xdr:colOff>
      <xdr:row>78</xdr:row>
      <xdr:rowOff>57172</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32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73699</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41111" y="13103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100884</xdr:rowOff>
    </xdr:from>
    <xdr:to>
      <xdr:col>10</xdr:col>
      <xdr:colOff>114300</xdr:colOff>
      <xdr:row>78</xdr:row>
      <xdr:rowOff>100893</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1130300" y="13473984"/>
          <a:ext cx="889000" cy="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144281</xdr:rowOff>
    </xdr:from>
    <xdr:to>
      <xdr:col>10</xdr:col>
      <xdr:colOff>165100</xdr:colOff>
      <xdr:row>78</xdr:row>
      <xdr:rowOff>74431</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345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90958</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52111" y="13121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150955</xdr:rowOff>
    </xdr:from>
    <xdr:to>
      <xdr:col>6</xdr:col>
      <xdr:colOff>38100</xdr:colOff>
      <xdr:row>78</xdr:row>
      <xdr:rowOff>81105</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352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97632</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63111" y="13127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43258</xdr:rowOff>
    </xdr:from>
    <xdr:to>
      <xdr:col>24</xdr:col>
      <xdr:colOff>114300</xdr:colOff>
      <xdr:row>78</xdr:row>
      <xdr:rowOff>144858</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416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129635</xdr:rowOff>
    </xdr:from>
    <xdr:ext cx="469744"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331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29400</xdr:rowOff>
    </xdr:from>
    <xdr:to>
      <xdr:col>20</xdr:col>
      <xdr:colOff>38100</xdr:colOff>
      <xdr:row>78</xdr:row>
      <xdr:rowOff>131000</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40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122127</xdr:rowOff>
    </xdr:from>
    <xdr:ext cx="534377"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30111" y="13495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46755</xdr:rowOff>
    </xdr:from>
    <xdr:to>
      <xdr:col>15</xdr:col>
      <xdr:colOff>101600</xdr:colOff>
      <xdr:row>78</xdr:row>
      <xdr:rowOff>148355</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419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139482</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73428" y="13512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50093</xdr:rowOff>
    </xdr:from>
    <xdr:to>
      <xdr:col>10</xdr:col>
      <xdr:colOff>165100</xdr:colOff>
      <xdr:row>78</xdr:row>
      <xdr:rowOff>151693</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423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142820</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84428" y="13515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50084</xdr:rowOff>
    </xdr:from>
    <xdr:to>
      <xdr:col>6</xdr:col>
      <xdr:colOff>38100</xdr:colOff>
      <xdr:row>78</xdr:row>
      <xdr:rowOff>151684</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423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142811</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95428" y="13515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a:extLst>
            <a:ext uri="{FF2B5EF4-FFF2-40B4-BE49-F238E27FC236}">
              <a16:creationId xmlns:a16="http://schemas.microsoft.com/office/drawing/2014/main" id="{00000000-0008-0000-06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168380</xdr:rowOff>
    </xdr:from>
    <xdr:to>
      <xdr:col>24</xdr:col>
      <xdr:colOff>62865</xdr:colOff>
      <xdr:row>99</xdr:row>
      <xdr:rowOff>2136</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flipV="1">
          <a:off x="4633595" y="15598880"/>
          <a:ext cx="1270" cy="1376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5963</xdr:rowOff>
    </xdr:from>
    <xdr:ext cx="534377" cy="259045"/>
    <xdr:sp macro="" textlink="">
      <xdr:nvSpPr>
        <xdr:cNvPr id="227" name="扶助費最小値テキスト">
          <a:extLst>
            <a:ext uri="{FF2B5EF4-FFF2-40B4-BE49-F238E27FC236}">
              <a16:creationId xmlns:a16="http://schemas.microsoft.com/office/drawing/2014/main" id="{00000000-0008-0000-0600-0000E3000000}"/>
            </a:ext>
          </a:extLst>
        </xdr:cNvPr>
        <xdr:cNvSpPr txBox="1"/>
      </xdr:nvSpPr>
      <xdr:spPr>
        <a:xfrm>
          <a:off x="4686300" y="16979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2136</xdr:rowOff>
    </xdr:from>
    <xdr:to>
      <xdr:col>24</xdr:col>
      <xdr:colOff>152400</xdr:colOff>
      <xdr:row>99</xdr:row>
      <xdr:rowOff>2136</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6975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115057</xdr:rowOff>
    </xdr:from>
    <xdr:ext cx="599010" cy="259045"/>
    <xdr:sp macro="" textlink="">
      <xdr:nvSpPr>
        <xdr:cNvPr id="229" name="扶助費最大値テキスト">
          <a:extLst>
            <a:ext uri="{FF2B5EF4-FFF2-40B4-BE49-F238E27FC236}">
              <a16:creationId xmlns:a16="http://schemas.microsoft.com/office/drawing/2014/main" id="{00000000-0008-0000-0600-0000E5000000}"/>
            </a:ext>
          </a:extLst>
        </xdr:cNvPr>
        <xdr:cNvSpPr txBox="1"/>
      </xdr:nvSpPr>
      <xdr:spPr>
        <a:xfrm>
          <a:off x="4686300" y="15374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744,945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168380</xdr:rowOff>
    </xdr:from>
    <xdr:to>
      <xdr:col>24</xdr:col>
      <xdr:colOff>152400</xdr:colOff>
      <xdr:row>90</xdr:row>
      <xdr:rowOff>168380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5598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90740</xdr:rowOff>
    </xdr:from>
    <xdr:to>
      <xdr:col>24</xdr:col>
      <xdr:colOff>63500</xdr:colOff>
      <xdr:row>98</xdr:row>
      <xdr:rowOff>91167</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3797300" y="16892840"/>
          <a:ext cx="838200" cy="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58275</xdr:rowOff>
    </xdr:from>
    <xdr:ext cx="534377" cy="259045"/>
    <xdr:sp macro="" textlink="">
      <xdr:nvSpPr>
        <xdr:cNvPr id="232" name="扶助費平均値テキスト">
          <a:extLst>
            <a:ext uri="{FF2B5EF4-FFF2-40B4-BE49-F238E27FC236}">
              <a16:creationId xmlns:a16="http://schemas.microsoft.com/office/drawing/2014/main" id="{00000000-0008-0000-0600-0000E8000000}"/>
            </a:ext>
          </a:extLst>
        </xdr:cNvPr>
        <xdr:cNvSpPr txBox="1"/>
      </xdr:nvSpPr>
      <xdr:spPr>
        <a:xfrm>
          <a:off x="4686300" y="166889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35398</xdr:rowOff>
    </xdr:from>
    <xdr:to>
      <xdr:col>24</xdr:col>
      <xdr:colOff>114300</xdr:colOff>
      <xdr:row>98</xdr:row>
      <xdr:rowOff>136998</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4584700" y="16837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91167</xdr:rowOff>
    </xdr:from>
    <xdr:to>
      <xdr:col>19</xdr:col>
      <xdr:colOff>177800</xdr:colOff>
      <xdr:row>98</xdr:row>
      <xdr:rowOff>93349</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2908300" y="16893267"/>
          <a:ext cx="889000" cy="2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40001</xdr:rowOff>
    </xdr:from>
    <xdr:to>
      <xdr:col>20</xdr:col>
      <xdr:colOff>38100</xdr:colOff>
      <xdr:row>98</xdr:row>
      <xdr:rowOff>141601</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3746500" y="1684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158128</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3530111" y="16617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93349</xdr:rowOff>
    </xdr:from>
    <xdr:to>
      <xdr:col>15</xdr:col>
      <xdr:colOff>50800</xdr:colOff>
      <xdr:row>98</xdr:row>
      <xdr:rowOff>96521</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019300" y="16895449"/>
          <a:ext cx="889000" cy="3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37043</xdr:rowOff>
    </xdr:from>
    <xdr:to>
      <xdr:col>15</xdr:col>
      <xdr:colOff>101600</xdr:colOff>
      <xdr:row>98</xdr:row>
      <xdr:rowOff>138643</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2857500" y="1683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155170</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2641111" y="16614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96521</xdr:rowOff>
    </xdr:from>
    <xdr:to>
      <xdr:col>10</xdr:col>
      <xdr:colOff>114300</xdr:colOff>
      <xdr:row>98</xdr:row>
      <xdr:rowOff>99642</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1130300" y="16898621"/>
          <a:ext cx="889000" cy="3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35192</xdr:rowOff>
    </xdr:from>
    <xdr:to>
      <xdr:col>10</xdr:col>
      <xdr:colOff>165100</xdr:colOff>
      <xdr:row>98</xdr:row>
      <xdr:rowOff>136792</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968500" y="16837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153319</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1752111" y="16612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45312</xdr:rowOff>
    </xdr:from>
    <xdr:to>
      <xdr:col>6</xdr:col>
      <xdr:colOff>38100</xdr:colOff>
      <xdr:row>98</xdr:row>
      <xdr:rowOff>146912</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079500" y="1684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163439</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863111" y="16622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39940</xdr:rowOff>
    </xdr:from>
    <xdr:to>
      <xdr:col>24</xdr:col>
      <xdr:colOff>114300</xdr:colOff>
      <xdr:row>98</xdr:row>
      <xdr:rowOff>141540</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4584700" y="16842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13825</xdr:rowOff>
    </xdr:from>
    <xdr:ext cx="534377" cy="259045"/>
    <xdr:sp macro="" textlink="">
      <xdr:nvSpPr>
        <xdr:cNvPr id="251" name="扶助費該当値テキスト">
          <a:extLst>
            <a:ext uri="{FF2B5EF4-FFF2-40B4-BE49-F238E27FC236}">
              <a16:creationId xmlns:a16="http://schemas.microsoft.com/office/drawing/2014/main" id="{00000000-0008-0000-0600-0000FB000000}"/>
            </a:ext>
          </a:extLst>
        </xdr:cNvPr>
        <xdr:cNvSpPr txBox="1"/>
      </xdr:nvSpPr>
      <xdr:spPr>
        <a:xfrm>
          <a:off x="4686300" y="16815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40367</xdr:rowOff>
    </xdr:from>
    <xdr:to>
      <xdr:col>20</xdr:col>
      <xdr:colOff>38100</xdr:colOff>
      <xdr:row>98</xdr:row>
      <xdr:rowOff>141967</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3746500" y="1684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133094</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530111" y="16935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42549</xdr:rowOff>
    </xdr:from>
    <xdr:to>
      <xdr:col>15</xdr:col>
      <xdr:colOff>101600</xdr:colOff>
      <xdr:row>98</xdr:row>
      <xdr:rowOff>144149</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2857500" y="16844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135276</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2641111" y="16937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45721</xdr:rowOff>
    </xdr:from>
    <xdr:to>
      <xdr:col>10</xdr:col>
      <xdr:colOff>165100</xdr:colOff>
      <xdr:row>98</xdr:row>
      <xdr:rowOff>147321</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968500" y="16847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138448</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752111" y="16940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48842</xdr:rowOff>
    </xdr:from>
    <xdr:to>
      <xdr:col>6</xdr:col>
      <xdr:colOff>38100</xdr:colOff>
      <xdr:row>98</xdr:row>
      <xdr:rowOff>150442</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079500" y="16850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141569</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863111" y="16943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29</xdr:row>
      <xdr:rowOff>38299</xdr:rowOff>
    </xdr:from>
    <xdr:ext cx="685572"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5918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64162</xdr:rowOff>
    </xdr:from>
    <xdr:to>
      <xdr:col>54</xdr:col>
      <xdr:colOff>189865</xdr:colOff>
      <xdr:row>39</xdr:row>
      <xdr:rowOff>21379</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207662"/>
          <a:ext cx="1270" cy="1500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25206</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711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21379</xdr:rowOff>
    </xdr:from>
    <xdr:to>
      <xdr:col>55</xdr:col>
      <xdr:colOff>88900</xdr:colOff>
      <xdr:row>39</xdr:row>
      <xdr:rowOff>21379</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707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10839</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4982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64162</xdr:rowOff>
    </xdr:from>
    <xdr:to>
      <xdr:col>55</xdr:col>
      <xdr:colOff>88900</xdr:colOff>
      <xdr:row>30</xdr:row>
      <xdr:rowOff>64162</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207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134447</xdr:rowOff>
    </xdr:from>
    <xdr:to>
      <xdr:col>55</xdr:col>
      <xdr:colOff>0</xdr:colOff>
      <xdr:row>38</xdr:row>
      <xdr:rowOff>140215</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9639300" y="6649547"/>
          <a:ext cx="838200" cy="5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89240</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62614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66363</xdr:rowOff>
    </xdr:from>
    <xdr:to>
      <xdr:col>55</xdr:col>
      <xdr:colOff>50800</xdr:colOff>
      <xdr:row>37</xdr:row>
      <xdr:rowOff>167963</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410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107330</xdr:rowOff>
    </xdr:from>
    <xdr:to>
      <xdr:col>50</xdr:col>
      <xdr:colOff>114300</xdr:colOff>
      <xdr:row>38</xdr:row>
      <xdr:rowOff>140215</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8750300" y="6622430"/>
          <a:ext cx="889000" cy="32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82540</xdr:rowOff>
    </xdr:from>
    <xdr:to>
      <xdr:col>50</xdr:col>
      <xdr:colOff>165100</xdr:colOff>
      <xdr:row>38</xdr:row>
      <xdr:rowOff>12690</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642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29217</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39795" y="62014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107330</xdr:rowOff>
    </xdr:from>
    <xdr:to>
      <xdr:col>45</xdr:col>
      <xdr:colOff>177800</xdr:colOff>
      <xdr:row>38</xdr:row>
      <xdr:rowOff>113612</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7861300" y="6622430"/>
          <a:ext cx="889000" cy="6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70909</xdr:rowOff>
    </xdr:from>
    <xdr:to>
      <xdr:col>46</xdr:col>
      <xdr:colOff>38100</xdr:colOff>
      <xdr:row>38</xdr:row>
      <xdr:rowOff>1059</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6414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17586</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50795" y="6189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113612</xdr:rowOff>
    </xdr:from>
    <xdr:to>
      <xdr:col>41</xdr:col>
      <xdr:colOff>50800</xdr:colOff>
      <xdr:row>38</xdr:row>
      <xdr:rowOff>132770</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6972300" y="6628712"/>
          <a:ext cx="889000" cy="19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95146</xdr:rowOff>
    </xdr:from>
    <xdr:to>
      <xdr:col>41</xdr:col>
      <xdr:colOff>101600</xdr:colOff>
      <xdr:row>38</xdr:row>
      <xdr:rowOff>25296</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43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41823</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61795" y="6214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104339</xdr:rowOff>
    </xdr:from>
    <xdr:to>
      <xdr:col>36</xdr:col>
      <xdr:colOff>165100</xdr:colOff>
      <xdr:row>38</xdr:row>
      <xdr:rowOff>34489</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44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51016</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672795" y="6223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83647</xdr:rowOff>
    </xdr:from>
    <xdr:to>
      <xdr:col>55</xdr:col>
      <xdr:colOff>50800</xdr:colOff>
      <xdr:row>39</xdr:row>
      <xdr:rowOff>13797</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598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170024</xdr:rowOff>
    </xdr:from>
    <xdr:ext cx="534377"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6513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89415</xdr:rowOff>
    </xdr:from>
    <xdr:to>
      <xdr:col>50</xdr:col>
      <xdr:colOff>165100</xdr:colOff>
      <xdr:row>39</xdr:row>
      <xdr:rowOff>19565</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6604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39</xdr:row>
      <xdr:rowOff>10692</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72111" y="6697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56530</xdr:rowOff>
    </xdr:from>
    <xdr:to>
      <xdr:col>46</xdr:col>
      <xdr:colOff>38100</xdr:colOff>
      <xdr:row>38</xdr:row>
      <xdr:rowOff>158130</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6571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149257</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83111" y="6664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62812</xdr:rowOff>
    </xdr:from>
    <xdr:to>
      <xdr:col>41</xdr:col>
      <xdr:colOff>101600</xdr:colOff>
      <xdr:row>38</xdr:row>
      <xdr:rowOff>164412</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577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155539</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94111" y="6670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81970</xdr:rowOff>
    </xdr:from>
    <xdr:to>
      <xdr:col>36</xdr:col>
      <xdr:colOff>165100</xdr:colOff>
      <xdr:row>39</xdr:row>
      <xdr:rowOff>12120</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597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3247</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705111" y="6689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a:extLst>
            <a:ext uri="{FF2B5EF4-FFF2-40B4-BE49-F238E27FC236}">
              <a16:creationId xmlns:a16="http://schemas.microsoft.com/office/drawing/2014/main" id="{00000000-0008-0000-06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135851</xdr:rowOff>
    </xdr:from>
    <xdr:to>
      <xdr:col>54</xdr:col>
      <xdr:colOff>189865</xdr:colOff>
      <xdr:row>59</xdr:row>
      <xdr:rowOff>32564</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flipV="1">
          <a:off x="10475595" y="8536901"/>
          <a:ext cx="1270" cy="1611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36391</xdr:rowOff>
    </xdr:from>
    <xdr:ext cx="534377" cy="259045"/>
    <xdr:sp macro="" textlink="">
      <xdr:nvSpPr>
        <xdr:cNvPr id="343" name="普通建設事業費最小値テキスト">
          <a:extLst>
            <a:ext uri="{FF2B5EF4-FFF2-40B4-BE49-F238E27FC236}">
              <a16:creationId xmlns:a16="http://schemas.microsoft.com/office/drawing/2014/main" id="{00000000-0008-0000-0600-000057010000}"/>
            </a:ext>
          </a:extLst>
        </xdr:cNvPr>
        <xdr:cNvSpPr txBox="1"/>
      </xdr:nvSpPr>
      <xdr:spPr>
        <a:xfrm>
          <a:off x="10528300" y="10151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32564</xdr:rowOff>
    </xdr:from>
    <xdr:to>
      <xdr:col>55</xdr:col>
      <xdr:colOff>88900</xdr:colOff>
      <xdr:row>59</xdr:row>
      <xdr:rowOff>32564</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10148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82528</xdr:rowOff>
    </xdr:from>
    <xdr:ext cx="690189" cy="259045"/>
    <xdr:sp macro="" textlink="">
      <xdr:nvSpPr>
        <xdr:cNvPr id="345" name="普通建設事業費最大値テキスト">
          <a:extLst>
            <a:ext uri="{FF2B5EF4-FFF2-40B4-BE49-F238E27FC236}">
              <a16:creationId xmlns:a16="http://schemas.microsoft.com/office/drawing/2014/main" id="{00000000-0008-0000-0600-000059010000}"/>
            </a:ext>
          </a:extLst>
        </xdr:cNvPr>
        <xdr:cNvSpPr txBox="1"/>
      </xdr:nvSpPr>
      <xdr:spPr>
        <a:xfrm>
          <a:off x="10528300" y="831212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4,260,103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135851</xdr:rowOff>
    </xdr:from>
    <xdr:to>
      <xdr:col>55</xdr:col>
      <xdr:colOff>88900</xdr:colOff>
      <xdr:row>49</xdr:row>
      <xdr:rowOff>135851</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8536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161765</xdr:rowOff>
    </xdr:from>
    <xdr:to>
      <xdr:col>55</xdr:col>
      <xdr:colOff>0</xdr:colOff>
      <xdr:row>59</xdr:row>
      <xdr:rowOff>4573</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9639300" y="10105865"/>
          <a:ext cx="838200" cy="14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85726</xdr:rowOff>
    </xdr:from>
    <xdr:ext cx="599010" cy="259045"/>
    <xdr:sp macro="" textlink="">
      <xdr:nvSpPr>
        <xdr:cNvPr id="348" name="普通建設事業費平均値テキスト">
          <a:extLst>
            <a:ext uri="{FF2B5EF4-FFF2-40B4-BE49-F238E27FC236}">
              <a16:creationId xmlns:a16="http://schemas.microsoft.com/office/drawing/2014/main" id="{00000000-0008-0000-0600-00005C010000}"/>
            </a:ext>
          </a:extLst>
        </xdr:cNvPr>
        <xdr:cNvSpPr txBox="1"/>
      </xdr:nvSpPr>
      <xdr:spPr>
        <a:xfrm>
          <a:off x="10528300" y="98583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62849</xdr:rowOff>
    </xdr:from>
    <xdr:to>
      <xdr:col>55</xdr:col>
      <xdr:colOff>50800</xdr:colOff>
      <xdr:row>58</xdr:row>
      <xdr:rowOff>164449</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10426700" y="10006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167178</xdr:rowOff>
    </xdr:from>
    <xdr:to>
      <xdr:col>50</xdr:col>
      <xdr:colOff>114300</xdr:colOff>
      <xdr:row>59</xdr:row>
      <xdr:rowOff>4573</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8750300" y="10111278"/>
          <a:ext cx="889000" cy="8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61628</xdr:rowOff>
    </xdr:from>
    <xdr:to>
      <xdr:col>50</xdr:col>
      <xdr:colOff>165100</xdr:colOff>
      <xdr:row>58</xdr:row>
      <xdr:rowOff>163228</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9588500" y="10005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8305</xdr:rowOff>
    </xdr:from>
    <xdr:ext cx="599010"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9339795" y="9780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167178</xdr:rowOff>
    </xdr:from>
    <xdr:to>
      <xdr:col>45</xdr:col>
      <xdr:colOff>177800</xdr:colOff>
      <xdr:row>59</xdr:row>
      <xdr:rowOff>21904</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7861300" y="10111278"/>
          <a:ext cx="889000" cy="26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54163</xdr:rowOff>
    </xdr:from>
    <xdr:to>
      <xdr:col>46</xdr:col>
      <xdr:colOff>38100</xdr:colOff>
      <xdr:row>58</xdr:row>
      <xdr:rowOff>155763</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8699500" y="999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840</xdr:rowOff>
    </xdr:from>
    <xdr:ext cx="59901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8450795" y="9773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20865</xdr:rowOff>
    </xdr:from>
    <xdr:to>
      <xdr:col>41</xdr:col>
      <xdr:colOff>50800</xdr:colOff>
      <xdr:row>59</xdr:row>
      <xdr:rowOff>21904</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6972300" y="10136415"/>
          <a:ext cx="889000" cy="1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53869</xdr:rowOff>
    </xdr:from>
    <xdr:to>
      <xdr:col>41</xdr:col>
      <xdr:colOff>101600</xdr:colOff>
      <xdr:row>58</xdr:row>
      <xdr:rowOff>155469</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7810500" y="999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546</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7561795" y="9773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58245</xdr:rowOff>
    </xdr:from>
    <xdr:to>
      <xdr:col>36</xdr:col>
      <xdr:colOff>165100</xdr:colOff>
      <xdr:row>58</xdr:row>
      <xdr:rowOff>159845</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6921500" y="1000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4922</xdr:rowOff>
    </xdr:from>
    <xdr:ext cx="59901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672795" y="9777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110965</xdr:rowOff>
    </xdr:from>
    <xdr:to>
      <xdr:col>55</xdr:col>
      <xdr:colOff>50800</xdr:colOff>
      <xdr:row>59</xdr:row>
      <xdr:rowOff>41115</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10426700" y="10055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41276</xdr:rowOff>
    </xdr:from>
    <xdr:ext cx="599010" cy="259045"/>
    <xdr:sp macro="" textlink="">
      <xdr:nvSpPr>
        <xdr:cNvPr id="367" name="普通建設事業費該当値テキスト">
          <a:extLst>
            <a:ext uri="{FF2B5EF4-FFF2-40B4-BE49-F238E27FC236}">
              <a16:creationId xmlns:a16="http://schemas.microsoft.com/office/drawing/2014/main" id="{00000000-0008-0000-0600-00006F010000}"/>
            </a:ext>
          </a:extLst>
        </xdr:cNvPr>
        <xdr:cNvSpPr txBox="1"/>
      </xdr:nvSpPr>
      <xdr:spPr>
        <a:xfrm>
          <a:off x="10528300" y="9985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125223</xdr:rowOff>
    </xdr:from>
    <xdr:to>
      <xdr:col>50</xdr:col>
      <xdr:colOff>165100</xdr:colOff>
      <xdr:row>59</xdr:row>
      <xdr:rowOff>55373</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9588500" y="10069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59</xdr:row>
      <xdr:rowOff>46500</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339795" y="10162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116378</xdr:rowOff>
    </xdr:from>
    <xdr:to>
      <xdr:col>46</xdr:col>
      <xdr:colOff>38100</xdr:colOff>
      <xdr:row>59</xdr:row>
      <xdr:rowOff>46528</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8699500" y="10060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59</xdr:row>
      <xdr:rowOff>37655</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8450795" y="10153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142554</xdr:rowOff>
    </xdr:from>
    <xdr:to>
      <xdr:col>41</xdr:col>
      <xdr:colOff>101600</xdr:colOff>
      <xdr:row>59</xdr:row>
      <xdr:rowOff>72704</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7810500" y="10086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63831</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7594111" y="10179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141515</xdr:rowOff>
    </xdr:from>
    <xdr:to>
      <xdr:col>36</xdr:col>
      <xdr:colOff>165100</xdr:colOff>
      <xdr:row>59</xdr:row>
      <xdr:rowOff>71665</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6921500" y="1008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62792</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6705111" y="10178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75</xdr:row>
      <xdr:rowOff>54627</xdr:rowOff>
    </xdr:from>
    <xdr:ext cx="685572"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72</xdr:row>
      <xdr:rowOff>111777</xdr:rowOff>
    </xdr:from>
    <xdr:ext cx="685572"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168927</xdr:rowOff>
    </xdr:from>
    <xdr:ext cx="685572"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a:extLst>
            <a:ext uri="{FF2B5EF4-FFF2-40B4-BE49-F238E27FC236}">
              <a16:creationId xmlns:a16="http://schemas.microsoft.com/office/drawing/2014/main" id="{00000000-0008-0000-06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119349</xdr:rowOff>
    </xdr:from>
    <xdr:to>
      <xdr:col>54</xdr:col>
      <xdr:colOff>189865</xdr:colOff>
      <xdr:row>78</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flipV="1">
          <a:off x="10475595" y="12292299"/>
          <a:ext cx="1270" cy="1220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158953</xdr:rowOff>
    </xdr:from>
    <xdr:ext cx="249299" cy="259045"/>
    <xdr:sp macro="" textlink="">
      <xdr:nvSpPr>
        <xdr:cNvPr id="398" name="普通建設事業費 （ うち新規整備　）最小値テキスト">
          <a:extLst>
            <a:ext uri="{FF2B5EF4-FFF2-40B4-BE49-F238E27FC236}">
              <a16:creationId xmlns:a16="http://schemas.microsoft.com/office/drawing/2014/main" id="{00000000-0008-0000-0600-00008E010000}"/>
            </a:ext>
          </a:extLst>
        </xdr:cNvPr>
        <xdr:cNvSpPr txBox="1"/>
      </xdr:nvSpPr>
      <xdr:spPr>
        <a:xfrm>
          <a:off x="10528300" y="1353205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66026</xdr:rowOff>
    </xdr:from>
    <xdr:ext cx="690189" cy="259045"/>
    <xdr:sp macro="" textlink="">
      <xdr:nvSpPr>
        <xdr:cNvPr id="400" name="普通建設事業費 （ うち新規整備　）最大値テキスト">
          <a:extLst>
            <a:ext uri="{FF2B5EF4-FFF2-40B4-BE49-F238E27FC236}">
              <a16:creationId xmlns:a16="http://schemas.microsoft.com/office/drawing/2014/main" id="{00000000-0008-0000-0600-000090010000}"/>
            </a:ext>
          </a:extLst>
        </xdr:cNvPr>
        <xdr:cNvSpPr txBox="1"/>
      </xdr:nvSpPr>
      <xdr:spPr>
        <a:xfrm>
          <a:off x="10528300" y="1206752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2,669,511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119349</xdr:rowOff>
    </xdr:from>
    <xdr:to>
      <xdr:col>55</xdr:col>
      <xdr:colOff>88900</xdr:colOff>
      <xdr:row>71</xdr:row>
      <xdr:rowOff>119349</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2292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110866</xdr:rowOff>
    </xdr:from>
    <xdr:to>
      <xdr:col>55</xdr:col>
      <xdr:colOff>0</xdr:colOff>
      <xdr:row>78</xdr:row>
      <xdr:rowOff>126264</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9639300" y="13483966"/>
          <a:ext cx="838200" cy="15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76404</xdr:rowOff>
    </xdr:from>
    <xdr:ext cx="534377" cy="259045"/>
    <xdr:sp macro="" textlink="">
      <xdr:nvSpPr>
        <xdr:cNvPr id="403" name="普通建設事業費 （ うち新規整備　）平均値テキスト">
          <a:extLst>
            <a:ext uri="{FF2B5EF4-FFF2-40B4-BE49-F238E27FC236}">
              <a16:creationId xmlns:a16="http://schemas.microsoft.com/office/drawing/2014/main" id="{00000000-0008-0000-0600-000093010000}"/>
            </a:ext>
          </a:extLst>
        </xdr:cNvPr>
        <xdr:cNvSpPr txBox="1"/>
      </xdr:nvSpPr>
      <xdr:spPr>
        <a:xfrm>
          <a:off x="10528300" y="132780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53527</xdr:rowOff>
    </xdr:from>
    <xdr:to>
      <xdr:col>55</xdr:col>
      <xdr:colOff>50800</xdr:colOff>
      <xdr:row>78</xdr:row>
      <xdr:rowOff>155127</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10426700" y="13426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117799</xdr:rowOff>
    </xdr:from>
    <xdr:to>
      <xdr:col>50</xdr:col>
      <xdr:colOff>114300</xdr:colOff>
      <xdr:row>78</xdr:row>
      <xdr:rowOff>126264</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8750300" y="13490899"/>
          <a:ext cx="889000" cy="8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57054</xdr:rowOff>
    </xdr:from>
    <xdr:to>
      <xdr:col>50</xdr:col>
      <xdr:colOff>165100</xdr:colOff>
      <xdr:row>78</xdr:row>
      <xdr:rowOff>158654</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9588500" y="13430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3731</xdr:rowOff>
    </xdr:from>
    <xdr:ext cx="534377"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9372111" y="13205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117799</xdr:rowOff>
    </xdr:from>
    <xdr:to>
      <xdr:col>45</xdr:col>
      <xdr:colOff>177800</xdr:colOff>
      <xdr:row>78</xdr:row>
      <xdr:rowOff>133212</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7861300" y="13490899"/>
          <a:ext cx="889000" cy="15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53000</xdr:rowOff>
    </xdr:from>
    <xdr:to>
      <xdr:col>46</xdr:col>
      <xdr:colOff>38100</xdr:colOff>
      <xdr:row>78</xdr:row>
      <xdr:rowOff>154600</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8699500" y="1342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171127</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8483111" y="13201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133212</xdr:rowOff>
    </xdr:from>
    <xdr:to>
      <xdr:col>41</xdr:col>
      <xdr:colOff>50800</xdr:colOff>
      <xdr:row>78</xdr:row>
      <xdr:rowOff>135379</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6972300" y="13506312"/>
          <a:ext cx="889000" cy="2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45500</xdr:rowOff>
    </xdr:from>
    <xdr:to>
      <xdr:col>41</xdr:col>
      <xdr:colOff>101600</xdr:colOff>
      <xdr:row>78</xdr:row>
      <xdr:rowOff>147100</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7810500" y="1341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163627</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7594111" y="13193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35658</xdr:rowOff>
    </xdr:from>
    <xdr:to>
      <xdr:col>36</xdr:col>
      <xdr:colOff>165100</xdr:colOff>
      <xdr:row>78</xdr:row>
      <xdr:rowOff>137258</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6921500" y="13408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153785</xdr:rowOff>
    </xdr:from>
    <xdr:ext cx="59901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672795" y="13183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60066</xdr:rowOff>
    </xdr:from>
    <xdr:to>
      <xdr:col>55</xdr:col>
      <xdr:colOff>50800</xdr:colOff>
      <xdr:row>78</xdr:row>
      <xdr:rowOff>161666</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10426700" y="13433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31954</xdr:rowOff>
    </xdr:from>
    <xdr:ext cx="534377" cy="259045"/>
    <xdr:sp macro="" textlink="">
      <xdr:nvSpPr>
        <xdr:cNvPr id="422" name="普通建設事業費 （ うち新規整備　）該当値テキスト">
          <a:extLst>
            <a:ext uri="{FF2B5EF4-FFF2-40B4-BE49-F238E27FC236}">
              <a16:creationId xmlns:a16="http://schemas.microsoft.com/office/drawing/2014/main" id="{00000000-0008-0000-0600-0000A6010000}"/>
            </a:ext>
          </a:extLst>
        </xdr:cNvPr>
        <xdr:cNvSpPr txBox="1"/>
      </xdr:nvSpPr>
      <xdr:spPr>
        <a:xfrm>
          <a:off x="10528300" y="13405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75464</xdr:rowOff>
    </xdr:from>
    <xdr:to>
      <xdr:col>50</xdr:col>
      <xdr:colOff>165100</xdr:colOff>
      <xdr:row>79</xdr:row>
      <xdr:rowOff>5614</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9588500" y="13448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168191</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372111" y="13541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66999</xdr:rowOff>
    </xdr:from>
    <xdr:to>
      <xdr:col>46</xdr:col>
      <xdr:colOff>38100</xdr:colOff>
      <xdr:row>78</xdr:row>
      <xdr:rowOff>168599</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8699500" y="13440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159726</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8483111" y="13532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82412</xdr:rowOff>
    </xdr:from>
    <xdr:to>
      <xdr:col>41</xdr:col>
      <xdr:colOff>101600</xdr:colOff>
      <xdr:row>79</xdr:row>
      <xdr:rowOff>12562</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7810500" y="13455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3689</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594111" y="13548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84579</xdr:rowOff>
    </xdr:from>
    <xdr:to>
      <xdr:col>36</xdr:col>
      <xdr:colOff>165100</xdr:colOff>
      <xdr:row>79</xdr:row>
      <xdr:rowOff>14729</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6921500" y="13457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5856</xdr:rowOff>
    </xdr:from>
    <xdr:ext cx="469744"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737428" y="13550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a:extLst>
            <a:ext uri="{FF2B5EF4-FFF2-40B4-BE49-F238E27FC236}">
              <a16:creationId xmlns:a16="http://schemas.microsoft.com/office/drawing/2014/main" id="{00000000-0008-0000-06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78663</xdr:rowOff>
    </xdr:from>
    <xdr:to>
      <xdr:col>54</xdr:col>
      <xdr:colOff>189865</xdr:colOff>
      <xdr:row>98</xdr:row>
      <xdr:rowOff>139700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flipV="1">
          <a:off x="10475595" y="15509163"/>
          <a:ext cx="1270" cy="1432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143527</xdr:rowOff>
    </xdr:from>
    <xdr:ext cx="249299" cy="259045"/>
    <xdr:sp macro="" textlink="">
      <xdr:nvSpPr>
        <xdr:cNvPr id="453" name="普通建設事業費 （ うち更新整備　）最小値テキスト">
          <a:extLst>
            <a:ext uri="{FF2B5EF4-FFF2-40B4-BE49-F238E27FC236}">
              <a16:creationId xmlns:a16="http://schemas.microsoft.com/office/drawing/2014/main" id="{00000000-0008-0000-0600-0000C5010000}"/>
            </a:ext>
          </a:extLst>
        </xdr:cNvPr>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139700</xdr:rowOff>
    </xdr:from>
    <xdr:to>
      <xdr:col>55</xdr:col>
      <xdr:colOff>88900</xdr:colOff>
      <xdr:row>98</xdr:row>
      <xdr:rowOff>139700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25340</xdr:rowOff>
    </xdr:from>
    <xdr:ext cx="690189" cy="259045"/>
    <xdr:sp macro="" textlink="">
      <xdr:nvSpPr>
        <xdr:cNvPr id="455" name="普通建設事業費 （ うち更新整備　）最大値テキスト">
          <a:extLst>
            <a:ext uri="{FF2B5EF4-FFF2-40B4-BE49-F238E27FC236}">
              <a16:creationId xmlns:a16="http://schemas.microsoft.com/office/drawing/2014/main" id="{00000000-0008-0000-0600-0000C7010000}"/>
            </a:ext>
          </a:extLst>
        </xdr:cNvPr>
        <xdr:cNvSpPr txBox="1"/>
      </xdr:nvSpPr>
      <xdr:spPr>
        <a:xfrm>
          <a:off x="10528300" y="1528439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1,566,750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78663</xdr:rowOff>
    </xdr:from>
    <xdr:to>
      <xdr:col>55</xdr:col>
      <xdr:colOff>88900</xdr:colOff>
      <xdr:row>90</xdr:row>
      <xdr:rowOff>78663</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5509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71151</xdr:rowOff>
    </xdr:from>
    <xdr:to>
      <xdr:col>55</xdr:col>
      <xdr:colOff>0</xdr:colOff>
      <xdr:row>98</xdr:row>
      <xdr:rowOff>72994</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flipV="1">
          <a:off x="9639300" y="16873251"/>
          <a:ext cx="838200" cy="1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153035</xdr:rowOff>
    </xdr:from>
    <xdr:ext cx="599010" cy="259045"/>
    <xdr:sp macro="" textlink="">
      <xdr:nvSpPr>
        <xdr:cNvPr id="458" name="普通建設事業費 （ うち更新整備　）平均値テキスト">
          <a:extLst>
            <a:ext uri="{FF2B5EF4-FFF2-40B4-BE49-F238E27FC236}">
              <a16:creationId xmlns:a16="http://schemas.microsoft.com/office/drawing/2014/main" id="{00000000-0008-0000-0600-0000CA010000}"/>
            </a:ext>
          </a:extLst>
        </xdr:cNvPr>
        <xdr:cNvSpPr txBox="1"/>
      </xdr:nvSpPr>
      <xdr:spPr>
        <a:xfrm>
          <a:off x="10528300" y="166122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130158</xdr:rowOff>
    </xdr:from>
    <xdr:to>
      <xdr:col>55</xdr:col>
      <xdr:colOff>50800</xdr:colOff>
      <xdr:row>98</xdr:row>
      <xdr:rowOff>60308</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10426700" y="16760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69921</xdr:rowOff>
    </xdr:from>
    <xdr:to>
      <xdr:col>50</xdr:col>
      <xdr:colOff>114300</xdr:colOff>
      <xdr:row>98</xdr:row>
      <xdr:rowOff>72994</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8750300" y="16872021"/>
          <a:ext cx="889000" cy="3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133057</xdr:rowOff>
    </xdr:from>
    <xdr:to>
      <xdr:col>50</xdr:col>
      <xdr:colOff>165100</xdr:colOff>
      <xdr:row>98</xdr:row>
      <xdr:rowOff>63207</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9588500" y="16763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79734</xdr:rowOff>
    </xdr:from>
    <xdr:ext cx="599010"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9339795" y="16538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69921</xdr:rowOff>
    </xdr:from>
    <xdr:to>
      <xdr:col>45</xdr:col>
      <xdr:colOff>177800</xdr:colOff>
      <xdr:row>98</xdr:row>
      <xdr:rowOff>105014</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7861300" y="16872021"/>
          <a:ext cx="889000" cy="35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117070</xdr:rowOff>
    </xdr:from>
    <xdr:to>
      <xdr:col>46</xdr:col>
      <xdr:colOff>38100</xdr:colOff>
      <xdr:row>98</xdr:row>
      <xdr:rowOff>47220</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8699500" y="1674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63747</xdr:rowOff>
    </xdr:from>
    <xdr:ext cx="599010"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450795" y="16522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95700</xdr:rowOff>
    </xdr:from>
    <xdr:to>
      <xdr:col>41</xdr:col>
      <xdr:colOff>50800</xdr:colOff>
      <xdr:row>98</xdr:row>
      <xdr:rowOff>105014</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6972300" y="16897800"/>
          <a:ext cx="889000" cy="9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126340</xdr:rowOff>
    </xdr:from>
    <xdr:to>
      <xdr:col>41</xdr:col>
      <xdr:colOff>101600</xdr:colOff>
      <xdr:row>98</xdr:row>
      <xdr:rowOff>56490</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7810500" y="16756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73017</xdr:rowOff>
    </xdr:from>
    <xdr:ext cx="59901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7561795" y="16532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143616</xdr:rowOff>
    </xdr:from>
    <xdr:to>
      <xdr:col>36</xdr:col>
      <xdr:colOff>165100</xdr:colOff>
      <xdr:row>98</xdr:row>
      <xdr:rowOff>73766</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6921500" y="16774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90293</xdr:rowOff>
    </xdr:from>
    <xdr:ext cx="59901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6672795" y="16549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20351</xdr:rowOff>
    </xdr:from>
    <xdr:to>
      <xdr:col>55</xdr:col>
      <xdr:colOff>50800</xdr:colOff>
      <xdr:row>98</xdr:row>
      <xdr:rowOff>121951</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10426700" y="16822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108586</xdr:rowOff>
    </xdr:from>
    <xdr:ext cx="534377" cy="259045"/>
    <xdr:sp macro="" textlink="">
      <xdr:nvSpPr>
        <xdr:cNvPr id="477" name="普通建設事業費 （ うち更新整備　）該当値テキスト">
          <a:extLst>
            <a:ext uri="{FF2B5EF4-FFF2-40B4-BE49-F238E27FC236}">
              <a16:creationId xmlns:a16="http://schemas.microsoft.com/office/drawing/2014/main" id="{00000000-0008-0000-0600-0000DD010000}"/>
            </a:ext>
          </a:extLst>
        </xdr:cNvPr>
        <xdr:cNvSpPr txBox="1"/>
      </xdr:nvSpPr>
      <xdr:spPr>
        <a:xfrm>
          <a:off x="10528300" y="16739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22194</xdr:rowOff>
    </xdr:from>
    <xdr:to>
      <xdr:col>50</xdr:col>
      <xdr:colOff>165100</xdr:colOff>
      <xdr:row>98</xdr:row>
      <xdr:rowOff>123794</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9588500" y="16824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114921</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372111" y="16917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19121</xdr:rowOff>
    </xdr:from>
    <xdr:to>
      <xdr:col>46</xdr:col>
      <xdr:colOff>38100</xdr:colOff>
      <xdr:row>98</xdr:row>
      <xdr:rowOff>120721</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8699500" y="16821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111848</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483111" y="16913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54214</xdr:rowOff>
    </xdr:from>
    <xdr:to>
      <xdr:col>41</xdr:col>
      <xdr:colOff>101600</xdr:colOff>
      <xdr:row>98</xdr:row>
      <xdr:rowOff>155814</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7810500" y="1685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146941</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594111" y="16949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44900</xdr:rowOff>
    </xdr:from>
    <xdr:to>
      <xdr:col>36</xdr:col>
      <xdr:colOff>165100</xdr:colOff>
      <xdr:row>98</xdr:row>
      <xdr:rowOff>146500</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6921500" y="1684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137627</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705111" y="16939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31</xdr:row>
      <xdr:rowOff>21970</xdr:rowOff>
    </xdr:from>
    <xdr:ext cx="685572"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760428" y="5336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29</xdr:row>
      <xdr:rowOff>38299</xdr:rowOff>
    </xdr:from>
    <xdr:ext cx="685572"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760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a:extLst>
            <a:ext uri="{FF2B5EF4-FFF2-40B4-BE49-F238E27FC236}">
              <a16:creationId xmlns:a16="http://schemas.microsoft.com/office/drawing/2014/main" id="{00000000-0008-0000-06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147062</xdr:rowOff>
    </xdr:from>
    <xdr:to>
      <xdr:col>85</xdr:col>
      <xdr:colOff>126364</xdr:colOff>
      <xdr:row>39</xdr:row>
      <xdr:rowOff>98878</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flipV="1">
          <a:off x="16317595" y="5290562"/>
          <a:ext cx="1269" cy="14948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128416</xdr:rowOff>
    </xdr:from>
    <xdr:ext cx="249299" cy="259045"/>
    <xdr:sp macro="" textlink="">
      <xdr:nvSpPr>
        <xdr:cNvPr id="512" name="災害復旧事業費最小値テキスト">
          <a:extLst>
            <a:ext uri="{FF2B5EF4-FFF2-40B4-BE49-F238E27FC236}">
              <a16:creationId xmlns:a16="http://schemas.microsoft.com/office/drawing/2014/main" id="{00000000-0008-0000-0600-000000020000}"/>
            </a:ext>
          </a:extLst>
        </xdr:cNvPr>
        <xdr:cNvSpPr txBox="1"/>
      </xdr:nvSpPr>
      <xdr:spPr>
        <a:xfrm>
          <a:off x="16370300" y="68149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93739</xdr:rowOff>
    </xdr:from>
    <xdr:ext cx="690189" cy="259045"/>
    <xdr:sp macro="" textlink="">
      <xdr:nvSpPr>
        <xdr:cNvPr id="514" name="災害復旧事業費最大値テキスト">
          <a:extLst>
            <a:ext uri="{FF2B5EF4-FFF2-40B4-BE49-F238E27FC236}">
              <a16:creationId xmlns:a16="http://schemas.microsoft.com/office/drawing/2014/main" id="{00000000-0008-0000-0600-000002020000}"/>
            </a:ext>
          </a:extLst>
        </xdr:cNvPr>
        <xdr:cNvSpPr txBox="1"/>
      </xdr:nvSpPr>
      <xdr:spPr>
        <a:xfrm>
          <a:off x="16370300" y="506578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1,373,237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147062</xdr:rowOff>
    </xdr:from>
    <xdr:to>
      <xdr:col>86</xdr:col>
      <xdr:colOff>25400</xdr:colOff>
      <xdr:row>30</xdr:row>
      <xdr:rowOff>147062</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5290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65701</xdr:rowOff>
    </xdr:from>
    <xdr:to>
      <xdr:col>85</xdr:col>
      <xdr:colOff>127000</xdr:colOff>
      <xdr:row>39</xdr:row>
      <xdr:rowOff>84503</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5481300" y="6752251"/>
          <a:ext cx="838200" cy="18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1416</xdr:rowOff>
    </xdr:from>
    <xdr:ext cx="534377" cy="259045"/>
    <xdr:sp macro="" textlink="">
      <xdr:nvSpPr>
        <xdr:cNvPr id="517" name="災害復旧事業費平均値テキスト">
          <a:extLst>
            <a:ext uri="{FF2B5EF4-FFF2-40B4-BE49-F238E27FC236}">
              <a16:creationId xmlns:a16="http://schemas.microsoft.com/office/drawing/2014/main" id="{00000000-0008-0000-0600-000005020000}"/>
            </a:ext>
          </a:extLst>
        </xdr:cNvPr>
        <xdr:cNvSpPr txBox="1"/>
      </xdr:nvSpPr>
      <xdr:spPr>
        <a:xfrm>
          <a:off x="16370300" y="66879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22989</xdr:rowOff>
    </xdr:from>
    <xdr:to>
      <xdr:col>85</xdr:col>
      <xdr:colOff>177800</xdr:colOff>
      <xdr:row>39</xdr:row>
      <xdr:rowOff>124589</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6268700" y="670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84503</xdr:rowOff>
    </xdr:from>
    <xdr:to>
      <xdr:col>81</xdr:col>
      <xdr:colOff>50800</xdr:colOff>
      <xdr:row>39</xdr:row>
      <xdr:rowOff>85018</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4592300" y="6771053"/>
          <a:ext cx="889000" cy="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27194</xdr:rowOff>
    </xdr:from>
    <xdr:to>
      <xdr:col>81</xdr:col>
      <xdr:colOff>101600</xdr:colOff>
      <xdr:row>39</xdr:row>
      <xdr:rowOff>128794</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5430500" y="6713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145321</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14111" y="6488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85018</xdr:rowOff>
    </xdr:from>
    <xdr:to>
      <xdr:col>76</xdr:col>
      <xdr:colOff>114300</xdr:colOff>
      <xdr:row>39</xdr:row>
      <xdr:rowOff>87514</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3703300" y="6771568"/>
          <a:ext cx="889000" cy="2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29631</xdr:rowOff>
    </xdr:from>
    <xdr:to>
      <xdr:col>76</xdr:col>
      <xdr:colOff>165100</xdr:colOff>
      <xdr:row>39</xdr:row>
      <xdr:rowOff>131231</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4541500" y="6716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147758</xdr:rowOff>
    </xdr:from>
    <xdr:ext cx="534377"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4325111" y="6491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86726</xdr:rowOff>
    </xdr:from>
    <xdr:to>
      <xdr:col>71</xdr:col>
      <xdr:colOff>177800</xdr:colOff>
      <xdr:row>39</xdr:row>
      <xdr:rowOff>87514</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2814300" y="6773276"/>
          <a:ext cx="889000" cy="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27822</xdr:rowOff>
    </xdr:from>
    <xdr:to>
      <xdr:col>72</xdr:col>
      <xdr:colOff>38100</xdr:colOff>
      <xdr:row>39</xdr:row>
      <xdr:rowOff>129422</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3652500" y="6714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145949</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436111" y="6489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32256</xdr:rowOff>
    </xdr:from>
    <xdr:to>
      <xdr:col>67</xdr:col>
      <xdr:colOff>101600</xdr:colOff>
      <xdr:row>39</xdr:row>
      <xdr:rowOff>133856</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2763500" y="6718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150383</xdr:rowOff>
    </xdr:from>
    <xdr:ext cx="534377"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547111" y="6494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14901</xdr:rowOff>
    </xdr:from>
    <xdr:to>
      <xdr:col>85</xdr:col>
      <xdr:colOff>177800</xdr:colOff>
      <xdr:row>39</xdr:row>
      <xdr:rowOff>116501</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6268700" y="6701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145728</xdr:rowOff>
    </xdr:from>
    <xdr:ext cx="534377" cy="259045"/>
    <xdr:sp macro="" textlink="">
      <xdr:nvSpPr>
        <xdr:cNvPr id="536" name="災害復旧事業費該当値テキスト">
          <a:extLst>
            <a:ext uri="{FF2B5EF4-FFF2-40B4-BE49-F238E27FC236}">
              <a16:creationId xmlns:a16="http://schemas.microsoft.com/office/drawing/2014/main" id="{00000000-0008-0000-0600-000018020000}"/>
            </a:ext>
          </a:extLst>
        </xdr:cNvPr>
        <xdr:cNvSpPr txBox="1"/>
      </xdr:nvSpPr>
      <xdr:spPr>
        <a:xfrm>
          <a:off x="16370300" y="6489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33703</xdr:rowOff>
    </xdr:from>
    <xdr:to>
      <xdr:col>81</xdr:col>
      <xdr:colOff>101600</xdr:colOff>
      <xdr:row>39</xdr:row>
      <xdr:rowOff>135303</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5430500" y="6720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126430</xdr:rowOff>
    </xdr:from>
    <xdr:ext cx="534377"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214111" y="6812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34218</xdr:rowOff>
    </xdr:from>
    <xdr:to>
      <xdr:col>76</xdr:col>
      <xdr:colOff>165100</xdr:colOff>
      <xdr:row>39</xdr:row>
      <xdr:rowOff>135818</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4541500" y="6720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126945</xdr:rowOff>
    </xdr:from>
    <xdr:ext cx="534377"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325111" y="6813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36714</xdr:rowOff>
    </xdr:from>
    <xdr:to>
      <xdr:col>72</xdr:col>
      <xdr:colOff>38100</xdr:colOff>
      <xdr:row>39</xdr:row>
      <xdr:rowOff>138314</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3652500" y="672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129441</xdr:rowOff>
    </xdr:from>
    <xdr:ext cx="534377"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436111" y="6815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35926</xdr:rowOff>
    </xdr:from>
    <xdr:to>
      <xdr:col>67</xdr:col>
      <xdr:colOff>101600</xdr:colOff>
      <xdr:row>39</xdr:row>
      <xdr:rowOff>137526</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2763500" y="6722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128653</xdr:rowOff>
    </xdr:from>
    <xdr:ext cx="534377"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547111" y="6815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56</xdr:row>
      <xdr:rowOff>144434</xdr:rowOff>
    </xdr:from>
    <xdr:ext cx="467179"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1978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160762</xdr:rowOff>
    </xdr:from>
    <xdr:ext cx="467179"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1978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53</xdr:row>
      <xdr:rowOff>5642</xdr:rowOff>
    </xdr:from>
    <xdr:ext cx="467179"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1978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51</xdr:row>
      <xdr:rowOff>21970</xdr:rowOff>
    </xdr:from>
    <xdr:ext cx="467179"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1978821" y="8765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38299</xdr:rowOff>
    </xdr:from>
    <xdr:ext cx="467179"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1978821" y="8439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失業対策事業費グラフ枠">
          <a:extLst>
            <a:ext uri="{FF2B5EF4-FFF2-40B4-BE49-F238E27FC236}">
              <a16:creationId xmlns:a16="http://schemas.microsoft.com/office/drawing/2014/main" id="{00000000-0008-0000-0600-00003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13317</xdr:rowOff>
    </xdr:from>
    <xdr:to>
      <xdr:col>85</xdr:col>
      <xdr:colOff>126364</xdr:colOff>
      <xdr:row>59</xdr:row>
      <xdr:rowOff>98878</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flipV="1">
          <a:off x="16317595" y="8757267"/>
          <a:ext cx="1269" cy="1457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153505</xdr:rowOff>
    </xdr:from>
    <xdr:ext cx="249299" cy="259045"/>
    <xdr:sp macro="" textlink="">
      <xdr:nvSpPr>
        <xdr:cNvPr id="571" name="失業対策事業費最小値テキスト">
          <a:extLst>
            <a:ext uri="{FF2B5EF4-FFF2-40B4-BE49-F238E27FC236}">
              <a16:creationId xmlns:a16="http://schemas.microsoft.com/office/drawing/2014/main" id="{00000000-0008-0000-0600-00003B020000}"/>
            </a:ext>
          </a:extLst>
        </xdr:cNvPr>
        <xdr:cNvSpPr txBox="1"/>
      </xdr:nvSpPr>
      <xdr:spPr>
        <a:xfrm>
          <a:off x="16370300" y="102690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131444</xdr:rowOff>
    </xdr:from>
    <xdr:ext cx="469744" cy="259045"/>
    <xdr:sp macro="" textlink="">
      <xdr:nvSpPr>
        <xdr:cNvPr id="573" name="失業対策事業費最大値テキスト">
          <a:extLst>
            <a:ext uri="{FF2B5EF4-FFF2-40B4-BE49-F238E27FC236}">
              <a16:creationId xmlns:a16="http://schemas.microsoft.com/office/drawing/2014/main" id="{00000000-0008-0000-0600-00003D020000}"/>
            </a:ext>
          </a:extLst>
        </xdr:cNvPr>
        <xdr:cNvSpPr txBox="1"/>
      </xdr:nvSpPr>
      <xdr:spPr>
        <a:xfrm>
          <a:off x="16370300" y="8532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13317</xdr:rowOff>
    </xdr:from>
    <xdr:to>
      <xdr:col>86</xdr:col>
      <xdr:colOff>25400</xdr:colOff>
      <xdr:row>51</xdr:row>
      <xdr:rowOff>13317</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6230600" y="8757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98878</xdr:rowOff>
    </xdr:from>
    <xdr:to>
      <xdr:col>85</xdr:col>
      <xdr:colOff>127000</xdr:colOff>
      <xdr:row>59</xdr:row>
      <xdr:rowOff>98878</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5481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70955</xdr:rowOff>
    </xdr:from>
    <xdr:ext cx="249299" cy="259045"/>
    <xdr:sp macro="" textlink="">
      <xdr:nvSpPr>
        <xdr:cNvPr id="576" name="失業対策事業費平均値テキスト">
          <a:extLst>
            <a:ext uri="{FF2B5EF4-FFF2-40B4-BE49-F238E27FC236}">
              <a16:creationId xmlns:a16="http://schemas.microsoft.com/office/drawing/2014/main" id="{00000000-0008-0000-0600-000040020000}"/>
            </a:ext>
          </a:extLst>
        </xdr:cNvPr>
        <xdr:cNvSpPr txBox="1"/>
      </xdr:nvSpPr>
      <xdr:spPr>
        <a:xfrm>
          <a:off x="16370300" y="10015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6268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98878</xdr:rowOff>
    </xdr:from>
    <xdr:to>
      <xdr:col>81</xdr:col>
      <xdr:colOff>50800</xdr:colOff>
      <xdr:row>59</xdr:row>
      <xdr:rowOff>98878</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4592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59</xdr:row>
      <xdr:rowOff>48078</xdr:rowOff>
    </xdr:from>
    <xdr:to>
      <xdr:col>81</xdr:col>
      <xdr:colOff>101600</xdr:colOff>
      <xdr:row>59</xdr:row>
      <xdr:rowOff>149678</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5430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140805</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356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98878</xdr:rowOff>
    </xdr:from>
    <xdr:to>
      <xdr:col>76</xdr:col>
      <xdr:colOff>114300</xdr:colOff>
      <xdr:row>59</xdr:row>
      <xdr:rowOff>98878</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3703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41221</xdr:rowOff>
    </xdr:from>
    <xdr:to>
      <xdr:col>76</xdr:col>
      <xdr:colOff>165100</xdr:colOff>
      <xdr:row>59</xdr:row>
      <xdr:rowOff>142821</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4541500" y="10156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57</xdr:row>
      <xdr:rowOff>159348</xdr:rowOff>
    </xdr:from>
    <xdr:ext cx="313932"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35333" y="99319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98878</xdr:rowOff>
    </xdr:from>
    <xdr:to>
      <xdr:col>71</xdr:col>
      <xdr:colOff>177800</xdr:colOff>
      <xdr:row>59</xdr:row>
      <xdr:rowOff>98878</xdr:rowOff>
    </xdr:to>
    <xdr:cxnSp macro="">
      <xdr:nvCxnSpPr>
        <xdr:cNvPr id="584" name="直線コネクタ 583">
          <a:extLst>
            <a:ext uri="{FF2B5EF4-FFF2-40B4-BE49-F238E27FC236}">
              <a16:creationId xmlns:a16="http://schemas.microsoft.com/office/drawing/2014/main" id="{00000000-0008-0000-0600-000048020000}"/>
            </a:ext>
          </a:extLst>
        </xdr:cNvPr>
        <xdr:cNvCxnSpPr/>
      </xdr:nvCxnSpPr>
      <xdr:spPr>
        <a:xfrm>
          <a:off x="1281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17054</xdr:rowOff>
    </xdr:from>
    <xdr:to>
      <xdr:col>72</xdr:col>
      <xdr:colOff>38100</xdr:colOff>
      <xdr:row>59</xdr:row>
      <xdr:rowOff>118654</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3652500" y="10132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57</xdr:row>
      <xdr:rowOff>135181</xdr:rowOff>
    </xdr:from>
    <xdr:ext cx="313932"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46333" y="990783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17381</xdr:rowOff>
    </xdr:from>
    <xdr:to>
      <xdr:col>67</xdr:col>
      <xdr:colOff>101600</xdr:colOff>
      <xdr:row>59</xdr:row>
      <xdr:rowOff>118981</xdr:rowOff>
    </xdr:to>
    <xdr:sp macro="" textlink="">
      <xdr:nvSpPr>
        <xdr:cNvPr id="587" name="フローチャート: 判断 586">
          <a:extLst>
            <a:ext uri="{FF2B5EF4-FFF2-40B4-BE49-F238E27FC236}">
              <a16:creationId xmlns:a16="http://schemas.microsoft.com/office/drawing/2014/main" id="{00000000-0008-0000-0600-00004B020000}"/>
            </a:ext>
          </a:extLst>
        </xdr:cNvPr>
        <xdr:cNvSpPr/>
      </xdr:nvSpPr>
      <xdr:spPr>
        <a:xfrm>
          <a:off x="12763500" y="10132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57</xdr:row>
      <xdr:rowOff>135508</xdr:rowOff>
    </xdr:from>
    <xdr:ext cx="313932"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657333" y="990815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6268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59</xdr:row>
      <xdr:rowOff>26505</xdr:rowOff>
    </xdr:from>
    <xdr:ext cx="249299" cy="259045"/>
    <xdr:sp macro="" textlink="">
      <xdr:nvSpPr>
        <xdr:cNvPr id="595" name="失業対策事業費該当値テキスト">
          <a:extLst>
            <a:ext uri="{FF2B5EF4-FFF2-40B4-BE49-F238E27FC236}">
              <a16:creationId xmlns:a16="http://schemas.microsoft.com/office/drawing/2014/main" id="{00000000-0008-0000-0600-000053020000}"/>
            </a:ext>
          </a:extLst>
        </xdr:cNvPr>
        <xdr:cNvSpPr txBox="1"/>
      </xdr:nvSpPr>
      <xdr:spPr>
        <a:xfrm>
          <a:off x="16370300" y="101420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48078</xdr:rowOff>
    </xdr:from>
    <xdr:to>
      <xdr:col>81</xdr:col>
      <xdr:colOff>101600</xdr:colOff>
      <xdr:row>59</xdr:row>
      <xdr:rowOff>149678</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5430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166205</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5356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48078</xdr:rowOff>
    </xdr:from>
    <xdr:to>
      <xdr:col>76</xdr:col>
      <xdr:colOff>165100</xdr:colOff>
      <xdr:row>59</xdr:row>
      <xdr:rowOff>149678</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4541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140805</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4467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48078</xdr:rowOff>
    </xdr:from>
    <xdr:to>
      <xdr:col>72</xdr:col>
      <xdr:colOff>38100</xdr:colOff>
      <xdr:row>59</xdr:row>
      <xdr:rowOff>149678</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365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140805</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357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48078</xdr:rowOff>
    </xdr:from>
    <xdr:to>
      <xdr:col>67</xdr:col>
      <xdr:colOff>101600</xdr:colOff>
      <xdr:row>59</xdr:row>
      <xdr:rowOff>149678</xdr:rowOff>
    </xdr:to>
    <xdr:sp macro="" textlink="">
      <xdr:nvSpPr>
        <xdr:cNvPr id="602" name="楕円 601">
          <a:extLst>
            <a:ext uri="{FF2B5EF4-FFF2-40B4-BE49-F238E27FC236}">
              <a16:creationId xmlns:a16="http://schemas.microsoft.com/office/drawing/2014/main" id="{00000000-0008-0000-0600-00005A020000}"/>
            </a:ext>
          </a:extLst>
        </xdr:cNvPr>
        <xdr:cNvSpPr/>
      </xdr:nvSpPr>
      <xdr:spPr>
        <a:xfrm>
          <a:off x="1276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140805</xdr:rowOff>
    </xdr:from>
    <xdr:ext cx="24929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68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公債費グラフ枠">
          <a:extLst>
            <a:ext uri="{FF2B5EF4-FFF2-40B4-BE49-F238E27FC236}">
              <a16:creationId xmlns:a16="http://schemas.microsoft.com/office/drawing/2014/main" id="{00000000-0008-0000-0600-00007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21619</xdr:rowOff>
    </xdr:from>
    <xdr:to>
      <xdr:col>85</xdr:col>
      <xdr:colOff>126364</xdr:colOff>
      <xdr:row>79</xdr:row>
      <xdr:rowOff>44450</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6317595" y="12194569"/>
          <a:ext cx="1269" cy="1394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8" name="公債費最小値テキスト">
          <a:extLst>
            <a:ext uri="{FF2B5EF4-FFF2-40B4-BE49-F238E27FC236}">
              <a16:creationId xmlns:a16="http://schemas.microsoft.com/office/drawing/2014/main" id="{00000000-0008-0000-0600-000074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139746</xdr:rowOff>
    </xdr:from>
    <xdr:ext cx="599010" cy="259045"/>
    <xdr:sp macro="" textlink="">
      <xdr:nvSpPr>
        <xdr:cNvPr id="630" name="公債費最大値テキスト">
          <a:extLst>
            <a:ext uri="{FF2B5EF4-FFF2-40B4-BE49-F238E27FC236}">
              <a16:creationId xmlns:a16="http://schemas.microsoft.com/office/drawing/2014/main" id="{00000000-0008-0000-0600-000076020000}"/>
            </a:ext>
          </a:extLst>
        </xdr:cNvPr>
        <xdr:cNvSpPr txBox="1"/>
      </xdr:nvSpPr>
      <xdr:spPr>
        <a:xfrm>
          <a:off x="16370300" y="11969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731,985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21619</xdr:rowOff>
    </xdr:from>
    <xdr:to>
      <xdr:col>86</xdr:col>
      <xdr:colOff>25400</xdr:colOff>
      <xdr:row>71</xdr:row>
      <xdr:rowOff>21619</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6230600" y="12194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110999</xdr:rowOff>
    </xdr:from>
    <xdr:to>
      <xdr:col>85</xdr:col>
      <xdr:colOff>127000</xdr:colOff>
      <xdr:row>78</xdr:row>
      <xdr:rowOff>145036</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5481300" y="13484099"/>
          <a:ext cx="838200" cy="34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81839</xdr:rowOff>
    </xdr:from>
    <xdr:ext cx="599010" cy="259045"/>
    <xdr:sp macro="" textlink="">
      <xdr:nvSpPr>
        <xdr:cNvPr id="633" name="公債費平均値テキスト">
          <a:extLst>
            <a:ext uri="{FF2B5EF4-FFF2-40B4-BE49-F238E27FC236}">
              <a16:creationId xmlns:a16="http://schemas.microsoft.com/office/drawing/2014/main" id="{00000000-0008-0000-0600-000079020000}"/>
            </a:ext>
          </a:extLst>
        </xdr:cNvPr>
        <xdr:cNvSpPr txBox="1"/>
      </xdr:nvSpPr>
      <xdr:spPr>
        <a:xfrm>
          <a:off x="16370300" y="131120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58962</xdr:rowOff>
    </xdr:from>
    <xdr:to>
      <xdr:col>85</xdr:col>
      <xdr:colOff>177800</xdr:colOff>
      <xdr:row>77</xdr:row>
      <xdr:rowOff>160562</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6268700" y="1326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32720</xdr:rowOff>
    </xdr:from>
    <xdr:to>
      <xdr:col>81</xdr:col>
      <xdr:colOff>50800</xdr:colOff>
      <xdr:row>78</xdr:row>
      <xdr:rowOff>110999</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a:off x="14592300" y="13405820"/>
          <a:ext cx="889000" cy="78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62850</xdr:rowOff>
    </xdr:from>
    <xdr:to>
      <xdr:col>81</xdr:col>
      <xdr:colOff>101600</xdr:colOff>
      <xdr:row>77</xdr:row>
      <xdr:rowOff>164450</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5430500" y="1326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9527</xdr:rowOff>
    </xdr:from>
    <xdr:ext cx="59901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181795" y="13039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32720</xdr:rowOff>
    </xdr:from>
    <xdr:to>
      <xdr:col>76</xdr:col>
      <xdr:colOff>114300</xdr:colOff>
      <xdr:row>78</xdr:row>
      <xdr:rowOff>79826</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flipV="1">
          <a:off x="13703300" y="13405820"/>
          <a:ext cx="889000" cy="47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53739</xdr:rowOff>
    </xdr:from>
    <xdr:to>
      <xdr:col>76</xdr:col>
      <xdr:colOff>165100</xdr:colOff>
      <xdr:row>77</xdr:row>
      <xdr:rowOff>155339</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4541500" y="1325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416</xdr:rowOff>
    </xdr:from>
    <xdr:ext cx="59901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292795" y="13030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79826</xdr:rowOff>
    </xdr:from>
    <xdr:to>
      <xdr:col>71</xdr:col>
      <xdr:colOff>177800</xdr:colOff>
      <xdr:row>78</xdr:row>
      <xdr:rowOff>116835</xdr:rowOff>
    </xdr:to>
    <xdr:cxnSp macro="">
      <xdr:nvCxnSpPr>
        <xdr:cNvPr id="641" name="直線コネクタ 640">
          <a:extLst>
            <a:ext uri="{FF2B5EF4-FFF2-40B4-BE49-F238E27FC236}">
              <a16:creationId xmlns:a16="http://schemas.microsoft.com/office/drawing/2014/main" id="{00000000-0008-0000-0600-000081020000}"/>
            </a:ext>
          </a:extLst>
        </xdr:cNvPr>
        <xdr:cNvCxnSpPr/>
      </xdr:nvCxnSpPr>
      <xdr:spPr>
        <a:xfrm flipV="1">
          <a:off x="12814300" y="13452926"/>
          <a:ext cx="889000" cy="37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58052</xdr:rowOff>
    </xdr:from>
    <xdr:to>
      <xdr:col>72</xdr:col>
      <xdr:colOff>38100</xdr:colOff>
      <xdr:row>77</xdr:row>
      <xdr:rowOff>159652</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3652500" y="13259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4729</xdr:rowOff>
    </xdr:from>
    <xdr:ext cx="59901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3403795" y="13034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57947</xdr:rowOff>
    </xdr:from>
    <xdr:to>
      <xdr:col>67</xdr:col>
      <xdr:colOff>101600</xdr:colOff>
      <xdr:row>77</xdr:row>
      <xdr:rowOff>159547</xdr:rowOff>
    </xdr:to>
    <xdr:sp macro="" textlink="">
      <xdr:nvSpPr>
        <xdr:cNvPr id="644" name="フローチャート: 判断 643">
          <a:extLst>
            <a:ext uri="{FF2B5EF4-FFF2-40B4-BE49-F238E27FC236}">
              <a16:creationId xmlns:a16="http://schemas.microsoft.com/office/drawing/2014/main" id="{00000000-0008-0000-0600-000084020000}"/>
            </a:ext>
          </a:extLst>
        </xdr:cNvPr>
        <xdr:cNvSpPr/>
      </xdr:nvSpPr>
      <xdr:spPr>
        <a:xfrm>
          <a:off x="12763500" y="1325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4624</xdr:rowOff>
    </xdr:from>
    <xdr:ext cx="59901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514795" y="13034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94236</xdr:rowOff>
    </xdr:from>
    <xdr:to>
      <xdr:col>85</xdr:col>
      <xdr:colOff>177800</xdr:colOff>
      <xdr:row>79</xdr:row>
      <xdr:rowOff>24386</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6268700" y="13467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9163</xdr:rowOff>
    </xdr:from>
    <xdr:ext cx="534377" cy="259045"/>
    <xdr:sp macro="" textlink="">
      <xdr:nvSpPr>
        <xdr:cNvPr id="652" name="公債費該当値テキスト">
          <a:extLst>
            <a:ext uri="{FF2B5EF4-FFF2-40B4-BE49-F238E27FC236}">
              <a16:creationId xmlns:a16="http://schemas.microsoft.com/office/drawing/2014/main" id="{00000000-0008-0000-0600-00008C020000}"/>
            </a:ext>
          </a:extLst>
        </xdr:cNvPr>
        <xdr:cNvSpPr txBox="1"/>
      </xdr:nvSpPr>
      <xdr:spPr>
        <a:xfrm>
          <a:off x="16370300" y="13382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60199</xdr:rowOff>
    </xdr:from>
    <xdr:to>
      <xdr:col>81</xdr:col>
      <xdr:colOff>101600</xdr:colOff>
      <xdr:row>78</xdr:row>
      <xdr:rowOff>161799</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5430500" y="13433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152926</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5214111" y="13526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153370</xdr:rowOff>
    </xdr:from>
    <xdr:to>
      <xdr:col>76</xdr:col>
      <xdr:colOff>165100</xdr:colOff>
      <xdr:row>78</xdr:row>
      <xdr:rowOff>83520</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4541500" y="1335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74647</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4325111" y="13447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29026</xdr:rowOff>
    </xdr:from>
    <xdr:to>
      <xdr:col>72</xdr:col>
      <xdr:colOff>38100</xdr:colOff>
      <xdr:row>78</xdr:row>
      <xdr:rowOff>130626</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3652500" y="13402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121753</xdr:rowOff>
    </xdr:from>
    <xdr:ext cx="534377"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3436111" y="13494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66035</xdr:rowOff>
    </xdr:from>
    <xdr:to>
      <xdr:col>67</xdr:col>
      <xdr:colOff>101600</xdr:colOff>
      <xdr:row>78</xdr:row>
      <xdr:rowOff>167635</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2763500" y="13439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158762</xdr:rowOff>
    </xdr:from>
    <xdr:ext cx="534377"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547111" y="13531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95</xdr:row>
      <xdr:rowOff>54627</xdr:rowOff>
    </xdr:from>
    <xdr:ext cx="685572"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760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a:extLst>
            <a:ext uri="{FF2B5EF4-FFF2-40B4-BE49-F238E27FC236}">
              <a16:creationId xmlns:a16="http://schemas.microsoft.com/office/drawing/2014/main" id="{00000000-0008-0000-06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738</xdr:rowOff>
    </xdr:from>
    <xdr:to>
      <xdr:col>85</xdr:col>
      <xdr:colOff>126364</xdr:colOff>
      <xdr:row>98</xdr:row>
      <xdr:rowOff>139700</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6317595" y="15774138"/>
          <a:ext cx="1269" cy="11676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163471</xdr:rowOff>
    </xdr:from>
    <xdr:ext cx="249299" cy="259045"/>
    <xdr:sp macro="" textlink="">
      <xdr:nvSpPr>
        <xdr:cNvPr id="683" name="積立金最小値テキスト">
          <a:extLst>
            <a:ext uri="{FF2B5EF4-FFF2-40B4-BE49-F238E27FC236}">
              <a16:creationId xmlns:a16="http://schemas.microsoft.com/office/drawing/2014/main" id="{00000000-0008-0000-0600-0000AB020000}"/>
            </a:ext>
          </a:extLst>
        </xdr:cNvPr>
        <xdr:cNvSpPr txBox="1"/>
      </xdr:nvSpPr>
      <xdr:spPr>
        <a:xfrm>
          <a:off x="16370300" y="1696557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139700</xdr:rowOff>
    </xdr:from>
    <xdr:to>
      <xdr:col>86</xdr:col>
      <xdr:colOff>25400</xdr:colOff>
      <xdr:row>98</xdr:row>
      <xdr:rowOff>139700</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118865</xdr:rowOff>
    </xdr:from>
    <xdr:ext cx="690189" cy="259045"/>
    <xdr:sp macro="" textlink="">
      <xdr:nvSpPr>
        <xdr:cNvPr id="685" name="積立金最大値テキスト">
          <a:extLst>
            <a:ext uri="{FF2B5EF4-FFF2-40B4-BE49-F238E27FC236}">
              <a16:creationId xmlns:a16="http://schemas.microsoft.com/office/drawing/2014/main" id="{00000000-0008-0000-0600-0000AD020000}"/>
            </a:ext>
          </a:extLst>
        </xdr:cNvPr>
        <xdr:cNvSpPr txBox="1"/>
      </xdr:nvSpPr>
      <xdr:spPr>
        <a:xfrm>
          <a:off x="16370300" y="1554936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2,553,941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92</xdr:row>
      <xdr:rowOff>738</xdr:rowOff>
    </xdr:from>
    <xdr:to>
      <xdr:col>86</xdr:col>
      <xdr:colOff>25400</xdr:colOff>
      <xdr:row>92</xdr:row>
      <xdr:rowOff>738</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6230600" y="15774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123744</xdr:rowOff>
    </xdr:from>
    <xdr:to>
      <xdr:col>85</xdr:col>
      <xdr:colOff>127000</xdr:colOff>
      <xdr:row>98</xdr:row>
      <xdr:rowOff>129138</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5481300" y="16925844"/>
          <a:ext cx="838200" cy="5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80922</xdr:rowOff>
    </xdr:from>
    <xdr:ext cx="534377" cy="259045"/>
    <xdr:sp macro="" textlink="">
      <xdr:nvSpPr>
        <xdr:cNvPr id="688" name="積立金平均値テキスト">
          <a:extLst>
            <a:ext uri="{FF2B5EF4-FFF2-40B4-BE49-F238E27FC236}">
              <a16:creationId xmlns:a16="http://schemas.microsoft.com/office/drawing/2014/main" id="{00000000-0008-0000-0600-0000B0020000}"/>
            </a:ext>
          </a:extLst>
        </xdr:cNvPr>
        <xdr:cNvSpPr txBox="1"/>
      </xdr:nvSpPr>
      <xdr:spPr>
        <a:xfrm>
          <a:off x="16370300" y="167115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58045</xdr:rowOff>
    </xdr:from>
    <xdr:to>
      <xdr:col>85</xdr:col>
      <xdr:colOff>177800</xdr:colOff>
      <xdr:row>98</xdr:row>
      <xdr:rowOff>159645</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6268700" y="16860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122988</xdr:rowOff>
    </xdr:from>
    <xdr:to>
      <xdr:col>81</xdr:col>
      <xdr:colOff>50800</xdr:colOff>
      <xdr:row>98</xdr:row>
      <xdr:rowOff>129138</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4592300" y="16925088"/>
          <a:ext cx="889000" cy="6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56229</xdr:rowOff>
    </xdr:from>
    <xdr:to>
      <xdr:col>81</xdr:col>
      <xdr:colOff>101600</xdr:colOff>
      <xdr:row>98</xdr:row>
      <xdr:rowOff>157829</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5430500" y="16858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2906</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14111" y="16633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99901</xdr:rowOff>
    </xdr:from>
    <xdr:to>
      <xdr:col>76</xdr:col>
      <xdr:colOff>114300</xdr:colOff>
      <xdr:row>98</xdr:row>
      <xdr:rowOff>122988</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a:off x="13703300" y="16902001"/>
          <a:ext cx="889000" cy="23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51739</xdr:rowOff>
    </xdr:from>
    <xdr:to>
      <xdr:col>76</xdr:col>
      <xdr:colOff>165100</xdr:colOff>
      <xdr:row>98</xdr:row>
      <xdr:rowOff>153339</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4541500" y="1685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169866</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325111" y="16629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89581</xdr:rowOff>
    </xdr:from>
    <xdr:to>
      <xdr:col>71</xdr:col>
      <xdr:colOff>177800</xdr:colOff>
      <xdr:row>98</xdr:row>
      <xdr:rowOff>99901</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a:off x="12814300" y="16891681"/>
          <a:ext cx="889000" cy="10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56291</xdr:rowOff>
    </xdr:from>
    <xdr:to>
      <xdr:col>72</xdr:col>
      <xdr:colOff>38100</xdr:colOff>
      <xdr:row>98</xdr:row>
      <xdr:rowOff>157891</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3652500" y="16858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149018</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436111" y="16951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52572</xdr:rowOff>
    </xdr:from>
    <xdr:to>
      <xdr:col>67</xdr:col>
      <xdr:colOff>101600</xdr:colOff>
      <xdr:row>98</xdr:row>
      <xdr:rowOff>154172</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2763500" y="16854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145299</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547111" y="16947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72944</xdr:rowOff>
    </xdr:from>
    <xdr:to>
      <xdr:col>85</xdr:col>
      <xdr:colOff>177800</xdr:colOff>
      <xdr:row>99</xdr:row>
      <xdr:rowOff>3094</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6268700" y="16875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36470</xdr:rowOff>
    </xdr:from>
    <xdr:ext cx="534377" cy="259045"/>
    <xdr:sp macro="" textlink="">
      <xdr:nvSpPr>
        <xdr:cNvPr id="707" name="積立金該当値テキスト">
          <a:extLst>
            <a:ext uri="{FF2B5EF4-FFF2-40B4-BE49-F238E27FC236}">
              <a16:creationId xmlns:a16="http://schemas.microsoft.com/office/drawing/2014/main" id="{00000000-0008-0000-0600-0000C3020000}"/>
            </a:ext>
          </a:extLst>
        </xdr:cNvPr>
        <xdr:cNvSpPr txBox="1"/>
      </xdr:nvSpPr>
      <xdr:spPr>
        <a:xfrm>
          <a:off x="16370300" y="16838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78338</xdr:rowOff>
    </xdr:from>
    <xdr:to>
      <xdr:col>81</xdr:col>
      <xdr:colOff>101600</xdr:colOff>
      <xdr:row>99</xdr:row>
      <xdr:rowOff>8488</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5430500" y="16880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171065</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5214111" y="16973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72188</xdr:rowOff>
    </xdr:from>
    <xdr:to>
      <xdr:col>76</xdr:col>
      <xdr:colOff>165100</xdr:colOff>
      <xdr:row>99</xdr:row>
      <xdr:rowOff>2338</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4541500" y="16874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164915</xdr:rowOff>
    </xdr:from>
    <xdr:ext cx="534377"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4325111" y="16967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49101</xdr:rowOff>
    </xdr:from>
    <xdr:to>
      <xdr:col>72</xdr:col>
      <xdr:colOff>38100</xdr:colOff>
      <xdr:row>98</xdr:row>
      <xdr:rowOff>150701</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3652500" y="16851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167228</xdr:rowOff>
    </xdr:from>
    <xdr:ext cx="534377"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3436111" y="16626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38781</xdr:rowOff>
    </xdr:from>
    <xdr:to>
      <xdr:col>67</xdr:col>
      <xdr:colOff>101600</xdr:colOff>
      <xdr:row>98</xdr:row>
      <xdr:rowOff>140381</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2763500" y="16840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156908</xdr:rowOff>
    </xdr:from>
    <xdr:ext cx="599010"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2514795" y="16616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a:extLst>
            <a:ext uri="{FF2B5EF4-FFF2-40B4-BE49-F238E27FC236}">
              <a16:creationId xmlns:a16="http://schemas.microsoft.com/office/drawing/2014/main" id="{00000000-0008-0000-06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28296</xdr:rowOff>
    </xdr:from>
    <xdr:to>
      <xdr:col>116</xdr:col>
      <xdr:colOff>62864</xdr:colOff>
      <xdr:row>39</xdr:row>
      <xdr:rowOff>44450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22159595" y="5343246"/>
          <a:ext cx="1269" cy="1387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78598</xdr:rowOff>
    </xdr:from>
    <xdr:ext cx="249299" cy="259045"/>
    <xdr:sp macro="" textlink="">
      <xdr:nvSpPr>
        <xdr:cNvPr id="740" name="投資及び出資金最小値テキスト">
          <a:extLst>
            <a:ext uri="{FF2B5EF4-FFF2-40B4-BE49-F238E27FC236}">
              <a16:creationId xmlns:a16="http://schemas.microsoft.com/office/drawing/2014/main" id="{00000000-0008-0000-0600-0000E4020000}"/>
            </a:ext>
          </a:extLst>
        </xdr:cNvPr>
        <xdr:cNvSpPr txBox="1"/>
      </xdr:nvSpPr>
      <xdr:spPr>
        <a:xfrm>
          <a:off x="22212300" y="67651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146423</xdr:rowOff>
    </xdr:from>
    <xdr:ext cx="534377" cy="259045"/>
    <xdr:sp macro="" textlink="">
      <xdr:nvSpPr>
        <xdr:cNvPr id="742" name="投資及び出資金最大値テキスト">
          <a:extLst>
            <a:ext uri="{FF2B5EF4-FFF2-40B4-BE49-F238E27FC236}">
              <a16:creationId xmlns:a16="http://schemas.microsoft.com/office/drawing/2014/main" id="{00000000-0008-0000-0600-0000E6020000}"/>
            </a:ext>
          </a:extLst>
        </xdr:cNvPr>
        <xdr:cNvSpPr txBox="1"/>
      </xdr:nvSpPr>
      <xdr:spPr>
        <a:xfrm>
          <a:off x="22212300" y="5118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28296</xdr:rowOff>
    </xdr:from>
    <xdr:to>
      <xdr:col>116</xdr:col>
      <xdr:colOff>152400</xdr:colOff>
      <xdr:row>31</xdr:row>
      <xdr:rowOff>28296</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2072600" y="5343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62681</xdr:rowOff>
    </xdr:from>
    <xdr:to>
      <xdr:col>116</xdr:col>
      <xdr:colOff>63500</xdr:colOff>
      <xdr:row>39</xdr:row>
      <xdr:rowOff>44450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flipV="1">
          <a:off x="21323300" y="6577781"/>
          <a:ext cx="838200" cy="153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123048</xdr:rowOff>
    </xdr:from>
    <xdr:ext cx="469744" cy="259045"/>
    <xdr:sp macro="" textlink="">
      <xdr:nvSpPr>
        <xdr:cNvPr id="745" name="投資及び出資金平均値テキスト">
          <a:extLst>
            <a:ext uri="{FF2B5EF4-FFF2-40B4-BE49-F238E27FC236}">
              <a16:creationId xmlns:a16="http://schemas.microsoft.com/office/drawing/2014/main" id="{00000000-0008-0000-0600-0000E9020000}"/>
            </a:ext>
          </a:extLst>
        </xdr:cNvPr>
        <xdr:cNvSpPr txBox="1"/>
      </xdr:nvSpPr>
      <xdr:spPr>
        <a:xfrm>
          <a:off x="22212300" y="66381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144621</xdr:rowOff>
    </xdr:from>
    <xdr:to>
      <xdr:col>116</xdr:col>
      <xdr:colOff>114300</xdr:colOff>
      <xdr:row>39</xdr:row>
      <xdr:rowOff>74771</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2110700" y="6659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140316</xdr:rowOff>
    </xdr:from>
    <xdr:to>
      <xdr:col>112</xdr:col>
      <xdr:colOff>38100</xdr:colOff>
      <xdr:row>39</xdr:row>
      <xdr:rowOff>70466</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1272500" y="6655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86993</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088428" y="6430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27153</xdr:rowOff>
    </xdr:from>
    <xdr:to>
      <xdr:col>107</xdr:col>
      <xdr:colOff>50800</xdr:colOff>
      <xdr:row>39</xdr:row>
      <xdr:rowOff>44450</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19545300" y="6713703"/>
          <a:ext cx="889000" cy="17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147174</xdr:rowOff>
    </xdr:from>
    <xdr:to>
      <xdr:col>107</xdr:col>
      <xdr:colOff>101600</xdr:colOff>
      <xdr:row>39</xdr:row>
      <xdr:rowOff>77324</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20383500" y="666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93851</xdr:rowOff>
    </xdr:from>
    <xdr:ext cx="378565"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245017" y="64375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27153</xdr:rowOff>
    </xdr:from>
    <xdr:to>
      <xdr:col>102</xdr:col>
      <xdr:colOff>114300</xdr:colOff>
      <xdr:row>39</xdr:row>
      <xdr:rowOff>37192</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flipV="1">
          <a:off x="18656300" y="6713703"/>
          <a:ext cx="889000" cy="10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132906</xdr:rowOff>
    </xdr:from>
    <xdr:to>
      <xdr:col>102</xdr:col>
      <xdr:colOff>165100</xdr:colOff>
      <xdr:row>39</xdr:row>
      <xdr:rowOff>63056</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19494500" y="664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79582</xdr:rowOff>
    </xdr:from>
    <xdr:ext cx="469744"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10428" y="6423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147974</xdr:rowOff>
    </xdr:from>
    <xdr:to>
      <xdr:col>98</xdr:col>
      <xdr:colOff>38100</xdr:colOff>
      <xdr:row>39</xdr:row>
      <xdr:rowOff>78124</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18605500" y="6663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94651</xdr:rowOff>
    </xdr:from>
    <xdr:ext cx="378565"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67017" y="64383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11881</xdr:rowOff>
    </xdr:from>
    <xdr:to>
      <xdr:col>116</xdr:col>
      <xdr:colOff>114300</xdr:colOff>
      <xdr:row>38</xdr:row>
      <xdr:rowOff>113481</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2110700" y="6526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34758</xdr:rowOff>
    </xdr:from>
    <xdr:ext cx="469744" cy="259045"/>
    <xdr:sp macro="" textlink="">
      <xdr:nvSpPr>
        <xdr:cNvPr id="764" name="投資及び出資金該当値テキスト">
          <a:extLst>
            <a:ext uri="{FF2B5EF4-FFF2-40B4-BE49-F238E27FC236}">
              <a16:creationId xmlns:a16="http://schemas.microsoft.com/office/drawing/2014/main" id="{00000000-0008-0000-0600-0000FC020000}"/>
            </a:ext>
          </a:extLst>
        </xdr:cNvPr>
        <xdr:cNvSpPr txBox="1"/>
      </xdr:nvSpPr>
      <xdr:spPr>
        <a:xfrm>
          <a:off x="22212300" y="6378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147803</xdr:rowOff>
    </xdr:from>
    <xdr:to>
      <xdr:col>102</xdr:col>
      <xdr:colOff>165100</xdr:colOff>
      <xdr:row>39</xdr:row>
      <xdr:rowOff>77953</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19494500" y="6662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69080</xdr:rowOff>
    </xdr:from>
    <xdr:ext cx="378565"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9356017" y="67556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157842</xdr:rowOff>
    </xdr:from>
    <xdr:to>
      <xdr:col>98</xdr:col>
      <xdr:colOff>38100</xdr:colOff>
      <xdr:row>39</xdr:row>
      <xdr:rowOff>87992</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18605500" y="6672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79119</xdr:rowOff>
    </xdr:from>
    <xdr:ext cx="378565"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467017" y="67656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a:extLst>
            <a:ext uri="{FF2B5EF4-FFF2-40B4-BE49-F238E27FC236}">
              <a16:creationId xmlns:a16="http://schemas.microsoft.com/office/drawing/2014/main" id="{00000000-0008-0000-06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125299</xdr:rowOff>
    </xdr:from>
    <xdr:to>
      <xdr:col>116</xdr:col>
      <xdr:colOff>62864</xdr:colOff>
      <xdr:row>59</xdr:row>
      <xdr:rowOff>44450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22159595" y="8526349"/>
          <a:ext cx="1269" cy="1633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7" name="貸付金最小値テキスト">
          <a:extLst>
            <a:ext uri="{FF2B5EF4-FFF2-40B4-BE49-F238E27FC236}">
              <a16:creationId xmlns:a16="http://schemas.microsoft.com/office/drawing/2014/main" id="{00000000-0008-0000-0600-00001D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71976</xdr:rowOff>
    </xdr:from>
    <xdr:ext cx="534377" cy="259045"/>
    <xdr:sp macro="" textlink="">
      <xdr:nvSpPr>
        <xdr:cNvPr id="799" name="貸付金最大値テキスト">
          <a:extLst>
            <a:ext uri="{FF2B5EF4-FFF2-40B4-BE49-F238E27FC236}">
              <a16:creationId xmlns:a16="http://schemas.microsoft.com/office/drawing/2014/main" id="{00000000-0008-0000-0600-00001F030000}"/>
            </a:ext>
          </a:extLst>
        </xdr:cNvPr>
        <xdr:cNvSpPr txBox="1"/>
      </xdr:nvSpPr>
      <xdr:spPr>
        <a:xfrm>
          <a:off x="22212300" y="8301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125299</xdr:rowOff>
    </xdr:from>
    <xdr:to>
      <xdr:col>116</xdr:col>
      <xdr:colOff>152400</xdr:colOff>
      <xdr:row>49</xdr:row>
      <xdr:rowOff>125299</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8526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42526</xdr:rowOff>
    </xdr:from>
    <xdr:to>
      <xdr:col>116</xdr:col>
      <xdr:colOff>63500</xdr:colOff>
      <xdr:row>59</xdr:row>
      <xdr:rowOff>43288</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21323300" y="10158076"/>
          <a:ext cx="8382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35768</xdr:rowOff>
    </xdr:from>
    <xdr:ext cx="469744" cy="259045"/>
    <xdr:sp macro="" textlink="">
      <xdr:nvSpPr>
        <xdr:cNvPr id="802" name="貸付金平均値テキスト">
          <a:extLst>
            <a:ext uri="{FF2B5EF4-FFF2-40B4-BE49-F238E27FC236}">
              <a16:creationId xmlns:a16="http://schemas.microsoft.com/office/drawing/2014/main" id="{00000000-0008-0000-0600-000022030000}"/>
            </a:ext>
          </a:extLst>
        </xdr:cNvPr>
        <xdr:cNvSpPr txBox="1"/>
      </xdr:nvSpPr>
      <xdr:spPr>
        <a:xfrm>
          <a:off x="22212300" y="98084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12891</xdr:rowOff>
    </xdr:from>
    <xdr:to>
      <xdr:col>116</xdr:col>
      <xdr:colOff>114300</xdr:colOff>
      <xdr:row>58</xdr:row>
      <xdr:rowOff>114491</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2110700" y="995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42526</xdr:rowOff>
    </xdr:from>
    <xdr:to>
      <xdr:col>111</xdr:col>
      <xdr:colOff>177800</xdr:colOff>
      <xdr:row>59</xdr:row>
      <xdr:rowOff>43135</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flipV="1">
          <a:off x="20434300" y="10158076"/>
          <a:ext cx="889000" cy="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17900</xdr:rowOff>
    </xdr:from>
    <xdr:to>
      <xdr:col>112</xdr:col>
      <xdr:colOff>38100</xdr:colOff>
      <xdr:row>58</xdr:row>
      <xdr:rowOff>119500</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1272500" y="996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136027</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088428" y="973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43135</xdr:rowOff>
    </xdr:from>
    <xdr:to>
      <xdr:col>107</xdr:col>
      <xdr:colOff>50800</xdr:colOff>
      <xdr:row>59</xdr:row>
      <xdr:rowOff>43517</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flipV="1">
          <a:off x="19545300" y="10158685"/>
          <a:ext cx="889000" cy="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3632</xdr:rowOff>
    </xdr:from>
    <xdr:to>
      <xdr:col>107</xdr:col>
      <xdr:colOff>101600</xdr:colOff>
      <xdr:row>58</xdr:row>
      <xdr:rowOff>105232</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20383500" y="994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121759</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199428" y="9722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43517</xdr:rowOff>
    </xdr:from>
    <xdr:to>
      <xdr:col>102</xdr:col>
      <xdr:colOff>114300</xdr:colOff>
      <xdr:row>59</xdr:row>
      <xdr:rowOff>44297</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flipV="1">
          <a:off x="18656300" y="10159067"/>
          <a:ext cx="889000" cy="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2718</xdr:rowOff>
    </xdr:from>
    <xdr:to>
      <xdr:col>102</xdr:col>
      <xdr:colOff>165100</xdr:colOff>
      <xdr:row>58</xdr:row>
      <xdr:rowOff>104318</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19494500" y="9946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120845</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10428" y="9722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163233</xdr:rowOff>
    </xdr:from>
    <xdr:to>
      <xdr:col>98</xdr:col>
      <xdr:colOff>38100</xdr:colOff>
      <xdr:row>58</xdr:row>
      <xdr:rowOff>93383</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8605500" y="9935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109910</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21428" y="9711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163938</xdr:rowOff>
    </xdr:from>
    <xdr:to>
      <xdr:col>116</xdr:col>
      <xdr:colOff>114300</xdr:colOff>
      <xdr:row>59</xdr:row>
      <xdr:rowOff>94088</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2110700" y="10108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78865</xdr:rowOff>
    </xdr:from>
    <xdr:ext cx="313932" cy="259045"/>
    <xdr:sp macro="" textlink="">
      <xdr:nvSpPr>
        <xdr:cNvPr id="821" name="貸付金該当値テキスト">
          <a:extLst>
            <a:ext uri="{FF2B5EF4-FFF2-40B4-BE49-F238E27FC236}">
              <a16:creationId xmlns:a16="http://schemas.microsoft.com/office/drawing/2014/main" id="{00000000-0008-0000-0600-000035030000}"/>
            </a:ext>
          </a:extLst>
        </xdr:cNvPr>
        <xdr:cNvSpPr txBox="1"/>
      </xdr:nvSpPr>
      <xdr:spPr>
        <a:xfrm>
          <a:off x="22212300" y="1002296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163176</xdr:rowOff>
    </xdr:from>
    <xdr:to>
      <xdr:col>112</xdr:col>
      <xdr:colOff>38100</xdr:colOff>
      <xdr:row>59</xdr:row>
      <xdr:rowOff>93326</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1272500" y="1010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84453</xdr:rowOff>
    </xdr:from>
    <xdr:ext cx="378565"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1134017" y="102000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163785</xdr:rowOff>
    </xdr:from>
    <xdr:to>
      <xdr:col>107</xdr:col>
      <xdr:colOff>101600</xdr:colOff>
      <xdr:row>59</xdr:row>
      <xdr:rowOff>93935</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0383500" y="10107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85062</xdr:rowOff>
    </xdr:from>
    <xdr:ext cx="313932"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0277333" y="102006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164167</xdr:rowOff>
    </xdr:from>
    <xdr:to>
      <xdr:col>102</xdr:col>
      <xdr:colOff>165100</xdr:colOff>
      <xdr:row>59</xdr:row>
      <xdr:rowOff>94317</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19494500" y="10108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85444</xdr:rowOff>
    </xdr:from>
    <xdr:ext cx="313932"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9388333" y="102009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164947</xdr:rowOff>
    </xdr:from>
    <xdr:to>
      <xdr:col>98</xdr:col>
      <xdr:colOff>38100</xdr:colOff>
      <xdr:row>59</xdr:row>
      <xdr:rowOff>95097</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8605500" y="10109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86224</xdr:rowOff>
    </xdr:from>
    <xdr:ext cx="249299"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531650" y="102017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a:extLst>
            <a:ext uri="{FF2B5EF4-FFF2-40B4-BE49-F238E27FC236}">
              <a16:creationId xmlns:a16="http://schemas.microsoft.com/office/drawing/2014/main" id="{00000000-0008-0000-0600-000054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151343</xdr:rowOff>
    </xdr:from>
    <xdr:to>
      <xdr:col>116</xdr:col>
      <xdr:colOff>62864</xdr:colOff>
      <xdr:row>78</xdr:row>
      <xdr:rowOff>59046</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22159595" y="11981393"/>
          <a:ext cx="1269" cy="1450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62873</xdr:rowOff>
    </xdr:from>
    <xdr:ext cx="534377" cy="259045"/>
    <xdr:sp macro="" textlink="">
      <xdr:nvSpPr>
        <xdr:cNvPr id="854" name="繰出金最小値テキスト">
          <a:extLst>
            <a:ext uri="{FF2B5EF4-FFF2-40B4-BE49-F238E27FC236}">
              <a16:creationId xmlns:a16="http://schemas.microsoft.com/office/drawing/2014/main" id="{00000000-0008-0000-0600-000056030000}"/>
            </a:ext>
          </a:extLst>
        </xdr:cNvPr>
        <xdr:cNvSpPr txBox="1"/>
      </xdr:nvSpPr>
      <xdr:spPr>
        <a:xfrm>
          <a:off x="22212300" y="13435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59046</xdr:rowOff>
    </xdr:from>
    <xdr:to>
      <xdr:col>116</xdr:col>
      <xdr:colOff>152400</xdr:colOff>
      <xdr:row>78</xdr:row>
      <xdr:rowOff>59046</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2072600" y="13432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98020</xdr:rowOff>
    </xdr:from>
    <xdr:ext cx="599010" cy="259045"/>
    <xdr:sp macro="" textlink="">
      <xdr:nvSpPr>
        <xdr:cNvPr id="856" name="繰出金最大値テキスト">
          <a:extLst>
            <a:ext uri="{FF2B5EF4-FFF2-40B4-BE49-F238E27FC236}">
              <a16:creationId xmlns:a16="http://schemas.microsoft.com/office/drawing/2014/main" id="{00000000-0008-0000-0600-000058030000}"/>
            </a:ext>
          </a:extLst>
        </xdr:cNvPr>
        <xdr:cNvSpPr txBox="1"/>
      </xdr:nvSpPr>
      <xdr:spPr>
        <a:xfrm>
          <a:off x="22212300" y="11756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151343</xdr:rowOff>
    </xdr:from>
    <xdr:to>
      <xdr:col>116</xdr:col>
      <xdr:colOff>152400</xdr:colOff>
      <xdr:row>69</xdr:row>
      <xdr:rowOff>151343</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22072600" y="11981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21406</xdr:rowOff>
    </xdr:from>
    <xdr:to>
      <xdr:col>116</xdr:col>
      <xdr:colOff>63500</xdr:colOff>
      <xdr:row>78</xdr:row>
      <xdr:rowOff>26913</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1323300" y="13394506"/>
          <a:ext cx="838200" cy="5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110394</xdr:rowOff>
    </xdr:from>
    <xdr:ext cx="599010" cy="259045"/>
    <xdr:sp macro="" textlink="">
      <xdr:nvSpPr>
        <xdr:cNvPr id="859" name="繰出金平均値テキスト">
          <a:extLst>
            <a:ext uri="{FF2B5EF4-FFF2-40B4-BE49-F238E27FC236}">
              <a16:creationId xmlns:a16="http://schemas.microsoft.com/office/drawing/2014/main" id="{00000000-0008-0000-0600-00005B030000}"/>
            </a:ext>
          </a:extLst>
        </xdr:cNvPr>
        <xdr:cNvSpPr txBox="1"/>
      </xdr:nvSpPr>
      <xdr:spPr>
        <a:xfrm>
          <a:off x="22212300" y="129691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87517</xdr:rowOff>
    </xdr:from>
    <xdr:to>
      <xdr:col>116</xdr:col>
      <xdr:colOff>114300</xdr:colOff>
      <xdr:row>77</xdr:row>
      <xdr:rowOff>17667</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2110700" y="1311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160060</xdr:rowOff>
    </xdr:from>
    <xdr:to>
      <xdr:col>111</xdr:col>
      <xdr:colOff>177800</xdr:colOff>
      <xdr:row>78</xdr:row>
      <xdr:rowOff>21406</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20434300" y="13361710"/>
          <a:ext cx="889000" cy="32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97727</xdr:rowOff>
    </xdr:from>
    <xdr:to>
      <xdr:col>112</xdr:col>
      <xdr:colOff>38100</xdr:colOff>
      <xdr:row>77</xdr:row>
      <xdr:rowOff>27877</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21272500" y="1312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75</xdr:row>
      <xdr:rowOff>44405</xdr:rowOff>
    </xdr:from>
    <xdr:ext cx="59901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023795" y="12903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148569</xdr:rowOff>
    </xdr:from>
    <xdr:to>
      <xdr:col>107</xdr:col>
      <xdr:colOff>50800</xdr:colOff>
      <xdr:row>77</xdr:row>
      <xdr:rowOff>160060</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a:off x="19545300" y="13350219"/>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88847</xdr:rowOff>
    </xdr:from>
    <xdr:to>
      <xdr:col>107</xdr:col>
      <xdr:colOff>101600</xdr:colOff>
      <xdr:row>77</xdr:row>
      <xdr:rowOff>18997</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20383500" y="1311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75</xdr:row>
      <xdr:rowOff>35524</xdr:rowOff>
    </xdr:from>
    <xdr:ext cx="59901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0134795" y="12894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148569</xdr:rowOff>
    </xdr:from>
    <xdr:to>
      <xdr:col>102</xdr:col>
      <xdr:colOff>114300</xdr:colOff>
      <xdr:row>78</xdr:row>
      <xdr:rowOff>32596</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flipV="1">
          <a:off x="18656300" y="13350219"/>
          <a:ext cx="889000" cy="55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98337</xdr:rowOff>
    </xdr:from>
    <xdr:to>
      <xdr:col>102</xdr:col>
      <xdr:colOff>165100</xdr:colOff>
      <xdr:row>77</xdr:row>
      <xdr:rowOff>28487</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19494500" y="1312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75</xdr:row>
      <xdr:rowOff>45014</xdr:rowOff>
    </xdr:from>
    <xdr:ext cx="59901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245795" y="12903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97785</xdr:rowOff>
    </xdr:from>
    <xdr:to>
      <xdr:col>98</xdr:col>
      <xdr:colOff>38100</xdr:colOff>
      <xdr:row>77</xdr:row>
      <xdr:rowOff>27935</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18605500" y="1312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44462</xdr:rowOff>
    </xdr:from>
    <xdr:ext cx="59901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356795" y="12903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147563</xdr:rowOff>
    </xdr:from>
    <xdr:to>
      <xdr:col>116</xdr:col>
      <xdr:colOff>114300</xdr:colOff>
      <xdr:row>78</xdr:row>
      <xdr:rowOff>77713</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2110700" y="13349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62490</xdr:rowOff>
    </xdr:from>
    <xdr:ext cx="534377" cy="259045"/>
    <xdr:sp macro="" textlink="">
      <xdr:nvSpPr>
        <xdr:cNvPr id="878" name="繰出金該当値テキスト">
          <a:extLst>
            <a:ext uri="{FF2B5EF4-FFF2-40B4-BE49-F238E27FC236}">
              <a16:creationId xmlns:a16="http://schemas.microsoft.com/office/drawing/2014/main" id="{00000000-0008-0000-0600-00006E030000}"/>
            </a:ext>
          </a:extLst>
        </xdr:cNvPr>
        <xdr:cNvSpPr txBox="1"/>
      </xdr:nvSpPr>
      <xdr:spPr>
        <a:xfrm>
          <a:off x="22212300" y="13264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142056</xdr:rowOff>
    </xdr:from>
    <xdr:to>
      <xdr:col>112</xdr:col>
      <xdr:colOff>38100</xdr:colOff>
      <xdr:row>78</xdr:row>
      <xdr:rowOff>72206</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1272500" y="13343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63333</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1056111" y="13436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109260</xdr:rowOff>
    </xdr:from>
    <xdr:to>
      <xdr:col>107</xdr:col>
      <xdr:colOff>101600</xdr:colOff>
      <xdr:row>78</xdr:row>
      <xdr:rowOff>39410</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20383500" y="13310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30537</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20167111" y="13403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97769</xdr:rowOff>
    </xdr:from>
    <xdr:to>
      <xdr:col>102</xdr:col>
      <xdr:colOff>165100</xdr:colOff>
      <xdr:row>78</xdr:row>
      <xdr:rowOff>27919</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19494500" y="13299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19046</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9278111" y="13392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153246</xdr:rowOff>
    </xdr:from>
    <xdr:to>
      <xdr:col>98</xdr:col>
      <xdr:colOff>38100</xdr:colOff>
      <xdr:row>78</xdr:row>
      <xdr:rowOff>83396</xdr:rowOff>
    </xdr:to>
    <xdr:sp macro="" textlink="">
      <xdr:nvSpPr>
        <xdr:cNvPr id="885" name="楕円 884">
          <a:extLst>
            <a:ext uri="{FF2B5EF4-FFF2-40B4-BE49-F238E27FC236}">
              <a16:creationId xmlns:a16="http://schemas.microsoft.com/office/drawing/2014/main" id="{00000000-0008-0000-0600-000075030000}"/>
            </a:ext>
          </a:extLst>
        </xdr:cNvPr>
        <xdr:cNvSpPr/>
      </xdr:nvSpPr>
      <xdr:spPr>
        <a:xfrm>
          <a:off x="18605500" y="1335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74523</xdr:rowOff>
    </xdr:from>
    <xdr:ext cx="534377"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389111" y="13447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7" name="前年度繰上充用金グラフ枠">
          <a:extLst>
            <a:ext uri="{FF2B5EF4-FFF2-40B4-BE49-F238E27FC236}">
              <a16:creationId xmlns:a16="http://schemas.microsoft.com/office/drawing/2014/main" id="{00000000-0008-0000-0600-00008B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909" name="前年度繰上充用金最小値テキスト">
          <a:extLst>
            <a:ext uri="{FF2B5EF4-FFF2-40B4-BE49-F238E27FC236}">
              <a16:creationId xmlns:a16="http://schemas.microsoft.com/office/drawing/2014/main" id="{00000000-0008-0000-0600-00008D030000}"/>
            </a:ext>
          </a:extLst>
        </xdr:cNvPr>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911" name="前年度繰上充用金最大値テキスト">
          <a:extLst>
            <a:ext uri="{FF2B5EF4-FFF2-40B4-BE49-F238E27FC236}">
              <a16:creationId xmlns:a16="http://schemas.microsoft.com/office/drawing/2014/main" id="{00000000-0008-0000-0600-00008F030000}"/>
            </a:ext>
          </a:extLst>
        </xdr:cNvPr>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14" name="前年度繰上充用金平均値テキスト">
          <a:extLst>
            <a:ext uri="{FF2B5EF4-FFF2-40B4-BE49-F238E27FC236}">
              <a16:creationId xmlns:a16="http://schemas.microsoft.com/office/drawing/2014/main" id="{00000000-0008-0000-0600-000092030000}"/>
            </a:ext>
          </a:extLst>
        </xdr:cNvPr>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89</xdr:row>
      <xdr:rowOff>123189</xdr:rowOff>
    </xdr:from>
    <xdr:to>
      <xdr:col>112</xdr:col>
      <xdr:colOff>38100</xdr:colOff>
      <xdr:row>90</xdr:row>
      <xdr:rowOff>53339</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21272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88</xdr:row>
      <xdr:rowOff>69866</xdr:rowOff>
    </xdr:from>
    <xdr:ext cx="313932"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1166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19" name="直線コネクタ 918">
          <a:extLst>
            <a:ext uri="{FF2B5EF4-FFF2-40B4-BE49-F238E27FC236}">
              <a16:creationId xmlns:a16="http://schemas.microsoft.com/office/drawing/2014/main" id="{00000000-0008-0000-0600-000097030000}"/>
            </a:ext>
          </a:extLst>
        </xdr:cNvPr>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88900</xdr:rowOff>
    </xdr:from>
    <xdr:to>
      <xdr:col>107</xdr:col>
      <xdr:colOff>101600</xdr:colOff>
      <xdr:row>99</xdr:row>
      <xdr:rowOff>19050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22" name="直線コネクタ 921">
          <a:extLst>
            <a:ext uri="{FF2B5EF4-FFF2-40B4-BE49-F238E27FC236}">
              <a16:creationId xmlns:a16="http://schemas.microsoft.com/office/drawing/2014/main" id="{00000000-0008-0000-0600-00009A030000}"/>
            </a:ext>
          </a:extLst>
        </xdr:cNvPr>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88900</xdr:rowOff>
    </xdr:from>
    <xdr:to>
      <xdr:col>102</xdr:col>
      <xdr:colOff>165100</xdr:colOff>
      <xdr:row>99</xdr:row>
      <xdr:rowOff>19050</xdr:rowOff>
    </xdr:to>
    <xdr:sp macro="" textlink="">
      <xdr:nvSpPr>
        <xdr:cNvPr id="923" name="フローチャート: 判断 922">
          <a:extLst>
            <a:ext uri="{FF2B5EF4-FFF2-40B4-BE49-F238E27FC236}">
              <a16:creationId xmlns:a16="http://schemas.microsoft.com/office/drawing/2014/main" id="{00000000-0008-0000-0600-00009B030000}"/>
            </a:ext>
          </a:extLst>
        </xdr:cNvPr>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25" name="フローチャート: 判断 924">
          <a:extLst>
            <a:ext uri="{FF2B5EF4-FFF2-40B4-BE49-F238E27FC236}">
              <a16:creationId xmlns:a16="http://schemas.microsoft.com/office/drawing/2014/main" id="{00000000-0008-0000-0600-00009D030000}"/>
            </a:ext>
          </a:extLst>
        </xdr:cNvPr>
        <xdr:cNvSpPr/>
      </xdr:nvSpPr>
      <xdr:spPr>
        <a:xfrm>
          <a:off x="18605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33" name="前年度繰上充用金該当値テキスト">
          <a:extLst>
            <a:ext uri="{FF2B5EF4-FFF2-40B4-BE49-F238E27FC236}">
              <a16:creationId xmlns:a16="http://schemas.microsoft.com/office/drawing/2014/main" id="{00000000-0008-0000-0600-0000A5030000}"/>
            </a:ext>
          </a:extLst>
        </xdr:cNvPr>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35577</xdr:rowOff>
    </xdr:from>
    <xdr:ext cx="249299" cy="259045"/>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20309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38" name="楕円 937">
          <a:extLst>
            <a:ext uri="{FF2B5EF4-FFF2-40B4-BE49-F238E27FC236}">
              <a16:creationId xmlns:a16="http://schemas.microsoft.com/office/drawing/2014/main" id="{00000000-0008-0000-0600-0000AA030000}"/>
            </a:ext>
          </a:extLst>
        </xdr:cNvPr>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35577</xdr:rowOff>
    </xdr:from>
    <xdr:ext cx="249299" cy="259045"/>
    <xdr:sp macro="" textlink="">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19420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40" name="楕円 939">
          <a:extLst>
            <a:ext uri="{FF2B5EF4-FFF2-40B4-BE49-F238E27FC236}">
              <a16:creationId xmlns:a16="http://schemas.microsoft.com/office/drawing/2014/main" id="{00000000-0008-0000-0600-0000AC030000}"/>
            </a:ext>
          </a:extLst>
        </xdr:cNvPr>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35577</xdr:rowOff>
    </xdr:from>
    <xdr:ext cx="249299" cy="259045"/>
    <xdr:sp macro="" textlink="">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18531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2" name="正方形/長方形 941">
          <a:extLst>
            <a:ext uri="{FF2B5EF4-FFF2-40B4-BE49-F238E27FC236}">
              <a16:creationId xmlns:a16="http://schemas.microsoft.com/office/drawing/2014/main" id="{00000000-0008-0000-0600-0000A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3" name="正方形/長方形 942">
          <a:extLst>
            <a:ext uri="{FF2B5EF4-FFF2-40B4-BE49-F238E27FC236}">
              <a16:creationId xmlns:a16="http://schemas.microsoft.com/office/drawing/2014/main" id="{00000000-0008-0000-0600-0000A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4" name="テキスト ボックス 943">
          <a:extLst>
            <a:ext uri="{FF2B5EF4-FFF2-40B4-BE49-F238E27FC236}">
              <a16:creationId xmlns:a16="http://schemas.microsoft.com/office/drawing/2014/main" id="{00000000-0008-0000-0600-0000B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300" b="0" i="0" baseline="0">
              <a:solidFill>
                <a:schemeClr val="dk1"/>
              </a:solidFill>
              <a:effectLst/>
              <a:latin typeface="+mn-lt"/>
              <a:ea typeface="+mn-ea"/>
              <a:cs typeface="+mn-cs"/>
            </a:rPr>
            <a:t>人件費は、昭和６０年に５８名だった職員を内部管理事務の抜本的見直しを中心とした組織の簡素化により３７名に削減し、類似団体最低となっている。</a:t>
          </a:r>
          <a:endParaRPr lang="ja-JP" altLang="ja-JP" sz="1300">
            <a:effectLst/>
          </a:endParaRPr>
        </a:p>
        <a:p>
          <a:r>
            <a:rPr lang="ja-JP" altLang="ja-JP" sz="1300">
              <a:solidFill>
                <a:schemeClr val="dk1"/>
              </a:solidFill>
              <a:effectLst/>
              <a:latin typeface="+mn-lt"/>
              <a:ea typeface="+mn-ea"/>
              <a:cs typeface="+mn-cs"/>
            </a:rPr>
            <a:t>その他の項目に於いても、平成１０年頃から行財政改革に取り組み歳出の削減に努めたことにより、類似団体平均値より低い水準での運営が行えている。引き続き適正なコストによる行政サービスの充実を図る。</a:t>
          </a:r>
          <a:endParaRPr lang="ja-JP" altLang="ja-JP" sz="13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長野県下條村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3,730
3,693
38.12
2,895,137
2,535,781
359,246
1,613,146
1,063,192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147968</xdr:rowOff>
    </xdr:from>
    <xdr:to>
      <xdr:col>24</xdr:col>
      <xdr:colOff>62865</xdr:colOff>
      <xdr:row>38</xdr:row>
      <xdr:rowOff>90532</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291468"/>
          <a:ext cx="1270" cy="1314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94359</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609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90532</xdr:rowOff>
    </xdr:from>
    <xdr:to>
      <xdr:col>24</xdr:col>
      <xdr:colOff>152400</xdr:colOff>
      <xdr:row>38</xdr:row>
      <xdr:rowOff>90532</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605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94645</xdr:rowOff>
    </xdr:from>
    <xdr:ext cx="534377"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5066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75,566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147968</xdr:rowOff>
    </xdr:from>
    <xdr:to>
      <xdr:col>24</xdr:col>
      <xdr:colOff>152400</xdr:colOff>
      <xdr:row>30</xdr:row>
      <xdr:rowOff>147968</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291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48355</xdr:rowOff>
    </xdr:from>
    <xdr:to>
      <xdr:col>24</xdr:col>
      <xdr:colOff>63500</xdr:colOff>
      <xdr:row>38</xdr:row>
      <xdr:rowOff>50603</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flipV="1">
          <a:off x="3797300" y="6563455"/>
          <a:ext cx="838200" cy="2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21556</xdr:rowOff>
    </xdr:from>
    <xdr:ext cx="534377"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1937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170129</xdr:rowOff>
    </xdr:from>
    <xdr:to>
      <xdr:col>24</xdr:col>
      <xdr:colOff>114300</xdr:colOff>
      <xdr:row>37</xdr:row>
      <xdr:rowOff>100279</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34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50603</xdr:rowOff>
    </xdr:from>
    <xdr:to>
      <xdr:col>19</xdr:col>
      <xdr:colOff>177800</xdr:colOff>
      <xdr:row>38</xdr:row>
      <xdr:rowOff>51308</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2908300" y="6565703"/>
          <a:ext cx="889000" cy="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5252</xdr:rowOff>
    </xdr:from>
    <xdr:to>
      <xdr:col>20</xdr:col>
      <xdr:colOff>38100</xdr:colOff>
      <xdr:row>37</xdr:row>
      <xdr:rowOff>106852</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123379</xdr:rowOff>
    </xdr:from>
    <xdr:ext cx="534377"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30111" y="612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51308</xdr:rowOff>
    </xdr:from>
    <xdr:to>
      <xdr:col>15</xdr:col>
      <xdr:colOff>50800</xdr:colOff>
      <xdr:row>38</xdr:row>
      <xdr:rowOff>55270</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019300" y="6566408"/>
          <a:ext cx="889000" cy="3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2984</xdr:rowOff>
    </xdr:from>
    <xdr:to>
      <xdr:col>15</xdr:col>
      <xdr:colOff>101600</xdr:colOff>
      <xdr:row>37</xdr:row>
      <xdr:rowOff>104584</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121111</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41111" y="612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44869</xdr:rowOff>
    </xdr:from>
    <xdr:to>
      <xdr:col>10</xdr:col>
      <xdr:colOff>114300</xdr:colOff>
      <xdr:row>38</xdr:row>
      <xdr:rowOff>55270</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1130300" y="6559969"/>
          <a:ext cx="889000" cy="10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3270</xdr:rowOff>
    </xdr:from>
    <xdr:to>
      <xdr:col>10</xdr:col>
      <xdr:colOff>165100</xdr:colOff>
      <xdr:row>37</xdr:row>
      <xdr:rowOff>104870</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121397</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52111" y="6122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158947</xdr:rowOff>
    </xdr:from>
    <xdr:to>
      <xdr:col>6</xdr:col>
      <xdr:colOff>38100</xdr:colOff>
      <xdr:row>37</xdr:row>
      <xdr:rowOff>89097</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331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105624</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63111" y="6106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169005</xdr:rowOff>
    </xdr:from>
    <xdr:to>
      <xdr:col>24</xdr:col>
      <xdr:colOff>114300</xdr:colOff>
      <xdr:row>38</xdr:row>
      <xdr:rowOff>99155</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6512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83932</xdr:rowOff>
    </xdr:from>
    <xdr:ext cx="469744"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6427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171253</xdr:rowOff>
    </xdr:from>
    <xdr:to>
      <xdr:col>20</xdr:col>
      <xdr:colOff>38100</xdr:colOff>
      <xdr:row>38</xdr:row>
      <xdr:rowOff>101403</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6514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92530</xdr:rowOff>
    </xdr:from>
    <xdr:ext cx="469744"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62428" y="6607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508</xdr:rowOff>
    </xdr:from>
    <xdr:to>
      <xdr:col>15</xdr:col>
      <xdr:colOff>101600</xdr:colOff>
      <xdr:row>38</xdr:row>
      <xdr:rowOff>102108</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651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93235</xdr:rowOff>
    </xdr:from>
    <xdr:ext cx="469744"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73428" y="6608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4470</xdr:rowOff>
    </xdr:from>
    <xdr:to>
      <xdr:col>10</xdr:col>
      <xdr:colOff>165100</xdr:colOff>
      <xdr:row>38</xdr:row>
      <xdr:rowOff>106070</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651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97197</xdr:rowOff>
    </xdr:from>
    <xdr:ext cx="469744"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84428" y="6612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165519</xdr:rowOff>
    </xdr:from>
    <xdr:to>
      <xdr:col>6</xdr:col>
      <xdr:colOff>38100</xdr:colOff>
      <xdr:row>38</xdr:row>
      <xdr:rowOff>95669</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6509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86796</xdr:rowOff>
    </xdr:from>
    <xdr:ext cx="469744"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95428" y="6601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35577</xdr:rowOff>
    </xdr:from>
    <xdr:ext cx="685572"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76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a:extLst>
            <a:ext uri="{FF2B5EF4-FFF2-40B4-BE49-F238E27FC236}">
              <a16:creationId xmlns:a16="http://schemas.microsoft.com/office/drawing/2014/main" id="{00000000-0008-0000-07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91654</xdr:rowOff>
    </xdr:from>
    <xdr:to>
      <xdr:col>24</xdr:col>
      <xdr:colOff>62865</xdr:colOff>
      <xdr:row>58</xdr:row>
      <xdr:rowOff>169657</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flipV="1">
          <a:off x="4633595" y="8835604"/>
          <a:ext cx="1270" cy="1278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2034</xdr:rowOff>
    </xdr:from>
    <xdr:ext cx="599010" cy="259045"/>
    <xdr:sp macro="" textlink="">
      <xdr:nvSpPr>
        <xdr:cNvPr id="113" name="総務費最小値テキスト">
          <a:extLst>
            <a:ext uri="{FF2B5EF4-FFF2-40B4-BE49-F238E27FC236}">
              <a16:creationId xmlns:a16="http://schemas.microsoft.com/office/drawing/2014/main" id="{00000000-0008-0000-0700-000071000000}"/>
            </a:ext>
          </a:extLst>
        </xdr:cNvPr>
        <xdr:cNvSpPr txBox="1"/>
      </xdr:nvSpPr>
      <xdr:spPr>
        <a:xfrm>
          <a:off x="4686300" y="10117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169657</xdr:rowOff>
    </xdr:from>
    <xdr:to>
      <xdr:col>24</xdr:col>
      <xdr:colOff>152400</xdr:colOff>
      <xdr:row>58</xdr:row>
      <xdr:rowOff>169657</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10113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38331</xdr:rowOff>
    </xdr:from>
    <xdr:ext cx="690189" cy="259045"/>
    <xdr:sp macro="" textlink="">
      <xdr:nvSpPr>
        <xdr:cNvPr id="115" name="総務費最大値テキスト">
          <a:extLst>
            <a:ext uri="{FF2B5EF4-FFF2-40B4-BE49-F238E27FC236}">
              <a16:creationId xmlns:a16="http://schemas.microsoft.com/office/drawing/2014/main" id="{00000000-0008-0000-0700-000073000000}"/>
            </a:ext>
          </a:extLst>
        </xdr:cNvPr>
        <xdr:cNvSpPr txBox="1"/>
      </xdr:nvSpPr>
      <xdr:spPr>
        <a:xfrm>
          <a:off x="4686300" y="861083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3,476,104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91654</xdr:rowOff>
    </xdr:from>
    <xdr:to>
      <xdr:col>24</xdr:col>
      <xdr:colOff>152400</xdr:colOff>
      <xdr:row>51</xdr:row>
      <xdr:rowOff>91654</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8835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165936</xdr:rowOff>
    </xdr:from>
    <xdr:to>
      <xdr:col>24</xdr:col>
      <xdr:colOff>63500</xdr:colOff>
      <xdr:row>58</xdr:row>
      <xdr:rowOff>171101</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3797300" y="10110036"/>
          <a:ext cx="838200" cy="5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80072</xdr:rowOff>
    </xdr:from>
    <xdr:ext cx="599010" cy="259045"/>
    <xdr:sp macro="" textlink="">
      <xdr:nvSpPr>
        <xdr:cNvPr id="118" name="総務費平均値テキスト">
          <a:extLst>
            <a:ext uri="{FF2B5EF4-FFF2-40B4-BE49-F238E27FC236}">
              <a16:creationId xmlns:a16="http://schemas.microsoft.com/office/drawing/2014/main" id="{00000000-0008-0000-0700-000076000000}"/>
            </a:ext>
          </a:extLst>
        </xdr:cNvPr>
        <xdr:cNvSpPr txBox="1"/>
      </xdr:nvSpPr>
      <xdr:spPr>
        <a:xfrm>
          <a:off x="4686300" y="98527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283,216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57195</xdr:rowOff>
    </xdr:from>
    <xdr:to>
      <xdr:col>24</xdr:col>
      <xdr:colOff>114300</xdr:colOff>
      <xdr:row>58</xdr:row>
      <xdr:rowOff>158795</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4584700" y="10001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171101</xdr:rowOff>
    </xdr:from>
    <xdr:to>
      <xdr:col>19</xdr:col>
      <xdr:colOff>177800</xdr:colOff>
      <xdr:row>59</xdr:row>
      <xdr:rowOff>13498</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2908300" y="10115201"/>
          <a:ext cx="889000" cy="13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57544</xdr:rowOff>
    </xdr:from>
    <xdr:to>
      <xdr:col>20</xdr:col>
      <xdr:colOff>38100</xdr:colOff>
      <xdr:row>58</xdr:row>
      <xdr:rowOff>159144</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3746500" y="1000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4221</xdr:rowOff>
    </xdr:from>
    <xdr:ext cx="599010"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3497795" y="9776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160548</xdr:rowOff>
    </xdr:from>
    <xdr:to>
      <xdr:col>15</xdr:col>
      <xdr:colOff>50800</xdr:colOff>
      <xdr:row>59</xdr:row>
      <xdr:rowOff>13498</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019300" y="10104648"/>
          <a:ext cx="889000" cy="24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56978</xdr:rowOff>
    </xdr:from>
    <xdr:to>
      <xdr:col>15</xdr:col>
      <xdr:colOff>101600</xdr:colOff>
      <xdr:row>58</xdr:row>
      <xdr:rowOff>158578</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2857500" y="10001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3655</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2608795" y="9776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153915</xdr:rowOff>
    </xdr:from>
    <xdr:to>
      <xdr:col>10</xdr:col>
      <xdr:colOff>114300</xdr:colOff>
      <xdr:row>58</xdr:row>
      <xdr:rowOff>160548</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1130300" y="10098015"/>
          <a:ext cx="889000" cy="6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63390</xdr:rowOff>
    </xdr:from>
    <xdr:to>
      <xdr:col>10</xdr:col>
      <xdr:colOff>165100</xdr:colOff>
      <xdr:row>58</xdr:row>
      <xdr:rowOff>164990</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968500" y="10007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10067</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1719795" y="9782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63928</xdr:rowOff>
    </xdr:from>
    <xdr:to>
      <xdr:col>6</xdr:col>
      <xdr:colOff>38100</xdr:colOff>
      <xdr:row>58</xdr:row>
      <xdr:rowOff>165528</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079500" y="1000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10605</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830795" y="9783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115136</xdr:rowOff>
    </xdr:from>
    <xdr:to>
      <xdr:col>24</xdr:col>
      <xdr:colOff>114300</xdr:colOff>
      <xdr:row>59</xdr:row>
      <xdr:rowOff>45286</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4584700" y="1005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35622</xdr:rowOff>
    </xdr:from>
    <xdr:ext cx="599010" cy="259045"/>
    <xdr:sp macro="" textlink="">
      <xdr:nvSpPr>
        <xdr:cNvPr id="137" name="総務費該当値テキスト">
          <a:extLst>
            <a:ext uri="{FF2B5EF4-FFF2-40B4-BE49-F238E27FC236}">
              <a16:creationId xmlns:a16="http://schemas.microsoft.com/office/drawing/2014/main" id="{00000000-0008-0000-0700-000089000000}"/>
            </a:ext>
          </a:extLst>
        </xdr:cNvPr>
        <xdr:cNvSpPr txBox="1"/>
      </xdr:nvSpPr>
      <xdr:spPr>
        <a:xfrm>
          <a:off x="4686300" y="9979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120301</xdr:rowOff>
    </xdr:from>
    <xdr:to>
      <xdr:col>20</xdr:col>
      <xdr:colOff>38100</xdr:colOff>
      <xdr:row>59</xdr:row>
      <xdr:rowOff>50451</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3746500" y="10064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59</xdr:row>
      <xdr:rowOff>41578</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3497795" y="10157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134148</xdr:rowOff>
    </xdr:from>
    <xdr:to>
      <xdr:col>15</xdr:col>
      <xdr:colOff>101600</xdr:colOff>
      <xdr:row>59</xdr:row>
      <xdr:rowOff>64298</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2857500" y="10078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55425</xdr:rowOff>
    </xdr:from>
    <xdr:ext cx="534377"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2641111" y="10170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109748</xdr:rowOff>
    </xdr:from>
    <xdr:to>
      <xdr:col>10</xdr:col>
      <xdr:colOff>165100</xdr:colOff>
      <xdr:row>59</xdr:row>
      <xdr:rowOff>39898</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968500" y="1005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59</xdr:row>
      <xdr:rowOff>31025</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1719795" y="101465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103115</xdr:rowOff>
    </xdr:from>
    <xdr:to>
      <xdr:col>6</xdr:col>
      <xdr:colOff>38100</xdr:colOff>
      <xdr:row>59</xdr:row>
      <xdr:rowOff>33265</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079500" y="10047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59</xdr:row>
      <xdr:rowOff>24392</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830795" y="10139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18507</xdr:rowOff>
    </xdr:from>
    <xdr:to>
      <xdr:col>24</xdr:col>
      <xdr:colOff>62865</xdr:colOff>
      <xdr:row>78</xdr:row>
      <xdr:rowOff>70081</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020007"/>
          <a:ext cx="1270" cy="1423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73908</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447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122,636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70081</xdr:rowOff>
    </xdr:from>
    <xdr:to>
      <xdr:col>24</xdr:col>
      <xdr:colOff>152400</xdr:colOff>
      <xdr:row>78</xdr:row>
      <xdr:rowOff>70081</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443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136634</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795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994,221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18507</xdr:rowOff>
    </xdr:from>
    <xdr:to>
      <xdr:col>24</xdr:col>
      <xdr:colOff>152400</xdr:colOff>
      <xdr:row>70</xdr:row>
      <xdr:rowOff>18507</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020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21253</xdr:rowOff>
    </xdr:from>
    <xdr:to>
      <xdr:col>24</xdr:col>
      <xdr:colOff>63500</xdr:colOff>
      <xdr:row>78</xdr:row>
      <xdr:rowOff>25172</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3394353"/>
          <a:ext cx="838200" cy="3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58095</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30882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35218</xdr:rowOff>
    </xdr:from>
    <xdr:to>
      <xdr:col>24</xdr:col>
      <xdr:colOff>114300</xdr:colOff>
      <xdr:row>77</xdr:row>
      <xdr:rowOff>136818</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3236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89670</xdr:rowOff>
    </xdr:from>
    <xdr:to>
      <xdr:col>19</xdr:col>
      <xdr:colOff>177800</xdr:colOff>
      <xdr:row>78</xdr:row>
      <xdr:rowOff>25172</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2908300" y="13291320"/>
          <a:ext cx="889000" cy="106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50381</xdr:rowOff>
    </xdr:from>
    <xdr:to>
      <xdr:col>20</xdr:col>
      <xdr:colOff>38100</xdr:colOff>
      <xdr:row>77</xdr:row>
      <xdr:rowOff>151981</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252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168508</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3027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89670</xdr:rowOff>
    </xdr:from>
    <xdr:to>
      <xdr:col>15</xdr:col>
      <xdr:colOff>50800</xdr:colOff>
      <xdr:row>77</xdr:row>
      <xdr:rowOff>139458</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291320"/>
          <a:ext cx="889000" cy="49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32810</xdr:rowOff>
    </xdr:from>
    <xdr:to>
      <xdr:col>15</xdr:col>
      <xdr:colOff>101600</xdr:colOff>
      <xdr:row>77</xdr:row>
      <xdr:rowOff>134410</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23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150937</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009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139458</xdr:rowOff>
    </xdr:from>
    <xdr:to>
      <xdr:col>10</xdr:col>
      <xdr:colOff>114300</xdr:colOff>
      <xdr:row>77</xdr:row>
      <xdr:rowOff>167553</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341108"/>
          <a:ext cx="889000" cy="28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38067</xdr:rowOff>
    </xdr:from>
    <xdr:to>
      <xdr:col>10</xdr:col>
      <xdr:colOff>165100</xdr:colOff>
      <xdr:row>77</xdr:row>
      <xdr:rowOff>139667</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239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156194</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014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52285</xdr:rowOff>
    </xdr:from>
    <xdr:to>
      <xdr:col>6</xdr:col>
      <xdr:colOff>38100</xdr:colOff>
      <xdr:row>77</xdr:row>
      <xdr:rowOff>153885</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253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170412</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029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141903</xdr:rowOff>
    </xdr:from>
    <xdr:to>
      <xdr:col>24</xdr:col>
      <xdr:colOff>114300</xdr:colOff>
      <xdr:row>78</xdr:row>
      <xdr:rowOff>72053</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343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56830</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3258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145822</xdr:rowOff>
    </xdr:from>
    <xdr:to>
      <xdr:col>20</xdr:col>
      <xdr:colOff>38100</xdr:colOff>
      <xdr:row>78</xdr:row>
      <xdr:rowOff>75972</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347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67099</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3440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38870</xdr:rowOff>
    </xdr:from>
    <xdr:to>
      <xdr:col>15</xdr:col>
      <xdr:colOff>101600</xdr:colOff>
      <xdr:row>77</xdr:row>
      <xdr:rowOff>140470</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24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131597</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333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88658</xdr:rowOff>
    </xdr:from>
    <xdr:to>
      <xdr:col>10</xdr:col>
      <xdr:colOff>165100</xdr:colOff>
      <xdr:row>78</xdr:row>
      <xdr:rowOff>18808</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290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9935</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383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116753</xdr:rowOff>
    </xdr:from>
    <xdr:to>
      <xdr:col>6</xdr:col>
      <xdr:colOff>38100</xdr:colOff>
      <xdr:row>78</xdr:row>
      <xdr:rowOff>46903</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318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38030</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411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146777</xdr:rowOff>
    </xdr:from>
    <xdr:to>
      <xdr:col>24</xdr:col>
      <xdr:colOff>62865</xdr:colOff>
      <xdr:row>99</xdr:row>
      <xdr:rowOff>597</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405827"/>
          <a:ext cx="1270" cy="1568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4424</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977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597</xdr:rowOff>
    </xdr:from>
    <xdr:to>
      <xdr:col>24</xdr:col>
      <xdr:colOff>152400</xdr:colOff>
      <xdr:row>99</xdr:row>
      <xdr:rowOff>597</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974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93454</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181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510,333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146777</xdr:rowOff>
    </xdr:from>
    <xdr:to>
      <xdr:col>24</xdr:col>
      <xdr:colOff>152400</xdr:colOff>
      <xdr:row>89</xdr:row>
      <xdr:rowOff>146777</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405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156632</xdr:rowOff>
    </xdr:from>
    <xdr:to>
      <xdr:col>24</xdr:col>
      <xdr:colOff>63500</xdr:colOff>
      <xdr:row>98</xdr:row>
      <xdr:rowOff>164255</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958732"/>
          <a:ext cx="838200" cy="7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45319</xdr:rowOff>
    </xdr:from>
    <xdr:ext cx="599010"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5045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22442</xdr:rowOff>
    </xdr:from>
    <xdr:to>
      <xdr:col>24</xdr:col>
      <xdr:colOff>114300</xdr:colOff>
      <xdr:row>97</xdr:row>
      <xdr:rowOff>124042</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653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146512</xdr:rowOff>
    </xdr:from>
    <xdr:to>
      <xdr:col>19</xdr:col>
      <xdr:colOff>177800</xdr:colOff>
      <xdr:row>98</xdr:row>
      <xdr:rowOff>164255</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2908300" y="16948612"/>
          <a:ext cx="889000" cy="17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50691</xdr:rowOff>
    </xdr:from>
    <xdr:to>
      <xdr:col>20</xdr:col>
      <xdr:colOff>38100</xdr:colOff>
      <xdr:row>97</xdr:row>
      <xdr:rowOff>152291</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68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168818</xdr:rowOff>
    </xdr:from>
    <xdr:ext cx="599010"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497795" y="16456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125471</xdr:rowOff>
    </xdr:from>
    <xdr:to>
      <xdr:col>15</xdr:col>
      <xdr:colOff>50800</xdr:colOff>
      <xdr:row>98</xdr:row>
      <xdr:rowOff>146512</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2019300" y="16927571"/>
          <a:ext cx="889000" cy="21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27260</xdr:rowOff>
    </xdr:from>
    <xdr:to>
      <xdr:col>15</xdr:col>
      <xdr:colOff>101600</xdr:colOff>
      <xdr:row>97</xdr:row>
      <xdr:rowOff>128860</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657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145387</xdr:rowOff>
    </xdr:from>
    <xdr:ext cx="59901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08795" y="16433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125471</xdr:rowOff>
    </xdr:from>
    <xdr:to>
      <xdr:col>10</xdr:col>
      <xdr:colOff>114300</xdr:colOff>
      <xdr:row>98</xdr:row>
      <xdr:rowOff>138387</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1130300" y="16927571"/>
          <a:ext cx="889000" cy="12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33269</xdr:rowOff>
    </xdr:from>
    <xdr:to>
      <xdr:col>10</xdr:col>
      <xdr:colOff>165100</xdr:colOff>
      <xdr:row>97</xdr:row>
      <xdr:rowOff>134869</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663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151396</xdr:rowOff>
    </xdr:from>
    <xdr:ext cx="59901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19795" y="16439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56530</xdr:rowOff>
    </xdr:from>
    <xdr:to>
      <xdr:col>6</xdr:col>
      <xdr:colOff>38100</xdr:colOff>
      <xdr:row>97</xdr:row>
      <xdr:rowOff>158130</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68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3207</xdr:rowOff>
    </xdr:from>
    <xdr:ext cx="59901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30795" y="164624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105832</xdr:rowOff>
    </xdr:from>
    <xdr:to>
      <xdr:col>24</xdr:col>
      <xdr:colOff>114300</xdr:colOff>
      <xdr:row>99</xdr:row>
      <xdr:rowOff>35982</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907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20759</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822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113455</xdr:rowOff>
    </xdr:from>
    <xdr:to>
      <xdr:col>20</xdr:col>
      <xdr:colOff>38100</xdr:colOff>
      <xdr:row>99</xdr:row>
      <xdr:rowOff>43605</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915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34732</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7008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95712</xdr:rowOff>
    </xdr:from>
    <xdr:to>
      <xdr:col>15</xdr:col>
      <xdr:colOff>101600</xdr:colOff>
      <xdr:row>99</xdr:row>
      <xdr:rowOff>25862</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897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16989</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990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74671</xdr:rowOff>
    </xdr:from>
    <xdr:to>
      <xdr:col>10</xdr:col>
      <xdr:colOff>165100</xdr:colOff>
      <xdr:row>99</xdr:row>
      <xdr:rowOff>4821</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876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167398</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969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87587</xdr:rowOff>
    </xdr:from>
    <xdr:to>
      <xdr:col>6</xdr:col>
      <xdr:colOff>38100</xdr:colOff>
      <xdr:row>99</xdr:row>
      <xdr:rowOff>17737</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889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8864</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982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90297</xdr:rowOff>
    </xdr:from>
    <xdr:to>
      <xdr:col>54</xdr:col>
      <xdr:colOff>189865</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405247"/>
          <a:ext cx="1270" cy="1325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36974</xdr:rowOff>
    </xdr:from>
    <xdr:ext cx="534377"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5180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10,439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90297</xdr:rowOff>
    </xdr:from>
    <xdr:to>
      <xdr:col>55</xdr:col>
      <xdr:colOff>88900</xdr:colOff>
      <xdr:row>31</xdr:row>
      <xdr:rowOff>90297</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405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116349</xdr:rowOff>
    </xdr:from>
    <xdr:ext cx="378565"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45999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93472</xdr:rowOff>
    </xdr:from>
    <xdr:to>
      <xdr:col>55</xdr:col>
      <xdr:colOff>50800</xdr:colOff>
      <xdr:row>39</xdr:row>
      <xdr:rowOff>23622</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608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98171</xdr:rowOff>
    </xdr:from>
    <xdr:to>
      <xdr:col>50</xdr:col>
      <xdr:colOff>165100</xdr:colOff>
      <xdr:row>39</xdr:row>
      <xdr:rowOff>28321</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613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44848</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50017" y="63884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97663</xdr:rowOff>
    </xdr:from>
    <xdr:to>
      <xdr:col>46</xdr:col>
      <xdr:colOff>38100</xdr:colOff>
      <xdr:row>39</xdr:row>
      <xdr:rowOff>27813</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612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44340</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61017" y="63879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163830</xdr:rowOff>
    </xdr:from>
    <xdr:to>
      <xdr:col>41</xdr:col>
      <xdr:colOff>101600</xdr:colOff>
      <xdr:row>38</xdr:row>
      <xdr:rowOff>93980</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50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110507</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26428" y="6282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39878</xdr:rowOff>
    </xdr:from>
    <xdr:to>
      <xdr:col>36</xdr:col>
      <xdr:colOff>165100</xdr:colOff>
      <xdr:row>38</xdr:row>
      <xdr:rowOff>141478</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554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158005</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83017" y="63302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76435</xdr:rowOff>
    </xdr:from>
    <xdr:to>
      <xdr:col>54</xdr:col>
      <xdr:colOff>189865</xdr:colOff>
      <xdr:row>59</xdr:row>
      <xdr:rowOff>17046</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10475595" y="8648935"/>
          <a:ext cx="1270" cy="14836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20873</xdr:rowOff>
    </xdr:from>
    <xdr:ext cx="534377" cy="259045"/>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10528300" y="10136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17046</xdr:rowOff>
    </xdr:from>
    <xdr:to>
      <xdr:col>55</xdr:col>
      <xdr:colOff>88900</xdr:colOff>
      <xdr:row>59</xdr:row>
      <xdr:rowOff>17046</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10132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23112</xdr:rowOff>
    </xdr:from>
    <xdr:ext cx="690189" cy="259045"/>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10528300" y="84241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1,189,815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76435</xdr:rowOff>
    </xdr:from>
    <xdr:to>
      <xdr:col>55</xdr:col>
      <xdr:colOff>88900</xdr:colOff>
      <xdr:row>50</xdr:row>
      <xdr:rowOff>76435</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8648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166946</xdr:rowOff>
    </xdr:from>
    <xdr:to>
      <xdr:col>55</xdr:col>
      <xdr:colOff>0</xdr:colOff>
      <xdr:row>59</xdr:row>
      <xdr:rowOff>20520</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9639300" y="10111046"/>
          <a:ext cx="838200" cy="25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159557</xdr:rowOff>
    </xdr:from>
    <xdr:ext cx="599010" cy="259045"/>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10528300" y="97607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136680</xdr:rowOff>
    </xdr:from>
    <xdr:to>
      <xdr:col>55</xdr:col>
      <xdr:colOff>50800</xdr:colOff>
      <xdr:row>58</xdr:row>
      <xdr:rowOff>66830</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10426700" y="9909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13446</xdr:rowOff>
    </xdr:from>
    <xdr:to>
      <xdr:col>50</xdr:col>
      <xdr:colOff>114300</xdr:colOff>
      <xdr:row>59</xdr:row>
      <xdr:rowOff>20520</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8750300" y="10128996"/>
          <a:ext cx="889000" cy="7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130231</xdr:rowOff>
    </xdr:from>
    <xdr:to>
      <xdr:col>50</xdr:col>
      <xdr:colOff>165100</xdr:colOff>
      <xdr:row>58</xdr:row>
      <xdr:rowOff>60381</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9588500" y="9902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76908</xdr:rowOff>
    </xdr:from>
    <xdr:ext cx="59901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339795" y="9678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13446</xdr:rowOff>
    </xdr:from>
    <xdr:to>
      <xdr:col>45</xdr:col>
      <xdr:colOff>177800</xdr:colOff>
      <xdr:row>59</xdr:row>
      <xdr:rowOff>17785</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7861300" y="10128996"/>
          <a:ext cx="889000" cy="4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118786</xdr:rowOff>
    </xdr:from>
    <xdr:to>
      <xdr:col>46</xdr:col>
      <xdr:colOff>38100</xdr:colOff>
      <xdr:row>58</xdr:row>
      <xdr:rowOff>48936</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8699500" y="989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65463</xdr:rowOff>
    </xdr:from>
    <xdr:ext cx="59901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450795" y="9666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17785</xdr:rowOff>
    </xdr:from>
    <xdr:to>
      <xdr:col>41</xdr:col>
      <xdr:colOff>50800</xdr:colOff>
      <xdr:row>59</xdr:row>
      <xdr:rowOff>22258</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flipV="1">
          <a:off x="6972300" y="10133335"/>
          <a:ext cx="889000" cy="4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120186</xdr:rowOff>
    </xdr:from>
    <xdr:to>
      <xdr:col>41</xdr:col>
      <xdr:colOff>101600</xdr:colOff>
      <xdr:row>58</xdr:row>
      <xdr:rowOff>50336</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7810500" y="9892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66863</xdr:rowOff>
    </xdr:from>
    <xdr:ext cx="59901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561795" y="9668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138142</xdr:rowOff>
    </xdr:from>
    <xdr:to>
      <xdr:col>36</xdr:col>
      <xdr:colOff>165100</xdr:colOff>
      <xdr:row>58</xdr:row>
      <xdr:rowOff>68292</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6921500" y="991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84819</xdr:rowOff>
    </xdr:from>
    <xdr:ext cx="59901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672795" y="9686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116146</xdr:rowOff>
    </xdr:from>
    <xdr:to>
      <xdr:col>55</xdr:col>
      <xdr:colOff>50800</xdr:colOff>
      <xdr:row>59</xdr:row>
      <xdr:rowOff>46296</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10426700" y="10060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31073</xdr:rowOff>
    </xdr:from>
    <xdr:ext cx="534377" cy="25904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10528300" y="9975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141170</xdr:rowOff>
    </xdr:from>
    <xdr:to>
      <xdr:col>50</xdr:col>
      <xdr:colOff>165100</xdr:colOff>
      <xdr:row>59</xdr:row>
      <xdr:rowOff>71320</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9588500" y="1008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62447</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372111" y="10177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134096</xdr:rowOff>
    </xdr:from>
    <xdr:to>
      <xdr:col>46</xdr:col>
      <xdr:colOff>38100</xdr:colOff>
      <xdr:row>59</xdr:row>
      <xdr:rowOff>64246</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8699500" y="10078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55373</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483111" y="10170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138435</xdr:rowOff>
    </xdr:from>
    <xdr:to>
      <xdr:col>41</xdr:col>
      <xdr:colOff>101600</xdr:colOff>
      <xdr:row>59</xdr:row>
      <xdr:rowOff>68585</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7810500" y="10082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59712</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594111" y="10175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142908</xdr:rowOff>
    </xdr:from>
    <xdr:to>
      <xdr:col>36</xdr:col>
      <xdr:colOff>165100</xdr:colOff>
      <xdr:row>59</xdr:row>
      <xdr:rowOff>73058</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6921500" y="10087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64185</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705111" y="10179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70994</xdr:rowOff>
    </xdr:from>
    <xdr:to>
      <xdr:col>54</xdr:col>
      <xdr:colOff>189865</xdr:colOff>
      <xdr:row>79</xdr:row>
      <xdr:rowOff>41421</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10475595" y="12072494"/>
          <a:ext cx="1270" cy="15134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45248</xdr:rowOff>
    </xdr:from>
    <xdr:ext cx="378565" cy="259045"/>
    <xdr:sp macro="" textlink="">
      <xdr:nvSpPr>
        <xdr:cNvPr id="402" name="商工費最小値テキスト">
          <a:extLst>
            <a:ext uri="{FF2B5EF4-FFF2-40B4-BE49-F238E27FC236}">
              <a16:creationId xmlns:a16="http://schemas.microsoft.com/office/drawing/2014/main" id="{00000000-0008-0000-0700-000092010000}"/>
            </a:ext>
          </a:extLst>
        </xdr:cNvPr>
        <xdr:cNvSpPr txBox="1"/>
      </xdr:nvSpPr>
      <xdr:spPr>
        <a:xfrm>
          <a:off x="10528300" y="135897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41421</xdr:rowOff>
    </xdr:from>
    <xdr:to>
      <xdr:col>55</xdr:col>
      <xdr:colOff>88900</xdr:colOff>
      <xdr:row>79</xdr:row>
      <xdr:rowOff>41421</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3585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17671</xdr:rowOff>
    </xdr:from>
    <xdr:ext cx="599010" cy="259045"/>
    <xdr:sp macro="" textlink="">
      <xdr:nvSpPr>
        <xdr:cNvPr id="404" name="商工費最大値テキスト">
          <a:extLst>
            <a:ext uri="{FF2B5EF4-FFF2-40B4-BE49-F238E27FC236}">
              <a16:creationId xmlns:a16="http://schemas.microsoft.com/office/drawing/2014/main" id="{00000000-0008-0000-0700-000094010000}"/>
            </a:ext>
          </a:extLst>
        </xdr:cNvPr>
        <xdr:cNvSpPr txBox="1"/>
      </xdr:nvSpPr>
      <xdr:spPr>
        <a:xfrm>
          <a:off x="10528300" y="11847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398,033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70994</xdr:rowOff>
    </xdr:from>
    <xdr:to>
      <xdr:col>55</xdr:col>
      <xdr:colOff>88900</xdr:colOff>
      <xdr:row>70</xdr:row>
      <xdr:rowOff>70994</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2072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108862</xdr:rowOff>
    </xdr:from>
    <xdr:to>
      <xdr:col>55</xdr:col>
      <xdr:colOff>0</xdr:colOff>
      <xdr:row>78</xdr:row>
      <xdr:rowOff>144695</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9639300" y="13481962"/>
          <a:ext cx="838200" cy="35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159734</xdr:rowOff>
    </xdr:from>
    <xdr:ext cx="534377" cy="259045"/>
    <xdr:sp macro="" textlink="">
      <xdr:nvSpPr>
        <xdr:cNvPr id="407" name="商工費平均値テキスト">
          <a:extLst>
            <a:ext uri="{FF2B5EF4-FFF2-40B4-BE49-F238E27FC236}">
              <a16:creationId xmlns:a16="http://schemas.microsoft.com/office/drawing/2014/main" id="{00000000-0008-0000-0700-000097010000}"/>
            </a:ext>
          </a:extLst>
        </xdr:cNvPr>
        <xdr:cNvSpPr txBox="1"/>
      </xdr:nvSpPr>
      <xdr:spPr>
        <a:xfrm>
          <a:off x="10528300" y="131899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136857</xdr:rowOff>
    </xdr:from>
    <xdr:to>
      <xdr:col>55</xdr:col>
      <xdr:colOff>50800</xdr:colOff>
      <xdr:row>78</xdr:row>
      <xdr:rowOff>67007</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10426700" y="1333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77887</xdr:rowOff>
    </xdr:from>
    <xdr:to>
      <xdr:col>50</xdr:col>
      <xdr:colOff>114300</xdr:colOff>
      <xdr:row>78</xdr:row>
      <xdr:rowOff>144695</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8750300" y="13450987"/>
          <a:ext cx="889000" cy="66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146115</xdr:rowOff>
    </xdr:from>
    <xdr:to>
      <xdr:col>50</xdr:col>
      <xdr:colOff>165100</xdr:colOff>
      <xdr:row>78</xdr:row>
      <xdr:rowOff>76265</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9588500" y="13347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92792</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372111" y="13122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77887</xdr:rowOff>
    </xdr:from>
    <xdr:to>
      <xdr:col>45</xdr:col>
      <xdr:colOff>177800</xdr:colOff>
      <xdr:row>78</xdr:row>
      <xdr:rowOff>125313</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7861300" y="13450987"/>
          <a:ext cx="889000" cy="47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158024</xdr:rowOff>
    </xdr:from>
    <xdr:to>
      <xdr:col>46</xdr:col>
      <xdr:colOff>38100</xdr:colOff>
      <xdr:row>78</xdr:row>
      <xdr:rowOff>88174</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8699500" y="1335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104701</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483111" y="13134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125313</xdr:rowOff>
    </xdr:from>
    <xdr:to>
      <xdr:col>41</xdr:col>
      <xdr:colOff>50800</xdr:colOff>
      <xdr:row>78</xdr:row>
      <xdr:rowOff>135003</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flipV="1">
          <a:off x="6972300" y="13498413"/>
          <a:ext cx="889000" cy="9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162792</xdr:rowOff>
    </xdr:from>
    <xdr:to>
      <xdr:col>41</xdr:col>
      <xdr:colOff>101600</xdr:colOff>
      <xdr:row>78</xdr:row>
      <xdr:rowOff>92942</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7810500" y="13364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109469</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594111" y="13139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152958</xdr:rowOff>
    </xdr:from>
    <xdr:to>
      <xdr:col>36</xdr:col>
      <xdr:colOff>165100</xdr:colOff>
      <xdr:row>78</xdr:row>
      <xdr:rowOff>83108</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6921500" y="13354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99635</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05111" y="13129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58062</xdr:rowOff>
    </xdr:from>
    <xdr:to>
      <xdr:col>55</xdr:col>
      <xdr:colOff>50800</xdr:colOff>
      <xdr:row>78</xdr:row>
      <xdr:rowOff>159662</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10426700" y="13431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144439</xdr:rowOff>
    </xdr:from>
    <xdr:ext cx="534377" cy="259045"/>
    <xdr:sp macro="" textlink="">
      <xdr:nvSpPr>
        <xdr:cNvPr id="426" name="商工費該当値テキスト">
          <a:extLst>
            <a:ext uri="{FF2B5EF4-FFF2-40B4-BE49-F238E27FC236}">
              <a16:creationId xmlns:a16="http://schemas.microsoft.com/office/drawing/2014/main" id="{00000000-0008-0000-0700-0000AA010000}"/>
            </a:ext>
          </a:extLst>
        </xdr:cNvPr>
        <xdr:cNvSpPr txBox="1"/>
      </xdr:nvSpPr>
      <xdr:spPr>
        <a:xfrm>
          <a:off x="10528300" y="13346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93895</xdr:rowOff>
    </xdr:from>
    <xdr:to>
      <xdr:col>50</xdr:col>
      <xdr:colOff>165100</xdr:colOff>
      <xdr:row>79</xdr:row>
      <xdr:rowOff>24045</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9588500" y="13466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15172</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372111" y="13559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27087</xdr:rowOff>
    </xdr:from>
    <xdr:to>
      <xdr:col>46</xdr:col>
      <xdr:colOff>38100</xdr:colOff>
      <xdr:row>78</xdr:row>
      <xdr:rowOff>128687</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8699500" y="13400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119814</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483111" y="13492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74513</xdr:rowOff>
    </xdr:from>
    <xdr:to>
      <xdr:col>41</xdr:col>
      <xdr:colOff>101600</xdr:colOff>
      <xdr:row>79</xdr:row>
      <xdr:rowOff>4663</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7810500" y="13447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167240</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7594111" y="13540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84203</xdr:rowOff>
    </xdr:from>
    <xdr:to>
      <xdr:col>36</xdr:col>
      <xdr:colOff>165100</xdr:colOff>
      <xdr:row>79</xdr:row>
      <xdr:rowOff>14353</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6921500" y="13457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5480</xdr:rowOff>
    </xdr:from>
    <xdr:ext cx="534377"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705111" y="13550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a:extLst>
            <a:ext uri="{FF2B5EF4-FFF2-40B4-BE49-F238E27FC236}">
              <a16:creationId xmlns:a16="http://schemas.microsoft.com/office/drawing/2014/main" id="{00000000-0008-0000-07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93889</xdr:rowOff>
    </xdr:from>
    <xdr:to>
      <xdr:col>54</xdr:col>
      <xdr:colOff>189865</xdr:colOff>
      <xdr:row>99</xdr:row>
      <xdr:rowOff>69628</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10475595" y="15524389"/>
          <a:ext cx="1270" cy="15187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73455</xdr:rowOff>
    </xdr:from>
    <xdr:ext cx="534377" cy="259045"/>
    <xdr:sp macro="" textlink="">
      <xdr:nvSpPr>
        <xdr:cNvPr id="461" name="土木費最小値テキスト">
          <a:extLst>
            <a:ext uri="{FF2B5EF4-FFF2-40B4-BE49-F238E27FC236}">
              <a16:creationId xmlns:a16="http://schemas.microsoft.com/office/drawing/2014/main" id="{00000000-0008-0000-0700-0000CD010000}"/>
            </a:ext>
          </a:extLst>
        </xdr:cNvPr>
        <xdr:cNvSpPr txBox="1"/>
      </xdr:nvSpPr>
      <xdr:spPr>
        <a:xfrm>
          <a:off x="10528300" y="17047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69628</xdr:rowOff>
    </xdr:from>
    <xdr:to>
      <xdr:col>55</xdr:col>
      <xdr:colOff>88900</xdr:colOff>
      <xdr:row>99</xdr:row>
      <xdr:rowOff>69628</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7043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40566</xdr:rowOff>
    </xdr:from>
    <xdr:ext cx="599010" cy="259045"/>
    <xdr:sp macro="" textlink="">
      <xdr:nvSpPr>
        <xdr:cNvPr id="463" name="土木費最大値テキスト">
          <a:extLst>
            <a:ext uri="{FF2B5EF4-FFF2-40B4-BE49-F238E27FC236}">
              <a16:creationId xmlns:a16="http://schemas.microsoft.com/office/drawing/2014/main" id="{00000000-0008-0000-0700-0000CF010000}"/>
            </a:ext>
          </a:extLst>
        </xdr:cNvPr>
        <xdr:cNvSpPr txBox="1"/>
      </xdr:nvSpPr>
      <xdr:spPr>
        <a:xfrm>
          <a:off x="10528300" y="15299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948,056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93889</xdr:rowOff>
    </xdr:from>
    <xdr:to>
      <xdr:col>55</xdr:col>
      <xdr:colOff>88900</xdr:colOff>
      <xdr:row>90</xdr:row>
      <xdr:rowOff>93889</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10388600" y="15524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99</xdr:row>
      <xdr:rowOff>8226</xdr:rowOff>
    </xdr:from>
    <xdr:to>
      <xdr:col>55</xdr:col>
      <xdr:colOff>0</xdr:colOff>
      <xdr:row>99</xdr:row>
      <xdr:rowOff>36604</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9639300" y="16981776"/>
          <a:ext cx="838200" cy="28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2523</xdr:rowOff>
    </xdr:from>
    <xdr:ext cx="599010" cy="259045"/>
    <xdr:sp macro="" textlink="">
      <xdr:nvSpPr>
        <xdr:cNvPr id="466" name="土木費平均値テキスト">
          <a:extLst>
            <a:ext uri="{FF2B5EF4-FFF2-40B4-BE49-F238E27FC236}">
              <a16:creationId xmlns:a16="http://schemas.microsoft.com/office/drawing/2014/main" id="{00000000-0008-0000-0700-0000D2010000}"/>
            </a:ext>
          </a:extLst>
        </xdr:cNvPr>
        <xdr:cNvSpPr txBox="1"/>
      </xdr:nvSpPr>
      <xdr:spPr>
        <a:xfrm>
          <a:off x="10528300" y="166331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151096</xdr:rowOff>
    </xdr:from>
    <xdr:to>
      <xdr:col>55</xdr:col>
      <xdr:colOff>50800</xdr:colOff>
      <xdr:row>98</xdr:row>
      <xdr:rowOff>81246</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10426700" y="16781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28437</xdr:rowOff>
    </xdr:from>
    <xdr:to>
      <xdr:col>50</xdr:col>
      <xdr:colOff>114300</xdr:colOff>
      <xdr:row>99</xdr:row>
      <xdr:rowOff>36604</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8750300" y="17001987"/>
          <a:ext cx="889000" cy="8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155215</xdr:rowOff>
    </xdr:from>
    <xdr:to>
      <xdr:col>50</xdr:col>
      <xdr:colOff>165100</xdr:colOff>
      <xdr:row>98</xdr:row>
      <xdr:rowOff>85365</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9588500" y="16785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101892</xdr:rowOff>
    </xdr:from>
    <xdr:ext cx="59901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339795" y="16561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28437</xdr:rowOff>
    </xdr:from>
    <xdr:to>
      <xdr:col>45</xdr:col>
      <xdr:colOff>177800</xdr:colOff>
      <xdr:row>99</xdr:row>
      <xdr:rowOff>47048</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flipV="1">
          <a:off x="7861300" y="17001987"/>
          <a:ext cx="889000" cy="18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143597</xdr:rowOff>
    </xdr:from>
    <xdr:to>
      <xdr:col>46</xdr:col>
      <xdr:colOff>38100</xdr:colOff>
      <xdr:row>98</xdr:row>
      <xdr:rowOff>73747</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8699500" y="16774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90274</xdr:rowOff>
    </xdr:from>
    <xdr:ext cx="59901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450795" y="16549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47048</xdr:rowOff>
    </xdr:from>
    <xdr:to>
      <xdr:col>41</xdr:col>
      <xdr:colOff>50800</xdr:colOff>
      <xdr:row>99</xdr:row>
      <xdr:rowOff>47371</xdr:rowOff>
    </xdr:to>
    <xdr:cxnSp macro="">
      <xdr:nvCxnSpPr>
        <xdr:cNvPr id="474" name="直線コネクタ 473">
          <a:extLst>
            <a:ext uri="{FF2B5EF4-FFF2-40B4-BE49-F238E27FC236}">
              <a16:creationId xmlns:a16="http://schemas.microsoft.com/office/drawing/2014/main" id="{00000000-0008-0000-0700-0000DA010000}"/>
            </a:ext>
          </a:extLst>
        </xdr:cNvPr>
        <xdr:cNvCxnSpPr/>
      </xdr:nvCxnSpPr>
      <xdr:spPr>
        <a:xfrm flipV="1">
          <a:off x="6972300" y="17020598"/>
          <a:ext cx="889000" cy="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147535</xdr:rowOff>
    </xdr:from>
    <xdr:to>
      <xdr:col>41</xdr:col>
      <xdr:colOff>101600</xdr:colOff>
      <xdr:row>98</xdr:row>
      <xdr:rowOff>77685</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7810500" y="1677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94212</xdr:rowOff>
    </xdr:from>
    <xdr:ext cx="59901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561795" y="16553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171216</xdr:rowOff>
    </xdr:from>
    <xdr:to>
      <xdr:col>36</xdr:col>
      <xdr:colOff>165100</xdr:colOff>
      <xdr:row>98</xdr:row>
      <xdr:rowOff>101366</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6921500" y="16801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117893</xdr:rowOff>
    </xdr:from>
    <xdr:ext cx="59901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672795" y="16577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128876</xdr:rowOff>
    </xdr:from>
    <xdr:to>
      <xdr:col>55</xdr:col>
      <xdr:colOff>50800</xdr:colOff>
      <xdr:row>99</xdr:row>
      <xdr:rowOff>59026</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10426700" y="1693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43803</xdr:rowOff>
    </xdr:from>
    <xdr:ext cx="534377" cy="259045"/>
    <xdr:sp macro="" textlink="">
      <xdr:nvSpPr>
        <xdr:cNvPr id="485" name="土木費該当値テキスト">
          <a:extLst>
            <a:ext uri="{FF2B5EF4-FFF2-40B4-BE49-F238E27FC236}">
              <a16:creationId xmlns:a16="http://schemas.microsoft.com/office/drawing/2014/main" id="{00000000-0008-0000-0700-0000E5010000}"/>
            </a:ext>
          </a:extLst>
        </xdr:cNvPr>
        <xdr:cNvSpPr txBox="1"/>
      </xdr:nvSpPr>
      <xdr:spPr>
        <a:xfrm>
          <a:off x="10528300" y="16845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157254</xdr:rowOff>
    </xdr:from>
    <xdr:to>
      <xdr:col>50</xdr:col>
      <xdr:colOff>165100</xdr:colOff>
      <xdr:row>99</xdr:row>
      <xdr:rowOff>87404</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9588500" y="16959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78531</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9372111" y="17052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149087</xdr:rowOff>
    </xdr:from>
    <xdr:to>
      <xdr:col>46</xdr:col>
      <xdr:colOff>38100</xdr:colOff>
      <xdr:row>99</xdr:row>
      <xdr:rowOff>79237</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8699500" y="16951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70364</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8483111" y="17043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167698</xdr:rowOff>
    </xdr:from>
    <xdr:to>
      <xdr:col>41</xdr:col>
      <xdr:colOff>101600</xdr:colOff>
      <xdr:row>99</xdr:row>
      <xdr:rowOff>97848</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7810500" y="16969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88975</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7594111" y="17062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168021</xdr:rowOff>
    </xdr:from>
    <xdr:to>
      <xdr:col>36</xdr:col>
      <xdr:colOff>165100</xdr:colOff>
      <xdr:row>99</xdr:row>
      <xdr:rowOff>98171</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6921500" y="16970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89298</xdr:rowOff>
    </xdr:from>
    <xdr:ext cx="534377"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6705111" y="17062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a:extLst>
            <a:ext uri="{FF2B5EF4-FFF2-40B4-BE49-F238E27FC236}">
              <a16:creationId xmlns:a16="http://schemas.microsoft.com/office/drawing/2014/main" id="{00000000-0008-0000-07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96819</xdr:rowOff>
    </xdr:from>
    <xdr:to>
      <xdr:col>85</xdr:col>
      <xdr:colOff>126364</xdr:colOff>
      <xdr:row>39</xdr:row>
      <xdr:rowOff>32016</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6317595" y="5240319"/>
          <a:ext cx="1269" cy="1478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35843</xdr:rowOff>
    </xdr:from>
    <xdr:ext cx="469744" cy="259045"/>
    <xdr:sp macro="" textlink="">
      <xdr:nvSpPr>
        <xdr:cNvPr id="518" name="消防費最小値テキスト">
          <a:extLst>
            <a:ext uri="{FF2B5EF4-FFF2-40B4-BE49-F238E27FC236}">
              <a16:creationId xmlns:a16="http://schemas.microsoft.com/office/drawing/2014/main" id="{00000000-0008-0000-0700-000006020000}"/>
            </a:ext>
          </a:extLst>
        </xdr:cNvPr>
        <xdr:cNvSpPr txBox="1"/>
      </xdr:nvSpPr>
      <xdr:spPr>
        <a:xfrm>
          <a:off x="16370300" y="6722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32016</xdr:rowOff>
    </xdr:from>
    <xdr:to>
      <xdr:col>86</xdr:col>
      <xdr:colOff>25400</xdr:colOff>
      <xdr:row>39</xdr:row>
      <xdr:rowOff>32016</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6718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43496</xdr:rowOff>
    </xdr:from>
    <xdr:ext cx="599010" cy="259045"/>
    <xdr:sp macro="" textlink="">
      <xdr:nvSpPr>
        <xdr:cNvPr id="520" name="消防費最大値テキスト">
          <a:extLst>
            <a:ext uri="{FF2B5EF4-FFF2-40B4-BE49-F238E27FC236}">
              <a16:creationId xmlns:a16="http://schemas.microsoft.com/office/drawing/2014/main" id="{00000000-0008-0000-0700-000008020000}"/>
            </a:ext>
          </a:extLst>
        </xdr:cNvPr>
        <xdr:cNvSpPr txBox="1"/>
      </xdr:nvSpPr>
      <xdr:spPr>
        <a:xfrm>
          <a:off x="16370300" y="5015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782,510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96819</xdr:rowOff>
    </xdr:from>
    <xdr:to>
      <xdr:col>86</xdr:col>
      <xdr:colOff>25400</xdr:colOff>
      <xdr:row>30</xdr:row>
      <xdr:rowOff>96819</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6230600" y="5240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134000</xdr:rowOff>
    </xdr:from>
    <xdr:to>
      <xdr:col>85</xdr:col>
      <xdr:colOff>127000</xdr:colOff>
      <xdr:row>38</xdr:row>
      <xdr:rowOff>147758</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5481300" y="6649100"/>
          <a:ext cx="838200" cy="13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86966</xdr:rowOff>
    </xdr:from>
    <xdr:ext cx="534377" cy="259045"/>
    <xdr:sp macro="" textlink="">
      <xdr:nvSpPr>
        <xdr:cNvPr id="523" name="消防費平均値テキスト">
          <a:extLst>
            <a:ext uri="{FF2B5EF4-FFF2-40B4-BE49-F238E27FC236}">
              <a16:creationId xmlns:a16="http://schemas.microsoft.com/office/drawing/2014/main" id="{00000000-0008-0000-0700-00000B020000}"/>
            </a:ext>
          </a:extLst>
        </xdr:cNvPr>
        <xdr:cNvSpPr txBox="1"/>
      </xdr:nvSpPr>
      <xdr:spPr>
        <a:xfrm>
          <a:off x="16370300" y="64306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64089</xdr:rowOff>
    </xdr:from>
    <xdr:to>
      <xdr:col>85</xdr:col>
      <xdr:colOff>177800</xdr:colOff>
      <xdr:row>38</xdr:row>
      <xdr:rowOff>165689</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6268700" y="6579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147758</xdr:rowOff>
    </xdr:from>
    <xdr:to>
      <xdr:col>81</xdr:col>
      <xdr:colOff>50800</xdr:colOff>
      <xdr:row>38</xdr:row>
      <xdr:rowOff>151187</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4592300" y="6662858"/>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61348</xdr:rowOff>
    </xdr:from>
    <xdr:to>
      <xdr:col>81</xdr:col>
      <xdr:colOff>101600</xdr:colOff>
      <xdr:row>38</xdr:row>
      <xdr:rowOff>162948</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5430500" y="6576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8025</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5214111" y="6351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151187</xdr:rowOff>
    </xdr:from>
    <xdr:to>
      <xdr:col>76</xdr:col>
      <xdr:colOff>114300</xdr:colOff>
      <xdr:row>38</xdr:row>
      <xdr:rowOff>158924</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3703300" y="6666287"/>
          <a:ext cx="889000" cy="7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70941</xdr:rowOff>
    </xdr:from>
    <xdr:to>
      <xdr:col>76</xdr:col>
      <xdr:colOff>165100</xdr:colOff>
      <xdr:row>39</xdr:row>
      <xdr:rowOff>1091</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4541500" y="658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17618</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325111" y="6361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158924</xdr:rowOff>
    </xdr:from>
    <xdr:to>
      <xdr:col>71</xdr:col>
      <xdr:colOff>177800</xdr:colOff>
      <xdr:row>38</xdr:row>
      <xdr:rowOff>161177</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flipV="1">
          <a:off x="12814300" y="6674024"/>
          <a:ext cx="889000" cy="2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68152</xdr:rowOff>
    </xdr:from>
    <xdr:to>
      <xdr:col>72</xdr:col>
      <xdr:colOff>38100</xdr:colOff>
      <xdr:row>38</xdr:row>
      <xdr:rowOff>169752</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3652500" y="6583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14830</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436111" y="6358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67406</xdr:rowOff>
    </xdr:from>
    <xdr:to>
      <xdr:col>67</xdr:col>
      <xdr:colOff>101600</xdr:colOff>
      <xdr:row>38</xdr:row>
      <xdr:rowOff>169006</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2763500" y="658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14083</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547111" y="6357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83200</xdr:rowOff>
    </xdr:from>
    <xdr:to>
      <xdr:col>85</xdr:col>
      <xdr:colOff>177800</xdr:colOff>
      <xdr:row>39</xdr:row>
      <xdr:rowOff>13350</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6268700" y="659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42516</xdr:rowOff>
    </xdr:from>
    <xdr:ext cx="534377" cy="259045"/>
    <xdr:sp macro="" textlink="">
      <xdr:nvSpPr>
        <xdr:cNvPr id="542" name="消防費該当値テキスト">
          <a:extLst>
            <a:ext uri="{FF2B5EF4-FFF2-40B4-BE49-F238E27FC236}">
              <a16:creationId xmlns:a16="http://schemas.microsoft.com/office/drawing/2014/main" id="{00000000-0008-0000-0700-00001E020000}"/>
            </a:ext>
          </a:extLst>
        </xdr:cNvPr>
        <xdr:cNvSpPr txBox="1"/>
      </xdr:nvSpPr>
      <xdr:spPr>
        <a:xfrm>
          <a:off x="16370300" y="6557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96958</xdr:rowOff>
    </xdr:from>
    <xdr:to>
      <xdr:col>81</xdr:col>
      <xdr:colOff>101600</xdr:colOff>
      <xdr:row>39</xdr:row>
      <xdr:rowOff>27108</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5430500" y="6612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18235</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5214111" y="6704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100387</xdr:rowOff>
    </xdr:from>
    <xdr:to>
      <xdr:col>76</xdr:col>
      <xdr:colOff>165100</xdr:colOff>
      <xdr:row>39</xdr:row>
      <xdr:rowOff>30537</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4541500" y="6615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21664</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4325111" y="6708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108124</xdr:rowOff>
    </xdr:from>
    <xdr:to>
      <xdr:col>72</xdr:col>
      <xdr:colOff>38100</xdr:colOff>
      <xdr:row>39</xdr:row>
      <xdr:rowOff>38274</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3652500" y="6623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29401</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3436111" y="6715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110377</xdr:rowOff>
    </xdr:from>
    <xdr:to>
      <xdr:col>67</xdr:col>
      <xdr:colOff>101600</xdr:colOff>
      <xdr:row>39</xdr:row>
      <xdr:rowOff>40527</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2763500" y="6625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31654</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547111" y="6718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a:extLst>
            <a:ext uri="{FF2B5EF4-FFF2-40B4-BE49-F238E27FC236}">
              <a16:creationId xmlns:a16="http://schemas.microsoft.com/office/drawing/2014/main" id="{00000000-0008-0000-0700-00003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156033</xdr:rowOff>
    </xdr:from>
    <xdr:to>
      <xdr:col>85</xdr:col>
      <xdr:colOff>126364</xdr:colOff>
      <xdr:row>58</xdr:row>
      <xdr:rowOff>94526</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6317595" y="8728533"/>
          <a:ext cx="1269" cy="13100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98353</xdr:rowOff>
    </xdr:from>
    <xdr:ext cx="534377" cy="259045"/>
    <xdr:sp macro="" textlink="">
      <xdr:nvSpPr>
        <xdr:cNvPr id="573" name="教育費最小値テキスト">
          <a:extLst>
            <a:ext uri="{FF2B5EF4-FFF2-40B4-BE49-F238E27FC236}">
              <a16:creationId xmlns:a16="http://schemas.microsoft.com/office/drawing/2014/main" id="{00000000-0008-0000-0700-00003D020000}"/>
            </a:ext>
          </a:extLst>
        </xdr:cNvPr>
        <xdr:cNvSpPr txBox="1"/>
      </xdr:nvSpPr>
      <xdr:spPr>
        <a:xfrm>
          <a:off x="16370300" y="10042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94526</xdr:rowOff>
    </xdr:from>
    <xdr:to>
      <xdr:col>86</xdr:col>
      <xdr:colOff>25400</xdr:colOff>
      <xdr:row>58</xdr:row>
      <xdr:rowOff>94526</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10038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102710</xdr:rowOff>
    </xdr:from>
    <xdr:ext cx="599010" cy="259045"/>
    <xdr:sp macro="" textlink="">
      <xdr:nvSpPr>
        <xdr:cNvPr id="575" name="教育費最大値テキスト">
          <a:extLst>
            <a:ext uri="{FF2B5EF4-FFF2-40B4-BE49-F238E27FC236}">
              <a16:creationId xmlns:a16="http://schemas.microsoft.com/office/drawing/2014/main" id="{00000000-0008-0000-0700-00003F020000}"/>
            </a:ext>
          </a:extLst>
        </xdr:cNvPr>
        <xdr:cNvSpPr txBox="1"/>
      </xdr:nvSpPr>
      <xdr:spPr>
        <a:xfrm>
          <a:off x="16370300" y="8503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592,855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156033</xdr:rowOff>
    </xdr:from>
    <xdr:to>
      <xdr:col>86</xdr:col>
      <xdr:colOff>25400</xdr:colOff>
      <xdr:row>50</xdr:row>
      <xdr:rowOff>156033</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8728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37477</xdr:rowOff>
    </xdr:from>
    <xdr:to>
      <xdr:col>85</xdr:col>
      <xdr:colOff>127000</xdr:colOff>
      <xdr:row>57</xdr:row>
      <xdr:rowOff>52732</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5481300" y="9810127"/>
          <a:ext cx="838200" cy="15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3862</xdr:rowOff>
    </xdr:from>
    <xdr:ext cx="599010" cy="259045"/>
    <xdr:sp macro="" textlink="">
      <xdr:nvSpPr>
        <xdr:cNvPr id="578" name="教育費平均値テキスト">
          <a:extLst>
            <a:ext uri="{FF2B5EF4-FFF2-40B4-BE49-F238E27FC236}">
              <a16:creationId xmlns:a16="http://schemas.microsoft.com/office/drawing/2014/main" id="{00000000-0008-0000-0700-000042020000}"/>
            </a:ext>
          </a:extLst>
        </xdr:cNvPr>
        <xdr:cNvSpPr txBox="1"/>
      </xdr:nvSpPr>
      <xdr:spPr>
        <a:xfrm>
          <a:off x="16370300" y="96050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152435</xdr:rowOff>
    </xdr:from>
    <xdr:to>
      <xdr:col>85</xdr:col>
      <xdr:colOff>177800</xdr:colOff>
      <xdr:row>57</xdr:row>
      <xdr:rowOff>82585</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6268700" y="9753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52732</xdr:rowOff>
    </xdr:from>
    <xdr:to>
      <xdr:col>81</xdr:col>
      <xdr:colOff>50800</xdr:colOff>
      <xdr:row>57</xdr:row>
      <xdr:rowOff>52857</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4592300" y="9825382"/>
          <a:ext cx="889000" cy="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151913</xdr:rowOff>
    </xdr:from>
    <xdr:to>
      <xdr:col>81</xdr:col>
      <xdr:colOff>101600</xdr:colOff>
      <xdr:row>57</xdr:row>
      <xdr:rowOff>82063</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5430500" y="9753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98590</xdr:rowOff>
    </xdr:from>
    <xdr:ext cx="59901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5181795" y="9528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52857</xdr:rowOff>
    </xdr:from>
    <xdr:to>
      <xdr:col>76</xdr:col>
      <xdr:colOff>114300</xdr:colOff>
      <xdr:row>57</xdr:row>
      <xdr:rowOff>130899</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3703300" y="9825507"/>
          <a:ext cx="889000" cy="78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134670</xdr:rowOff>
    </xdr:from>
    <xdr:to>
      <xdr:col>76</xdr:col>
      <xdr:colOff>165100</xdr:colOff>
      <xdr:row>57</xdr:row>
      <xdr:rowOff>64820</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4541500" y="973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81347</xdr:rowOff>
    </xdr:from>
    <xdr:ext cx="59901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4292795" y="9511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121279</xdr:rowOff>
    </xdr:from>
    <xdr:to>
      <xdr:col>71</xdr:col>
      <xdr:colOff>177800</xdr:colOff>
      <xdr:row>57</xdr:row>
      <xdr:rowOff>130899</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a:off x="12814300" y="9893929"/>
          <a:ext cx="889000" cy="9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146608</xdr:rowOff>
    </xdr:from>
    <xdr:to>
      <xdr:col>72</xdr:col>
      <xdr:colOff>38100</xdr:colOff>
      <xdr:row>57</xdr:row>
      <xdr:rowOff>76758</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3652500" y="9747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93285</xdr:rowOff>
    </xdr:from>
    <xdr:ext cx="59901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3403795" y="9523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129426</xdr:rowOff>
    </xdr:from>
    <xdr:to>
      <xdr:col>67</xdr:col>
      <xdr:colOff>101600</xdr:colOff>
      <xdr:row>57</xdr:row>
      <xdr:rowOff>59576</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2763500" y="9730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76103</xdr:rowOff>
    </xdr:from>
    <xdr:ext cx="59901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514795" y="9505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158127</xdr:rowOff>
    </xdr:from>
    <xdr:to>
      <xdr:col>85</xdr:col>
      <xdr:colOff>177800</xdr:colOff>
      <xdr:row>57</xdr:row>
      <xdr:rowOff>88277</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6268700" y="9759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136554</xdr:rowOff>
    </xdr:from>
    <xdr:ext cx="599010" cy="259045"/>
    <xdr:sp macro="" textlink="">
      <xdr:nvSpPr>
        <xdr:cNvPr id="597" name="教育費該当値テキスト">
          <a:extLst>
            <a:ext uri="{FF2B5EF4-FFF2-40B4-BE49-F238E27FC236}">
              <a16:creationId xmlns:a16="http://schemas.microsoft.com/office/drawing/2014/main" id="{00000000-0008-0000-0700-000055020000}"/>
            </a:ext>
          </a:extLst>
        </xdr:cNvPr>
        <xdr:cNvSpPr txBox="1"/>
      </xdr:nvSpPr>
      <xdr:spPr>
        <a:xfrm>
          <a:off x="16370300" y="9737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1932</xdr:rowOff>
    </xdr:from>
    <xdr:to>
      <xdr:col>81</xdr:col>
      <xdr:colOff>101600</xdr:colOff>
      <xdr:row>57</xdr:row>
      <xdr:rowOff>103532</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5430500" y="9774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57</xdr:row>
      <xdr:rowOff>94659</xdr:rowOff>
    </xdr:from>
    <xdr:ext cx="59901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5181795" y="9867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2057</xdr:rowOff>
    </xdr:from>
    <xdr:to>
      <xdr:col>76</xdr:col>
      <xdr:colOff>165100</xdr:colOff>
      <xdr:row>57</xdr:row>
      <xdr:rowOff>103657</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4541500" y="9774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57</xdr:row>
      <xdr:rowOff>94784</xdr:rowOff>
    </xdr:from>
    <xdr:ext cx="59901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4292795" y="9867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80099</xdr:rowOff>
    </xdr:from>
    <xdr:to>
      <xdr:col>72</xdr:col>
      <xdr:colOff>38100</xdr:colOff>
      <xdr:row>58</xdr:row>
      <xdr:rowOff>10249</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3652500" y="9852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1376</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3436111" y="9945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70479</xdr:rowOff>
    </xdr:from>
    <xdr:to>
      <xdr:col>67</xdr:col>
      <xdr:colOff>101600</xdr:colOff>
      <xdr:row>58</xdr:row>
      <xdr:rowOff>629</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2763500" y="9843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163206</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547111" y="9935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71</xdr:row>
      <xdr:rowOff>21970</xdr:rowOff>
    </xdr:from>
    <xdr:ext cx="685572"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760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69</xdr:row>
      <xdr:rowOff>38299</xdr:rowOff>
    </xdr:from>
    <xdr:ext cx="685572"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760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a:extLst>
            <a:ext uri="{FF2B5EF4-FFF2-40B4-BE49-F238E27FC236}">
              <a16:creationId xmlns:a16="http://schemas.microsoft.com/office/drawing/2014/main" id="{00000000-0008-0000-0700-00007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147062</xdr:rowOff>
    </xdr:from>
    <xdr:to>
      <xdr:col>85</xdr:col>
      <xdr:colOff>126364</xdr:colOff>
      <xdr:row>79</xdr:row>
      <xdr:rowOff>98879</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6317595" y="12148562"/>
          <a:ext cx="1269" cy="14948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128414</xdr:rowOff>
    </xdr:from>
    <xdr:ext cx="249299" cy="259045"/>
    <xdr:sp macro="" textlink="">
      <xdr:nvSpPr>
        <xdr:cNvPr id="632" name="災害復旧費最小値テキスト">
          <a:extLst>
            <a:ext uri="{FF2B5EF4-FFF2-40B4-BE49-F238E27FC236}">
              <a16:creationId xmlns:a16="http://schemas.microsoft.com/office/drawing/2014/main" id="{00000000-0008-0000-0700-000078020000}"/>
            </a:ext>
          </a:extLst>
        </xdr:cNvPr>
        <xdr:cNvSpPr txBox="1"/>
      </xdr:nvSpPr>
      <xdr:spPr>
        <a:xfrm>
          <a:off x="16370300" y="1367296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93739</xdr:rowOff>
    </xdr:from>
    <xdr:ext cx="690189" cy="259045"/>
    <xdr:sp macro="" textlink="">
      <xdr:nvSpPr>
        <xdr:cNvPr id="634" name="災害復旧費最大値テキスト">
          <a:extLst>
            <a:ext uri="{FF2B5EF4-FFF2-40B4-BE49-F238E27FC236}">
              <a16:creationId xmlns:a16="http://schemas.microsoft.com/office/drawing/2014/main" id="{00000000-0008-0000-0700-00007A020000}"/>
            </a:ext>
          </a:extLst>
        </xdr:cNvPr>
        <xdr:cNvSpPr txBox="1"/>
      </xdr:nvSpPr>
      <xdr:spPr>
        <a:xfrm>
          <a:off x="16370300" y="1192378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1,373,237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147062</xdr:rowOff>
    </xdr:from>
    <xdr:to>
      <xdr:col>86</xdr:col>
      <xdr:colOff>25400</xdr:colOff>
      <xdr:row>70</xdr:row>
      <xdr:rowOff>147062</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2148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65701</xdr:rowOff>
    </xdr:from>
    <xdr:to>
      <xdr:col>85</xdr:col>
      <xdr:colOff>127000</xdr:colOff>
      <xdr:row>79</xdr:row>
      <xdr:rowOff>84503</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flipV="1">
          <a:off x="15481300" y="13610251"/>
          <a:ext cx="838200" cy="18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1415</xdr:rowOff>
    </xdr:from>
    <xdr:ext cx="534377" cy="259045"/>
    <xdr:sp macro="" textlink="">
      <xdr:nvSpPr>
        <xdr:cNvPr id="637" name="災害復旧費平均値テキスト">
          <a:extLst>
            <a:ext uri="{FF2B5EF4-FFF2-40B4-BE49-F238E27FC236}">
              <a16:creationId xmlns:a16="http://schemas.microsoft.com/office/drawing/2014/main" id="{00000000-0008-0000-0700-00007D020000}"/>
            </a:ext>
          </a:extLst>
        </xdr:cNvPr>
        <xdr:cNvSpPr txBox="1"/>
      </xdr:nvSpPr>
      <xdr:spPr>
        <a:xfrm>
          <a:off x="16370300" y="135459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22988</xdr:rowOff>
    </xdr:from>
    <xdr:to>
      <xdr:col>85</xdr:col>
      <xdr:colOff>177800</xdr:colOff>
      <xdr:row>79</xdr:row>
      <xdr:rowOff>124588</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6268700" y="13567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84503</xdr:rowOff>
    </xdr:from>
    <xdr:to>
      <xdr:col>81</xdr:col>
      <xdr:colOff>50800</xdr:colOff>
      <xdr:row>79</xdr:row>
      <xdr:rowOff>85018</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flipV="1">
          <a:off x="14592300" y="13629053"/>
          <a:ext cx="889000" cy="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27194</xdr:rowOff>
    </xdr:from>
    <xdr:to>
      <xdr:col>81</xdr:col>
      <xdr:colOff>101600</xdr:colOff>
      <xdr:row>79</xdr:row>
      <xdr:rowOff>128794</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5430500" y="1357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145321</xdr:rowOff>
    </xdr:from>
    <xdr:ext cx="534377"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14111" y="13346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85018</xdr:rowOff>
    </xdr:from>
    <xdr:to>
      <xdr:col>76</xdr:col>
      <xdr:colOff>114300</xdr:colOff>
      <xdr:row>79</xdr:row>
      <xdr:rowOff>87514</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flipV="1">
          <a:off x="13703300" y="13629568"/>
          <a:ext cx="889000" cy="2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29631</xdr:rowOff>
    </xdr:from>
    <xdr:to>
      <xdr:col>76</xdr:col>
      <xdr:colOff>165100</xdr:colOff>
      <xdr:row>79</xdr:row>
      <xdr:rowOff>131231</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4541500" y="1357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147758</xdr:rowOff>
    </xdr:from>
    <xdr:ext cx="534377"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325111" y="13349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86726</xdr:rowOff>
    </xdr:from>
    <xdr:to>
      <xdr:col>71</xdr:col>
      <xdr:colOff>177800</xdr:colOff>
      <xdr:row>79</xdr:row>
      <xdr:rowOff>87514</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a:off x="12814300" y="13631276"/>
          <a:ext cx="889000" cy="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27823</xdr:rowOff>
    </xdr:from>
    <xdr:to>
      <xdr:col>72</xdr:col>
      <xdr:colOff>38100</xdr:colOff>
      <xdr:row>79</xdr:row>
      <xdr:rowOff>129423</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3652500" y="13572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145950</xdr:rowOff>
    </xdr:from>
    <xdr:ext cx="534377"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436111" y="13347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32257</xdr:rowOff>
    </xdr:from>
    <xdr:to>
      <xdr:col>67</xdr:col>
      <xdr:colOff>101600</xdr:colOff>
      <xdr:row>79</xdr:row>
      <xdr:rowOff>133857</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2763500" y="13576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150384</xdr:rowOff>
    </xdr:from>
    <xdr:ext cx="534377"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547111" y="13352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14901</xdr:rowOff>
    </xdr:from>
    <xdr:to>
      <xdr:col>85</xdr:col>
      <xdr:colOff>177800</xdr:colOff>
      <xdr:row>79</xdr:row>
      <xdr:rowOff>116501</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6268700" y="13559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145728</xdr:rowOff>
    </xdr:from>
    <xdr:ext cx="534377" cy="259045"/>
    <xdr:sp macro="" textlink="">
      <xdr:nvSpPr>
        <xdr:cNvPr id="656" name="災害復旧費該当値テキスト">
          <a:extLst>
            <a:ext uri="{FF2B5EF4-FFF2-40B4-BE49-F238E27FC236}">
              <a16:creationId xmlns:a16="http://schemas.microsoft.com/office/drawing/2014/main" id="{00000000-0008-0000-0700-000090020000}"/>
            </a:ext>
          </a:extLst>
        </xdr:cNvPr>
        <xdr:cNvSpPr txBox="1"/>
      </xdr:nvSpPr>
      <xdr:spPr>
        <a:xfrm>
          <a:off x="16370300" y="13347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33703</xdr:rowOff>
    </xdr:from>
    <xdr:to>
      <xdr:col>81</xdr:col>
      <xdr:colOff>101600</xdr:colOff>
      <xdr:row>79</xdr:row>
      <xdr:rowOff>135303</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5430500" y="13578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126430</xdr:rowOff>
    </xdr:from>
    <xdr:ext cx="534377"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5214111" y="13670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34218</xdr:rowOff>
    </xdr:from>
    <xdr:to>
      <xdr:col>76</xdr:col>
      <xdr:colOff>165100</xdr:colOff>
      <xdr:row>79</xdr:row>
      <xdr:rowOff>135818</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4541500" y="13578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126945</xdr:rowOff>
    </xdr:from>
    <xdr:ext cx="534377"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4325111" y="13671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36714</xdr:rowOff>
    </xdr:from>
    <xdr:to>
      <xdr:col>72</xdr:col>
      <xdr:colOff>38100</xdr:colOff>
      <xdr:row>79</xdr:row>
      <xdr:rowOff>138314</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3652500" y="13581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129441</xdr:rowOff>
    </xdr:from>
    <xdr:ext cx="534377"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3436111" y="13673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35926</xdr:rowOff>
    </xdr:from>
    <xdr:to>
      <xdr:col>67</xdr:col>
      <xdr:colOff>101600</xdr:colOff>
      <xdr:row>79</xdr:row>
      <xdr:rowOff>137526</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2763500" y="13580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128653</xdr:rowOff>
    </xdr:from>
    <xdr:ext cx="534377"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547111" y="13673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a:extLst>
            <a:ext uri="{FF2B5EF4-FFF2-40B4-BE49-F238E27FC236}">
              <a16:creationId xmlns:a16="http://schemas.microsoft.com/office/drawing/2014/main" id="{00000000-0008-0000-0700-0000A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12402</xdr:rowOff>
    </xdr:from>
    <xdr:to>
      <xdr:col>85</xdr:col>
      <xdr:colOff>126364</xdr:colOff>
      <xdr:row>99</xdr:row>
      <xdr:rowOff>44450</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6317595" y="15614352"/>
          <a:ext cx="1269" cy="1403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48277</xdr:rowOff>
    </xdr:from>
    <xdr:ext cx="249299" cy="259045"/>
    <xdr:sp macro="" textlink="">
      <xdr:nvSpPr>
        <xdr:cNvPr id="689" name="公債費最小値テキスト">
          <a:extLst>
            <a:ext uri="{FF2B5EF4-FFF2-40B4-BE49-F238E27FC236}">
              <a16:creationId xmlns:a16="http://schemas.microsoft.com/office/drawing/2014/main" id="{00000000-0008-0000-0700-0000B1020000}"/>
            </a:ext>
          </a:extLst>
        </xdr:cNvPr>
        <xdr:cNvSpPr txBox="1"/>
      </xdr:nvSpPr>
      <xdr:spPr>
        <a:xfrm>
          <a:off x="16370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44450</xdr:rowOff>
    </xdr:from>
    <xdr:to>
      <xdr:col>86</xdr:col>
      <xdr:colOff>25400</xdr:colOff>
      <xdr:row>99</xdr:row>
      <xdr:rowOff>44450</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130529</xdr:rowOff>
    </xdr:from>
    <xdr:ext cx="599010" cy="259045"/>
    <xdr:sp macro="" textlink="">
      <xdr:nvSpPr>
        <xdr:cNvPr id="691" name="公債費最大値テキスト">
          <a:extLst>
            <a:ext uri="{FF2B5EF4-FFF2-40B4-BE49-F238E27FC236}">
              <a16:creationId xmlns:a16="http://schemas.microsoft.com/office/drawing/2014/main" id="{00000000-0008-0000-0700-0000B3020000}"/>
            </a:ext>
          </a:extLst>
        </xdr:cNvPr>
        <xdr:cNvSpPr txBox="1"/>
      </xdr:nvSpPr>
      <xdr:spPr>
        <a:xfrm>
          <a:off x="16370300" y="15389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736,823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12402</xdr:rowOff>
    </xdr:from>
    <xdr:to>
      <xdr:col>86</xdr:col>
      <xdr:colOff>25400</xdr:colOff>
      <xdr:row>91</xdr:row>
      <xdr:rowOff>12402</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5614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110999</xdr:rowOff>
    </xdr:from>
    <xdr:to>
      <xdr:col>85</xdr:col>
      <xdr:colOff>127000</xdr:colOff>
      <xdr:row>98</xdr:row>
      <xdr:rowOff>145036</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5481300" y="16913099"/>
          <a:ext cx="838200" cy="34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81811</xdr:rowOff>
    </xdr:from>
    <xdr:ext cx="599010" cy="259045"/>
    <xdr:sp macro="" textlink="">
      <xdr:nvSpPr>
        <xdr:cNvPr id="694" name="公債費平均値テキスト">
          <a:extLst>
            <a:ext uri="{FF2B5EF4-FFF2-40B4-BE49-F238E27FC236}">
              <a16:creationId xmlns:a16="http://schemas.microsoft.com/office/drawing/2014/main" id="{00000000-0008-0000-0700-0000B6020000}"/>
            </a:ext>
          </a:extLst>
        </xdr:cNvPr>
        <xdr:cNvSpPr txBox="1"/>
      </xdr:nvSpPr>
      <xdr:spPr>
        <a:xfrm>
          <a:off x="16370300" y="1654101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58934</xdr:rowOff>
    </xdr:from>
    <xdr:to>
      <xdr:col>85</xdr:col>
      <xdr:colOff>177800</xdr:colOff>
      <xdr:row>97</xdr:row>
      <xdr:rowOff>160534</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6268700" y="1668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32720</xdr:rowOff>
    </xdr:from>
    <xdr:to>
      <xdr:col>81</xdr:col>
      <xdr:colOff>50800</xdr:colOff>
      <xdr:row>98</xdr:row>
      <xdr:rowOff>110999</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4592300" y="16834820"/>
          <a:ext cx="889000" cy="78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62849</xdr:rowOff>
    </xdr:from>
    <xdr:to>
      <xdr:col>81</xdr:col>
      <xdr:colOff>101600</xdr:colOff>
      <xdr:row>97</xdr:row>
      <xdr:rowOff>164449</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5430500" y="1669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9526</xdr:rowOff>
    </xdr:from>
    <xdr:ext cx="59901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181795" y="16468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32720</xdr:rowOff>
    </xdr:from>
    <xdr:to>
      <xdr:col>76</xdr:col>
      <xdr:colOff>114300</xdr:colOff>
      <xdr:row>98</xdr:row>
      <xdr:rowOff>79826</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3703300" y="16834820"/>
          <a:ext cx="889000" cy="47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53711</xdr:rowOff>
    </xdr:from>
    <xdr:to>
      <xdr:col>76</xdr:col>
      <xdr:colOff>165100</xdr:colOff>
      <xdr:row>97</xdr:row>
      <xdr:rowOff>155311</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4541500" y="1668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388</xdr:rowOff>
    </xdr:from>
    <xdr:ext cx="59901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292795" y="16459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79826</xdr:rowOff>
    </xdr:from>
    <xdr:to>
      <xdr:col>71</xdr:col>
      <xdr:colOff>177800</xdr:colOff>
      <xdr:row>98</xdr:row>
      <xdr:rowOff>116835</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flipV="1">
          <a:off x="12814300" y="16881926"/>
          <a:ext cx="889000" cy="37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58032</xdr:rowOff>
    </xdr:from>
    <xdr:to>
      <xdr:col>72</xdr:col>
      <xdr:colOff>38100</xdr:colOff>
      <xdr:row>97</xdr:row>
      <xdr:rowOff>159632</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3652500" y="16688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4709</xdr:rowOff>
    </xdr:from>
    <xdr:ext cx="59901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403795" y="16463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57916</xdr:rowOff>
    </xdr:from>
    <xdr:to>
      <xdr:col>67</xdr:col>
      <xdr:colOff>101600</xdr:colOff>
      <xdr:row>97</xdr:row>
      <xdr:rowOff>159516</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2763500" y="1668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4593</xdr:rowOff>
    </xdr:from>
    <xdr:ext cx="59901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514795" y="16463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94236</xdr:rowOff>
    </xdr:from>
    <xdr:to>
      <xdr:col>85</xdr:col>
      <xdr:colOff>177800</xdr:colOff>
      <xdr:row>99</xdr:row>
      <xdr:rowOff>24386</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6268700" y="16896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9163</xdr:rowOff>
    </xdr:from>
    <xdr:ext cx="534377" cy="259045"/>
    <xdr:sp macro="" textlink="">
      <xdr:nvSpPr>
        <xdr:cNvPr id="713" name="公債費該当値テキスト">
          <a:extLst>
            <a:ext uri="{FF2B5EF4-FFF2-40B4-BE49-F238E27FC236}">
              <a16:creationId xmlns:a16="http://schemas.microsoft.com/office/drawing/2014/main" id="{00000000-0008-0000-0700-0000C9020000}"/>
            </a:ext>
          </a:extLst>
        </xdr:cNvPr>
        <xdr:cNvSpPr txBox="1"/>
      </xdr:nvSpPr>
      <xdr:spPr>
        <a:xfrm>
          <a:off x="16370300" y="16811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60199</xdr:rowOff>
    </xdr:from>
    <xdr:to>
      <xdr:col>81</xdr:col>
      <xdr:colOff>101600</xdr:colOff>
      <xdr:row>98</xdr:row>
      <xdr:rowOff>161799</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5430500" y="16862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152926</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5214111" y="16955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153370</xdr:rowOff>
    </xdr:from>
    <xdr:to>
      <xdr:col>76</xdr:col>
      <xdr:colOff>165100</xdr:colOff>
      <xdr:row>98</xdr:row>
      <xdr:rowOff>83520</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4541500" y="1678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74647</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4325111" y="16876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29026</xdr:rowOff>
    </xdr:from>
    <xdr:to>
      <xdr:col>72</xdr:col>
      <xdr:colOff>38100</xdr:colOff>
      <xdr:row>98</xdr:row>
      <xdr:rowOff>130626</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3652500" y="16831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121753</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3436111" y="16923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66035</xdr:rowOff>
    </xdr:from>
    <xdr:to>
      <xdr:col>67</xdr:col>
      <xdr:colOff>101600</xdr:colOff>
      <xdr:row>98</xdr:row>
      <xdr:rowOff>167635</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2763500" y="16868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158762</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2547111" y="16960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a:extLst>
            <a:ext uri="{FF2B5EF4-FFF2-40B4-BE49-F238E27FC236}">
              <a16:creationId xmlns:a16="http://schemas.microsoft.com/office/drawing/2014/main" id="{00000000-0008-0000-0700-0000E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7295</xdr:rowOff>
    </xdr:from>
    <xdr:to>
      <xdr:col>116</xdr:col>
      <xdr:colOff>62864</xdr:colOff>
      <xdr:row>38</xdr:row>
      <xdr:rowOff>139700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flipV="1">
          <a:off x="22159595" y="5493695"/>
          <a:ext cx="1269" cy="1161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4132</xdr:rowOff>
    </xdr:from>
    <xdr:ext cx="249299" cy="259045"/>
    <xdr:sp macro="" textlink="">
      <xdr:nvSpPr>
        <xdr:cNvPr id="744" name="諸支出金最小値テキスト">
          <a:extLst>
            <a:ext uri="{FF2B5EF4-FFF2-40B4-BE49-F238E27FC236}">
              <a16:creationId xmlns:a16="http://schemas.microsoft.com/office/drawing/2014/main" id="{00000000-0008-0000-0700-0000E8020000}"/>
            </a:ext>
          </a:extLst>
        </xdr:cNvPr>
        <xdr:cNvSpPr txBox="1"/>
      </xdr:nvSpPr>
      <xdr:spPr>
        <a:xfrm>
          <a:off x="22212300" y="66906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125422</xdr:rowOff>
    </xdr:from>
    <xdr:ext cx="534377" cy="259045"/>
    <xdr:sp macro="" textlink="">
      <xdr:nvSpPr>
        <xdr:cNvPr id="746" name="諸支出金最大値テキスト">
          <a:extLst>
            <a:ext uri="{FF2B5EF4-FFF2-40B4-BE49-F238E27FC236}">
              <a16:creationId xmlns:a16="http://schemas.microsoft.com/office/drawing/2014/main" id="{00000000-0008-0000-0700-0000EA020000}"/>
            </a:ext>
          </a:extLst>
        </xdr:cNvPr>
        <xdr:cNvSpPr txBox="1"/>
      </xdr:nvSpPr>
      <xdr:spPr>
        <a:xfrm>
          <a:off x="22212300" y="5268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25,396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7295</xdr:rowOff>
    </xdr:from>
    <xdr:to>
      <xdr:col>116</xdr:col>
      <xdr:colOff>152400</xdr:colOff>
      <xdr:row>32</xdr:row>
      <xdr:rowOff>7295</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5493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93032</xdr:rowOff>
    </xdr:from>
    <xdr:ext cx="378565" cy="259045"/>
    <xdr:sp macro="" textlink="">
      <xdr:nvSpPr>
        <xdr:cNvPr id="749" name="諸支出金平均値テキスト">
          <a:extLst>
            <a:ext uri="{FF2B5EF4-FFF2-40B4-BE49-F238E27FC236}">
              <a16:creationId xmlns:a16="http://schemas.microsoft.com/office/drawing/2014/main" id="{00000000-0008-0000-0700-0000ED020000}"/>
            </a:ext>
          </a:extLst>
        </xdr:cNvPr>
        <xdr:cNvSpPr txBox="1"/>
      </xdr:nvSpPr>
      <xdr:spPr>
        <a:xfrm>
          <a:off x="22212300" y="643668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70155</xdr:rowOff>
    </xdr:from>
    <xdr:to>
      <xdr:col>116</xdr:col>
      <xdr:colOff>114300</xdr:colOff>
      <xdr:row>39</xdr:row>
      <xdr:rowOff>305</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2110700" y="658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76281</xdr:rowOff>
    </xdr:from>
    <xdr:to>
      <xdr:col>112</xdr:col>
      <xdr:colOff>38100</xdr:colOff>
      <xdr:row>39</xdr:row>
      <xdr:rowOff>6431</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1272500" y="6591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22958</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134017" y="63666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69241</xdr:rowOff>
    </xdr:from>
    <xdr:to>
      <xdr:col>107</xdr:col>
      <xdr:colOff>101600</xdr:colOff>
      <xdr:row>38</xdr:row>
      <xdr:rowOff>170841</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0383500" y="658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15917</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0245017" y="6359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60599</xdr:rowOff>
    </xdr:from>
    <xdr:to>
      <xdr:col>102</xdr:col>
      <xdr:colOff>165100</xdr:colOff>
      <xdr:row>38</xdr:row>
      <xdr:rowOff>162199</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9494500" y="6575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7276</xdr:rowOff>
    </xdr:from>
    <xdr:ext cx="378565"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9356017" y="63509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63571</xdr:rowOff>
    </xdr:from>
    <xdr:to>
      <xdr:col>98</xdr:col>
      <xdr:colOff>38100</xdr:colOff>
      <xdr:row>38</xdr:row>
      <xdr:rowOff>165171</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8605500" y="657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10248</xdr:rowOff>
    </xdr:from>
    <xdr:ext cx="378565"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467017" y="63538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48582</xdr:rowOff>
    </xdr:from>
    <xdr:ext cx="249299" cy="259045"/>
    <xdr:sp macro="" textlink="">
      <xdr:nvSpPr>
        <xdr:cNvPr id="768" name="諸支出金該当値テキスト">
          <a:extLst>
            <a:ext uri="{FF2B5EF4-FFF2-40B4-BE49-F238E27FC236}">
              <a16:creationId xmlns:a16="http://schemas.microsoft.com/office/drawing/2014/main" id="{00000000-0008-0000-0700-000000030000}"/>
            </a:ext>
          </a:extLst>
        </xdr:cNvPr>
        <xdr:cNvSpPr txBox="1"/>
      </xdr:nvSpPr>
      <xdr:spPr>
        <a:xfrm>
          <a:off x="22212300" y="65636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前年度繰上充用金グラフ枠">
          <a:extLst>
            <a:ext uri="{FF2B5EF4-FFF2-40B4-BE49-F238E27FC236}">
              <a16:creationId xmlns:a16="http://schemas.microsoft.com/office/drawing/2014/main" id="{00000000-0008-0000-0700-00001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9" name="前年度繰上充用金最小値テキスト">
          <a:extLst>
            <a:ext uri="{FF2B5EF4-FFF2-40B4-BE49-F238E27FC236}">
              <a16:creationId xmlns:a16="http://schemas.microsoft.com/office/drawing/2014/main" id="{00000000-0008-0000-0700-00001F030000}"/>
            </a:ext>
          </a:extLst>
        </xdr:cNvPr>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801" name="前年度繰上充用金最大値テキスト">
          <a:extLst>
            <a:ext uri="{FF2B5EF4-FFF2-40B4-BE49-F238E27FC236}">
              <a16:creationId xmlns:a16="http://schemas.microsoft.com/office/drawing/2014/main" id="{00000000-0008-0000-0700-000021030000}"/>
            </a:ext>
          </a:extLst>
        </xdr:cNvPr>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4" name="前年度繰上充用金平均値テキスト">
          <a:extLst>
            <a:ext uri="{FF2B5EF4-FFF2-40B4-BE49-F238E27FC236}">
              <a16:creationId xmlns:a16="http://schemas.microsoft.com/office/drawing/2014/main" id="{00000000-0008-0000-0700-000024030000}"/>
            </a:ext>
          </a:extLst>
        </xdr:cNvPr>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49</xdr:row>
      <xdr:rowOff>123190</xdr:rowOff>
    </xdr:from>
    <xdr:to>
      <xdr:col>112</xdr:col>
      <xdr:colOff>38100</xdr:colOff>
      <xdr:row>50</xdr:row>
      <xdr:rowOff>53340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21272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48</xdr:row>
      <xdr:rowOff>69867</xdr:rowOff>
    </xdr:from>
    <xdr:ext cx="313932"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166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88900</xdr:rowOff>
    </xdr:from>
    <xdr:to>
      <xdr:col>107</xdr:col>
      <xdr:colOff>101600</xdr:colOff>
      <xdr:row>59</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12" name="直線コネクタ 811">
          <a:extLst>
            <a:ext uri="{FF2B5EF4-FFF2-40B4-BE49-F238E27FC236}">
              <a16:creationId xmlns:a16="http://schemas.microsoft.com/office/drawing/2014/main" id="{00000000-0008-0000-0700-00002C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88900</xdr:rowOff>
    </xdr:from>
    <xdr:to>
      <xdr:col>102</xdr:col>
      <xdr:colOff>165100</xdr:colOff>
      <xdr:row>59</xdr:row>
      <xdr:rowOff>19050</xdr:rowOff>
    </xdr:to>
    <xdr:sp macro="" textlink="">
      <xdr:nvSpPr>
        <xdr:cNvPr id="813" name="フローチャート: 判断 812">
          <a:extLst>
            <a:ext uri="{FF2B5EF4-FFF2-40B4-BE49-F238E27FC236}">
              <a16:creationId xmlns:a16="http://schemas.microsoft.com/office/drawing/2014/main" id="{00000000-0008-0000-0700-00002D030000}"/>
            </a:ext>
          </a:extLst>
        </xdr:cNvPr>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15" name="フローチャート: 判断 814">
          <a:extLst>
            <a:ext uri="{FF2B5EF4-FFF2-40B4-BE49-F238E27FC236}">
              <a16:creationId xmlns:a16="http://schemas.microsoft.com/office/drawing/2014/main" id="{00000000-0008-0000-0700-00002F030000}"/>
            </a:ext>
          </a:extLst>
        </xdr:cNvPr>
        <xdr:cNvSpPr/>
      </xdr:nvSpPr>
      <xdr:spPr>
        <a:xfrm>
          <a:off x="18605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23" name="前年度繰上充用金該当値テキスト">
          <a:extLst>
            <a:ext uri="{FF2B5EF4-FFF2-40B4-BE49-F238E27FC236}">
              <a16:creationId xmlns:a16="http://schemas.microsoft.com/office/drawing/2014/main" id="{00000000-0008-0000-0700-000037030000}"/>
            </a:ext>
          </a:extLst>
        </xdr:cNvPr>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2030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35577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19420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30" name="楕円 829">
          <a:extLst>
            <a:ext uri="{FF2B5EF4-FFF2-40B4-BE49-F238E27FC236}">
              <a16:creationId xmlns:a16="http://schemas.microsoft.com/office/drawing/2014/main" id="{00000000-0008-0000-0700-00003E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35577</xdr:rowOff>
    </xdr:from>
    <xdr:ext cx="249299"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18531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2" name="正方形/長方形 831">
          <a:extLst>
            <a:ext uri="{FF2B5EF4-FFF2-40B4-BE49-F238E27FC236}">
              <a16:creationId xmlns:a16="http://schemas.microsoft.com/office/drawing/2014/main" id="{00000000-0008-0000-0700-00004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3" name="正方形/長方形 832">
          <a:extLst>
            <a:ext uri="{FF2B5EF4-FFF2-40B4-BE49-F238E27FC236}">
              <a16:creationId xmlns:a16="http://schemas.microsoft.com/office/drawing/2014/main" id="{00000000-0008-0000-0700-00004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4" name="テキスト ボックス 833">
          <a:extLst>
            <a:ext uri="{FF2B5EF4-FFF2-40B4-BE49-F238E27FC236}">
              <a16:creationId xmlns:a16="http://schemas.microsoft.com/office/drawing/2014/main" id="{00000000-0008-0000-0700-00004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300">
              <a:solidFill>
                <a:schemeClr val="dk1"/>
              </a:solidFill>
              <a:effectLst/>
              <a:latin typeface="+mn-lt"/>
              <a:ea typeface="+mn-ea"/>
              <a:cs typeface="+mn-cs"/>
            </a:rPr>
            <a:t>村民一人当たりの純経常行政コストは約７０万円（</a:t>
          </a:r>
          <a:r>
            <a:rPr lang="en-US" altLang="ja-JP" sz="1300">
              <a:solidFill>
                <a:schemeClr val="dk1"/>
              </a:solidFill>
              <a:effectLst/>
              <a:latin typeface="+mn-lt"/>
              <a:ea typeface="+mn-ea"/>
              <a:cs typeface="+mn-cs"/>
            </a:rPr>
            <a:t>H30.4.1</a:t>
          </a:r>
          <a:r>
            <a:rPr lang="ja-JP" altLang="ja-JP" sz="1300">
              <a:solidFill>
                <a:schemeClr val="dk1"/>
              </a:solidFill>
              <a:effectLst/>
              <a:latin typeface="+mn-lt"/>
              <a:ea typeface="+mn-ea"/>
              <a:cs typeface="+mn-cs"/>
            </a:rPr>
            <a:t>現在人口</a:t>
          </a:r>
          <a:r>
            <a:rPr lang="en-US" altLang="ja-JP" sz="1300">
              <a:solidFill>
                <a:schemeClr val="dk1"/>
              </a:solidFill>
              <a:effectLst/>
              <a:latin typeface="+mn-lt"/>
              <a:ea typeface="+mn-ea"/>
              <a:cs typeface="+mn-cs"/>
            </a:rPr>
            <a:t>3,765</a:t>
          </a:r>
          <a:r>
            <a:rPr lang="ja-JP" altLang="ja-JP" sz="1300">
              <a:solidFill>
                <a:schemeClr val="dk1"/>
              </a:solidFill>
              <a:effectLst/>
              <a:latin typeface="+mn-lt"/>
              <a:ea typeface="+mn-ea"/>
              <a:cs typeface="+mn-cs"/>
            </a:rPr>
            <a:t>人で算出）。</a:t>
          </a:r>
          <a:endParaRPr lang="ja-JP" altLang="ja-JP" sz="1300">
            <a:effectLst/>
          </a:endParaRPr>
        </a:p>
        <a:p>
          <a:r>
            <a:rPr lang="ja-JP" altLang="ja-JP" sz="1300">
              <a:solidFill>
                <a:schemeClr val="dk1"/>
              </a:solidFill>
              <a:effectLst/>
              <a:latin typeface="+mn-lt"/>
              <a:ea typeface="+mn-ea"/>
              <a:cs typeface="+mn-cs"/>
            </a:rPr>
            <a:t>各項目に於いて平成１０年頃から行財政改革に取り組み歳出の削減に努めたことにより、類似団体平均値より低い水準での運営が行えている。引き続き適正なコストによる行政サービスの充実を図る。</a:t>
          </a:r>
          <a:endParaRPr lang="ja-JP" altLang="ja-JP" sz="13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長野県下條村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300" b="0" i="0" baseline="0">
              <a:solidFill>
                <a:schemeClr val="dk1"/>
              </a:solidFill>
              <a:effectLst/>
              <a:latin typeface="+mn-lt"/>
              <a:ea typeface="+mn-ea"/>
              <a:cs typeface="+mn-cs"/>
            </a:rPr>
            <a:t>　財政調整基金においては、ここ数年の決算余剰金の積立により、標準財政規模比</a:t>
          </a:r>
          <a:r>
            <a:rPr lang="ja-JP" altLang="en-US" sz="1300" b="0" i="0" baseline="0">
              <a:solidFill>
                <a:schemeClr val="dk1"/>
              </a:solidFill>
              <a:effectLst/>
              <a:latin typeface="+mn-lt"/>
              <a:ea typeface="+mn-ea"/>
              <a:cs typeface="+mn-cs"/>
            </a:rPr>
            <a:t>約２００</a:t>
          </a:r>
          <a:r>
            <a:rPr lang="en-US" altLang="ja-JP" sz="1300" b="0" i="0" baseline="0">
              <a:solidFill>
                <a:schemeClr val="dk1"/>
              </a:solidFill>
              <a:effectLst/>
              <a:latin typeface="+mn-lt"/>
              <a:ea typeface="+mn-ea"/>
              <a:cs typeface="+mn-cs"/>
            </a:rPr>
            <a:t>.</a:t>
          </a:r>
          <a:r>
            <a:rPr lang="ja-JP" altLang="en-US" sz="1300" b="0" i="0" baseline="0">
              <a:solidFill>
                <a:schemeClr val="dk1"/>
              </a:solidFill>
              <a:effectLst/>
              <a:latin typeface="+mn-lt"/>
              <a:ea typeface="+mn-ea"/>
              <a:cs typeface="+mn-cs"/>
            </a:rPr>
            <a:t>０％に</a:t>
          </a:r>
          <a:r>
            <a:rPr lang="ja-JP" altLang="ja-JP" sz="1300" b="0" i="0" baseline="0">
              <a:solidFill>
                <a:schemeClr val="dk1"/>
              </a:solidFill>
              <a:effectLst/>
              <a:latin typeface="+mn-lt"/>
              <a:ea typeface="+mn-ea"/>
              <a:cs typeface="+mn-cs"/>
            </a:rPr>
            <a:t>達している。</a:t>
          </a:r>
          <a:endParaRPr lang="ja-JP" altLang="ja-JP" sz="1300">
            <a:effectLst/>
          </a:endParaRPr>
        </a:p>
        <a:p>
          <a:r>
            <a:rPr lang="ja-JP" altLang="ja-JP" sz="1300" b="0" i="0" baseline="0">
              <a:solidFill>
                <a:schemeClr val="dk1"/>
              </a:solidFill>
              <a:effectLst/>
              <a:latin typeface="+mn-lt"/>
              <a:ea typeface="+mn-ea"/>
              <a:cs typeface="+mn-cs"/>
            </a:rPr>
            <a:t>実質収支はいずれも黒字。実質収支比率は、本年度</a:t>
          </a:r>
          <a:r>
            <a:rPr lang="ja-JP" altLang="en-US" sz="1300" b="0" i="0" baseline="0">
              <a:solidFill>
                <a:schemeClr val="dk1"/>
              </a:solidFill>
              <a:effectLst/>
              <a:latin typeface="+mn-lt"/>
              <a:ea typeface="+mn-ea"/>
              <a:cs typeface="+mn-cs"/>
            </a:rPr>
            <a:t>は</a:t>
          </a:r>
          <a:r>
            <a:rPr lang="en-US" altLang="ja-JP" sz="1300" b="0" i="0" baseline="0">
              <a:solidFill>
                <a:schemeClr val="dk1"/>
              </a:solidFill>
              <a:effectLst/>
              <a:latin typeface="+mn-lt"/>
              <a:ea typeface="+mn-ea"/>
              <a:cs typeface="+mn-cs"/>
            </a:rPr>
            <a:t>20</a:t>
          </a:r>
          <a:r>
            <a:rPr lang="ja-JP" altLang="en-US" sz="1300" b="0" i="0" baseline="0">
              <a:solidFill>
                <a:schemeClr val="dk1"/>
              </a:solidFill>
              <a:effectLst/>
              <a:latin typeface="+mn-lt"/>
              <a:ea typeface="+mn-ea"/>
              <a:cs typeface="+mn-cs"/>
            </a:rPr>
            <a:t>％を上回ったが、</a:t>
          </a:r>
          <a:r>
            <a:rPr lang="ja-JP" altLang="ja-JP" sz="1300" b="0" i="0" baseline="0">
              <a:solidFill>
                <a:schemeClr val="dk1"/>
              </a:solidFill>
              <a:effectLst/>
              <a:latin typeface="+mn-lt"/>
              <a:ea typeface="+mn-ea"/>
              <a:cs typeface="+mn-cs"/>
            </a:rPr>
            <a:t>今後</a:t>
          </a:r>
          <a:r>
            <a:rPr lang="ja-JP" altLang="en-US" sz="1300" b="0" i="0" baseline="0">
              <a:solidFill>
                <a:schemeClr val="dk1"/>
              </a:solidFill>
              <a:effectLst/>
              <a:latin typeface="+mn-lt"/>
              <a:ea typeface="+mn-ea"/>
              <a:cs typeface="+mn-cs"/>
            </a:rPr>
            <a:t>については</a:t>
          </a:r>
          <a:r>
            <a:rPr lang="en-US" altLang="ja-JP" sz="1300" b="0" i="0" baseline="0">
              <a:solidFill>
                <a:schemeClr val="dk1"/>
              </a:solidFill>
              <a:effectLst/>
              <a:latin typeface="+mn-lt"/>
              <a:ea typeface="+mn-ea"/>
              <a:cs typeface="+mn-cs"/>
            </a:rPr>
            <a:t>15%</a:t>
          </a:r>
          <a:r>
            <a:rPr lang="ja-JP" altLang="ja-JP" sz="1300" b="0" i="0" baseline="0">
              <a:solidFill>
                <a:schemeClr val="dk1"/>
              </a:solidFill>
              <a:effectLst/>
              <a:latin typeface="+mn-lt"/>
              <a:ea typeface="+mn-ea"/>
              <a:cs typeface="+mn-cs"/>
            </a:rPr>
            <a:t>前後を推移すると見込まれる。</a:t>
          </a:r>
          <a:endParaRPr lang="ja-JP" altLang="ja-JP" sz="13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長野県下條村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300" b="0" i="0" baseline="0">
              <a:solidFill>
                <a:schemeClr val="dk1"/>
              </a:solidFill>
              <a:effectLst/>
              <a:latin typeface="+mn-lt"/>
              <a:ea typeface="+mn-ea"/>
              <a:cs typeface="+mn-cs"/>
            </a:rPr>
            <a:t>　全ての会計で黒字となっているが、特別会計においては、安に基金取崩、一般会計からの繰入に依存することなく、独立採算制を基本方針とした健全運営に努める。</a:t>
          </a:r>
          <a:endParaRPr lang="ja-JP" altLang="ja-JP" sz="13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a:extLst>
            <a:ext uri="{FF2B5EF4-FFF2-40B4-BE49-F238E27FC236}">
              <a16:creationId xmlns:a16="http://schemas.microsoft.com/office/drawing/2014/main" id="{00000000-0008-0000-0900-000011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a:extLst>
            <a:ext uri="{FF2B5EF4-FFF2-40B4-BE49-F238E27FC236}">
              <a16:creationId xmlns:a16="http://schemas.microsoft.com/office/drawing/2014/main" id="{00000000-0008-0000-0900-000012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39" t="s">
        <v>79</v>
      </c>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439"/>
      <c r="AN1" s="439"/>
      <c r="AO1" s="439"/>
      <c r="AP1" s="439"/>
      <c r="AQ1" s="439"/>
      <c r="AR1" s="439"/>
      <c r="AS1" s="439"/>
      <c r="AT1" s="439"/>
      <c r="AU1" s="439"/>
      <c r="AV1" s="439"/>
      <c r="AW1" s="439"/>
      <c r="AX1" s="439"/>
      <c r="AY1" s="439"/>
      <c r="AZ1" s="439"/>
      <c r="BA1" s="439"/>
      <c r="BB1" s="439"/>
      <c r="BC1" s="439"/>
      <c r="BD1" s="439"/>
      <c r="BE1" s="439"/>
      <c r="BF1" s="439"/>
      <c r="BG1" s="439"/>
      <c r="BH1" s="439"/>
      <c r="BI1" s="439"/>
      <c r="BJ1" s="439"/>
      <c r="BK1" s="439"/>
      <c r="BL1" s="439"/>
      <c r="BM1" s="439"/>
      <c r="BN1" s="439"/>
      <c r="BO1" s="439"/>
      <c r="BP1" s="439"/>
      <c r="BQ1" s="439"/>
      <c r="BR1" s="439"/>
      <c r="BS1" s="439"/>
      <c r="BT1" s="439"/>
      <c r="BU1" s="439"/>
      <c r="BV1" s="439"/>
      <c r="BW1" s="439"/>
      <c r="BX1" s="439"/>
      <c r="BY1" s="439"/>
      <c r="BZ1" s="439"/>
      <c r="CA1" s="439"/>
      <c r="CB1" s="439"/>
      <c r="CC1" s="439"/>
      <c r="CD1" s="439"/>
      <c r="CE1" s="439"/>
      <c r="CF1" s="439"/>
      <c r="CG1" s="439"/>
      <c r="CH1" s="439"/>
      <c r="CI1" s="439"/>
      <c r="CJ1" s="439"/>
      <c r="CK1" s="439"/>
      <c r="CL1" s="439"/>
      <c r="CM1" s="439"/>
      <c r="CN1" s="439"/>
      <c r="CO1" s="439"/>
      <c r="CP1" s="439"/>
      <c r="CQ1" s="439"/>
      <c r="CR1" s="439"/>
      <c r="CS1" s="439"/>
      <c r="CT1" s="439"/>
      <c r="CU1" s="439"/>
      <c r="CV1" s="439"/>
      <c r="CW1" s="439"/>
      <c r="CX1" s="439"/>
      <c r="CY1" s="439"/>
      <c r="CZ1" s="439"/>
      <c r="DA1" s="439"/>
      <c r="DB1" s="439"/>
      <c r="DC1" s="439"/>
      <c r="DD1" s="439"/>
      <c r="DE1" s="439"/>
      <c r="DF1" s="439"/>
      <c r="DG1" s="439"/>
      <c r="DH1" s="439"/>
      <c r="DI1" s="439"/>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0" t="s">
        <v>81</v>
      </c>
      <c r="C3" s="441"/>
      <c r="D3" s="441"/>
      <c r="E3" s="442"/>
      <c r="F3" s="442"/>
      <c r="G3" s="442"/>
      <c r="H3" s="442"/>
      <c r="I3" s="442"/>
      <c r="J3" s="442"/>
      <c r="K3" s="442"/>
      <c r="L3" s="442" t="s">
        <v>82</v>
      </c>
      <c r="M3" s="442"/>
      <c r="N3" s="442"/>
      <c r="O3" s="442"/>
      <c r="P3" s="442"/>
      <c r="Q3" s="442"/>
      <c r="R3" s="449"/>
      <c r="S3" s="449"/>
      <c r="T3" s="449"/>
      <c r="U3" s="449"/>
      <c r="V3" s="450"/>
      <c r="W3" s="424" t="s">
        <v>83</v>
      </c>
      <c r="X3" s="425"/>
      <c r="Y3" s="425"/>
      <c r="Z3" s="425"/>
      <c r="AA3" s="425"/>
      <c r="AB3" s="441"/>
      <c r="AC3" s="449" t="s">
        <v>84</v>
      </c>
      <c r="AD3" s="425"/>
      <c r="AE3" s="425"/>
      <c r="AF3" s="425"/>
      <c r="AG3" s="425"/>
      <c r="AH3" s="425"/>
      <c r="AI3" s="425"/>
      <c r="AJ3" s="425"/>
      <c r="AK3" s="425"/>
      <c r="AL3" s="426"/>
      <c r="AM3" s="424" t="s">
        <v>85</v>
      </c>
      <c r="AN3" s="425"/>
      <c r="AO3" s="425"/>
      <c r="AP3" s="425"/>
      <c r="AQ3" s="425"/>
      <c r="AR3" s="425"/>
      <c r="AS3" s="425"/>
      <c r="AT3" s="425"/>
      <c r="AU3" s="425"/>
      <c r="AV3" s="425"/>
      <c r="AW3" s="425"/>
      <c r="AX3" s="426"/>
      <c r="AY3" s="461" t="s">
        <v>1</v>
      </c>
      <c r="AZ3" s="462"/>
      <c r="BA3" s="462"/>
      <c r="BB3" s="462"/>
      <c r="BC3" s="462"/>
      <c r="BD3" s="462"/>
      <c r="BE3" s="462"/>
      <c r="BF3" s="462"/>
      <c r="BG3" s="462"/>
      <c r="BH3" s="462"/>
      <c r="BI3" s="462"/>
      <c r="BJ3" s="462"/>
      <c r="BK3" s="462"/>
      <c r="BL3" s="462"/>
      <c r="BM3" s="463"/>
      <c r="BN3" s="424" t="s">
        <v>86</v>
      </c>
      <c r="BO3" s="425"/>
      <c r="BP3" s="425"/>
      <c r="BQ3" s="425"/>
      <c r="BR3" s="425"/>
      <c r="BS3" s="425"/>
      <c r="BT3" s="425"/>
      <c r="BU3" s="426"/>
      <c r="BV3" s="424" t="s">
        <v>87</v>
      </c>
      <c r="BW3" s="425"/>
      <c r="BX3" s="425"/>
      <c r="BY3" s="425"/>
      <c r="BZ3" s="425"/>
      <c r="CA3" s="425"/>
      <c r="CB3" s="425"/>
      <c r="CC3" s="426"/>
      <c r="CD3" s="461" t="s">
        <v>1</v>
      </c>
      <c r="CE3" s="462"/>
      <c r="CF3" s="462"/>
      <c r="CG3" s="462"/>
      <c r="CH3" s="462"/>
      <c r="CI3" s="462"/>
      <c r="CJ3" s="462"/>
      <c r="CK3" s="462"/>
      <c r="CL3" s="462"/>
      <c r="CM3" s="462"/>
      <c r="CN3" s="462"/>
      <c r="CO3" s="462"/>
      <c r="CP3" s="462"/>
      <c r="CQ3" s="462"/>
      <c r="CR3" s="462"/>
      <c r="CS3" s="463"/>
      <c r="CT3" s="424" t="s">
        <v>88</v>
      </c>
      <c r="CU3" s="425"/>
      <c r="CV3" s="425"/>
      <c r="CW3" s="425"/>
      <c r="CX3" s="425"/>
      <c r="CY3" s="425"/>
      <c r="CZ3" s="425"/>
      <c r="DA3" s="426"/>
      <c r="DB3" s="424" t="s">
        <v>89</v>
      </c>
      <c r="DC3" s="425"/>
      <c r="DD3" s="425"/>
      <c r="DE3" s="425"/>
      <c r="DF3" s="425"/>
      <c r="DG3" s="425"/>
      <c r="DH3" s="425"/>
      <c r="DI3" s="426"/>
      <c r="DJ3" s="186"/>
      <c r="DK3" s="186"/>
      <c r="DL3" s="186"/>
      <c r="DM3" s="186"/>
      <c r="DN3" s="186"/>
      <c r="DO3" s="186"/>
    </row>
    <row r="4" spans="1:119" ht="18.75" customHeight="1" x14ac:dyDescent="0.15">
      <c r="A4" s="187"/>
      <c r="B4" s="443"/>
      <c r="C4" s="444"/>
      <c r="D4" s="444"/>
      <c r="E4" s="445"/>
      <c r="F4" s="445"/>
      <c r="G4" s="445"/>
      <c r="H4" s="445"/>
      <c r="I4" s="445"/>
      <c r="J4" s="445"/>
      <c r="K4" s="445"/>
      <c r="L4" s="445"/>
      <c r="M4" s="445"/>
      <c r="N4" s="445"/>
      <c r="O4" s="445"/>
      <c r="P4" s="445"/>
      <c r="Q4" s="445"/>
      <c r="R4" s="451"/>
      <c r="S4" s="451"/>
      <c r="T4" s="451"/>
      <c r="U4" s="451"/>
      <c r="V4" s="452"/>
      <c r="W4" s="455"/>
      <c r="X4" s="456"/>
      <c r="Y4" s="456"/>
      <c r="Z4" s="456"/>
      <c r="AA4" s="456"/>
      <c r="AB4" s="444"/>
      <c r="AC4" s="451"/>
      <c r="AD4" s="456"/>
      <c r="AE4" s="456"/>
      <c r="AF4" s="456"/>
      <c r="AG4" s="456"/>
      <c r="AH4" s="456"/>
      <c r="AI4" s="456"/>
      <c r="AJ4" s="456"/>
      <c r="AK4" s="456"/>
      <c r="AL4" s="459"/>
      <c r="AM4" s="457"/>
      <c r="AN4" s="458"/>
      <c r="AO4" s="458"/>
      <c r="AP4" s="458"/>
      <c r="AQ4" s="458"/>
      <c r="AR4" s="458"/>
      <c r="AS4" s="458"/>
      <c r="AT4" s="458"/>
      <c r="AU4" s="458"/>
      <c r="AV4" s="458"/>
      <c r="AW4" s="458"/>
      <c r="AX4" s="460"/>
      <c r="AY4" s="427" t="s">
        <v>90</v>
      </c>
      <c r="AZ4" s="428"/>
      <c r="BA4" s="428"/>
      <c r="BB4" s="428"/>
      <c r="BC4" s="428"/>
      <c r="BD4" s="428"/>
      <c r="BE4" s="428"/>
      <c r="BF4" s="428"/>
      <c r="BG4" s="428"/>
      <c r="BH4" s="428"/>
      <c r="BI4" s="428"/>
      <c r="BJ4" s="428"/>
      <c r="BK4" s="428"/>
      <c r="BL4" s="428"/>
      <c r="BM4" s="429"/>
      <c r="BN4" s="430">
        <v>2895137</v>
      </c>
      <c r="BO4" s="431"/>
      <c r="BP4" s="431"/>
      <c r="BQ4" s="431"/>
      <c r="BR4" s="431"/>
      <c r="BS4" s="431"/>
      <c r="BT4" s="431"/>
      <c r="BU4" s="432"/>
      <c r="BV4" s="430">
        <v>2555829</v>
      </c>
      <c r="BW4" s="431"/>
      <c r="BX4" s="431"/>
      <c r="BY4" s="431"/>
      <c r="BZ4" s="431"/>
      <c r="CA4" s="431"/>
      <c r="CB4" s="431"/>
      <c r="CC4" s="432"/>
      <c r="CD4" s="433" t="s">
        <v>91</v>
      </c>
      <c r="CE4" s="434"/>
      <c r="CF4" s="434"/>
      <c r="CG4" s="434"/>
      <c r="CH4" s="434"/>
      <c r="CI4" s="434"/>
      <c r="CJ4" s="434"/>
      <c r="CK4" s="434"/>
      <c r="CL4" s="434"/>
      <c r="CM4" s="434"/>
      <c r="CN4" s="434"/>
      <c r="CO4" s="434"/>
      <c r="CP4" s="434"/>
      <c r="CQ4" s="434"/>
      <c r="CR4" s="434"/>
      <c r="CS4" s="435"/>
      <c r="CT4" s="436">
        <v>22.3</v>
      </c>
      <c r="CU4" s="437"/>
      <c r="CV4" s="437"/>
      <c r="CW4" s="437"/>
      <c r="CX4" s="437"/>
      <c r="CY4" s="437"/>
      <c r="CZ4" s="437"/>
      <c r="DA4" s="438"/>
      <c r="DB4" s="436">
        <v>15.3</v>
      </c>
      <c r="DC4" s="437"/>
      <c r="DD4" s="437"/>
      <c r="DE4" s="437"/>
      <c r="DF4" s="437"/>
      <c r="DG4" s="437"/>
      <c r="DH4" s="437"/>
      <c r="DI4" s="438"/>
      <c r="DJ4" s="186"/>
      <c r="DK4" s="186"/>
      <c r="DL4" s="186"/>
      <c r="DM4" s="186"/>
      <c r="DN4" s="186"/>
      <c r="DO4" s="186"/>
    </row>
    <row r="5" spans="1:119" ht="18.75" customHeight="1" x14ac:dyDescent="0.15">
      <c r="A5" s="187"/>
      <c r="B5" s="446"/>
      <c r="C5" s="447"/>
      <c r="D5" s="447"/>
      <c r="E5" s="448"/>
      <c r="F5" s="448"/>
      <c r="G5" s="448"/>
      <c r="H5" s="448"/>
      <c r="I5" s="448"/>
      <c r="J5" s="448"/>
      <c r="K5" s="448"/>
      <c r="L5" s="448"/>
      <c r="M5" s="448"/>
      <c r="N5" s="448"/>
      <c r="O5" s="448"/>
      <c r="P5" s="448"/>
      <c r="Q5" s="448"/>
      <c r="R5" s="453"/>
      <c r="S5" s="453"/>
      <c r="T5" s="453"/>
      <c r="U5" s="453"/>
      <c r="V5" s="454"/>
      <c r="W5" s="457"/>
      <c r="X5" s="458"/>
      <c r="Y5" s="458"/>
      <c r="Z5" s="458"/>
      <c r="AA5" s="458"/>
      <c r="AB5" s="447"/>
      <c r="AC5" s="453"/>
      <c r="AD5" s="458"/>
      <c r="AE5" s="458"/>
      <c r="AF5" s="458"/>
      <c r="AG5" s="458"/>
      <c r="AH5" s="458"/>
      <c r="AI5" s="458"/>
      <c r="AJ5" s="458"/>
      <c r="AK5" s="458"/>
      <c r="AL5" s="460"/>
      <c r="AM5" s="496" t="s">
        <v>92</v>
      </c>
      <c r="AN5" s="497"/>
      <c r="AO5" s="497"/>
      <c r="AP5" s="497"/>
      <c r="AQ5" s="497"/>
      <c r="AR5" s="497"/>
      <c r="AS5" s="497"/>
      <c r="AT5" s="498"/>
      <c r="AU5" s="499" t="s">
        <v>93</v>
      </c>
      <c r="AV5" s="500"/>
      <c r="AW5" s="500"/>
      <c r="AX5" s="500"/>
      <c r="AY5" s="501" t="s">
        <v>94</v>
      </c>
      <c r="AZ5" s="502"/>
      <c r="BA5" s="502"/>
      <c r="BB5" s="502"/>
      <c r="BC5" s="502"/>
      <c r="BD5" s="502"/>
      <c r="BE5" s="502"/>
      <c r="BF5" s="502"/>
      <c r="BG5" s="502"/>
      <c r="BH5" s="502"/>
      <c r="BI5" s="502"/>
      <c r="BJ5" s="502"/>
      <c r="BK5" s="502"/>
      <c r="BL5" s="502"/>
      <c r="BM5" s="503"/>
      <c r="BN5" s="467">
        <v>2535781</v>
      </c>
      <c r="BO5" s="468"/>
      <c r="BP5" s="468"/>
      <c r="BQ5" s="468"/>
      <c r="BR5" s="468"/>
      <c r="BS5" s="468"/>
      <c r="BT5" s="468"/>
      <c r="BU5" s="469"/>
      <c r="BV5" s="467">
        <v>2271170</v>
      </c>
      <c r="BW5" s="468"/>
      <c r="BX5" s="468"/>
      <c r="BY5" s="468"/>
      <c r="BZ5" s="468"/>
      <c r="CA5" s="468"/>
      <c r="CB5" s="468"/>
      <c r="CC5" s="469"/>
      <c r="CD5" s="470" t="s">
        <v>95</v>
      </c>
      <c r="CE5" s="471"/>
      <c r="CF5" s="471"/>
      <c r="CG5" s="471"/>
      <c r="CH5" s="471"/>
      <c r="CI5" s="471"/>
      <c r="CJ5" s="471"/>
      <c r="CK5" s="471"/>
      <c r="CL5" s="471"/>
      <c r="CM5" s="471"/>
      <c r="CN5" s="471"/>
      <c r="CO5" s="471"/>
      <c r="CP5" s="471"/>
      <c r="CQ5" s="471"/>
      <c r="CR5" s="471"/>
      <c r="CS5" s="472"/>
      <c r="CT5" s="464">
        <v>71</v>
      </c>
      <c r="CU5" s="465"/>
      <c r="CV5" s="465"/>
      <c r="CW5" s="465"/>
      <c r="CX5" s="465"/>
      <c r="CY5" s="465"/>
      <c r="CZ5" s="465"/>
      <c r="DA5" s="466"/>
      <c r="DB5" s="464">
        <v>71.8</v>
      </c>
      <c r="DC5" s="465"/>
      <c r="DD5" s="465"/>
      <c r="DE5" s="465"/>
      <c r="DF5" s="465"/>
      <c r="DG5" s="465"/>
      <c r="DH5" s="465"/>
      <c r="DI5" s="466"/>
      <c r="DJ5" s="186"/>
      <c r="DK5" s="186"/>
      <c r="DL5" s="186"/>
      <c r="DM5" s="186"/>
      <c r="DN5" s="186"/>
      <c r="DO5" s="186"/>
    </row>
    <row r="6" spans="1:119" ht="18.75" customHeight="1" x14ac:dyDescent="0.15">
      <c r="A6" s="187"/>
      <c r="B6" s="473" t="s">
        <v>96</v>
      </c>
      <c r="C6" s="474"/>
      <c r="D6" s="474"/>
      <c r="E6" s="475"/>
      <c r="F6" s="475"/>
      <c r="G6" s="475"/>
      <c r="H6" s="475"/>
      <c r="I6" s="475"/>
      <c r="J6" s="475"/>
      <c r="K6" s="475"/>
      <c r="L6" s="475" t="s">
        <v>97</v>
      </c>
      <c r="M6" s="475"/>
      <c r="N6" s="475"/>
      <c r="O6" s="475"/>
      <c r="P6" s="475"/>
      <c r="Q6" s="475"/>
      <c r="R6" s="479"/>
      <c r="S6" s="479"/>
      <c r="T6" s="479"/>
      <c r="U6" s="479"/>
      <c r="V6" s="480"/>
      <c r="W6" s="483" t="s">
        <v>98</v>
      </c>
      <c r="X6" s="484"/>
      <c r="Y6" s="484"/>
      <c r="Z6" s="484"/>
      <c r="AA6" s="484"/>
      <c r="AB6" s="474"/>
      <c r="AC6" s="487" t="s">
        <v>99</v>
      </c>
      <c r="AD6" s="488"/>
      <c r="AE6" s="488"/>
      <c r="AF6" s="488"/>
      <c r="AG6" s="488"/>
      <c r="AH6" s="488"/>
      <c r="AI6" s="488"/>
      <c r="AJ6" s="488"/>
      <c r="AK6" s="488"/>
      <c r="AL6" s="489"/>
      <c r="AM6" s="496" t="s">
        <v>100</v>
      </c>
      <c r="AN6" s="497"/>
      <c r="AO6" s="497"/>
      <c r="AP6" s="497"/>
      <c r="AQ6" s="497"/>
      <c r="AR6" s="497"/>
      <c r="AS6" s="497"/>
      <c r="AT6" s="498"/>
      <c r="AU6" s="499" t="s">
        <v>93</v>
      </c>
      <c r="AV6" s="500"/>
      <c r="AW6" s="500"/>
      <c r="AX6" s="500"/>
      <c r="AY6" s="501" t="s">
        <v>101</v>
      </c>
      <c r="AZ6" s="502"/>
      <c r="BA6" s="502"/>
      <c r="BB6" s="502"/>
      <c r="BC6" s="502"/>
      <c r="BD6" s="502"/>
      <c r="BE6" s="502"/>
      <c r="BF6" s="502"/>
      <c r="BG6" s="502"/>
      <c r="BH6" s="502"/>
      <c r="BI6" s="502"/>
      <c r="BJ6" s="502"/>
      <c r="BK6" s="502"/>
      <c r="BL6" s="502"/>
      <c r="BM6" s="503"/>
      <c r="BN6" s="467">
        <v>359356</v>
      </c>
      <c r="BO6" s="468"/>
      <c r="BP6" s="468"/>
      <c r="BQ6" s="468"/>
      <c r="BR6" s="468"/>
      <c r="BS6" s="468"/>
      <c r="BT6" s="468"/>
      <c r="BU6" s="469"/>
      <c r="BV6" s="467">
        <v>284659</v>
      </c>
      <c r="BW6" s="468"/>
      <c r="BX6" s="468"/>
      <c r="BY6" s="468"/>
      <c r="BZ6" s="468"/>
      <c r="CA6" s="468"/>
      <c r="CB6" s="468"/>
      <c r="CC6" s="469"/>
      <c r="CD6" s="470" t="s">
        <v>102</v>
      </c>
      <c r="CE6" s="471"/>
      <c r="CF6" s="471"/>
      <c r="CG6" s="471"/>
      <c r="CH6" s="471"/>
      <c r="CI6" s="471"/>
      <c r="CJ6" s="471"/>
      <c r="CK6" s="471"/>
      <c r="CL6" s="471"/>
      <c r="CM6" s="471"/>
      <c r="CN6" s="471"/>
      <c r="CO6" s="471"/>
      <c r="CP6" s="471"/>
      <c r="CQ6" s="471"/>
      <c r="CR6" s="471"/>
      <c r="CS6" s="472"/>
      <c r="CT6" s="504">
        <v>73.3</v>
      </c>
      <c r="CU6" s="505"/>
      <c r="CV6" s="505"/>
      <c r="CW6" s="505"/>
      <c r="CX6" s="505"/>
      <c r="CY6" s="505"/>
      <c r="CZ6" s="505"/>
      <c r="DA6" s="506"/>
      <c r="DB6" s="504">
        <v>74.900000000000006</v>
      </c>
      <c r="DC6" s="505"/>
      <c r="DD6" s="505"/>
      <c r="DE6" s="505"/>
      <c r="DF6" s="505"/>
      <c r="DG6" s="505"/>
      <c r="DH6" s="505"/>
      <c r="DI6" s="506"/>
      <c r="DJ6" s="186"/>
      <c r="DK6" s="186"/>
      <c r="DL6" s="186"/>
      <c r="DM6" s="186"/>
      <c r="DN6" s="186"/>
      <c r="DO6" s="186"/>
    </row>
    <row r="7" spans="1:119" ht="18.75" customHeight="1" x14ac:dyDescent="0.15">
      <c r="A7" s="187"/>
      <c r="B7" s="443"/>
      <c r="C7" s="444"/>
      <c r="D7" s="444"/>
      <c r="E7" s="445"/>
      <c r="F7" s="445"/>
      <c r="G7" s="445"/>
      <c r="H7" s="445"/>
      <c r="I7" s="445"/>
      <c r="J7" s="445"/>
      <c r="K7" s="445"/>
      <c r="L7" s="445"/>
      <c r="M7" s="445"/>
      <c r="N7" s="445"/>
      <c r="O7" s="445"/>
      <c r="P7" s="445"/>
      <c r="Q7" s="445"/>
      <c r="R7" s="451"/>
      <c r="S7" s="451"/>
      <c r="T7" s="451"/>
      <c r="U7" s="451"/>
      <c r="V7" s="452"/>
      <c r="W7" s="455"/>
      <c r="X7" s="456"/>
      <c r="Y7" s="456"/>
      <c r="Z7" s="456"/>
      <c r="AA7" s="456"/>
      <c r="AB7" s="444"/>
      <c r="AC7" s="490"/>
      <c r="AD7" s="491"/>
      <c r="AE7" s="491"/>
      <c r="AF7" s="491"/>
      <c r="AG7" s="491"/>
      <c r="AH7" s="491"/>
      <c r="AI7" s="491"/>
      <c r="AJ7" s="491"/>
      <c r="AK7" s="491"/>
      <c r="AL7" s="492"/>
      <c r="AM7" s="496" t="s">
        <v>103</v>
      </c>
      <c r="AN7" s="497"/>
      <c r="AO7" s="497"/>
      <c r="AP7" s="497"/>
      <c r="AQ7" s="497"/>
      <c r="AR7" s="497"/>
      <c r="AS7" s="497"/>
      <c r="AT7" s="498"/>
      <c r="AU7" s="499" t="s">
        <v>104</v>
      </c>
      <c r="AV7" s="500"/>
      <c r="AW7" s="500"/>
      <c r="AX7" s="500"/>
      <c r="AY7" s="501" t="s">
        <v>105</v>
      </c>
      <c r="AZ7" s="502"/>
      <c r="BA7" s="502"/>
      <c r="BB7" s="502"/>
      <c r="BC7" s="502"/>
      <c r="BD7" s="502"/>
      <c r="BE7" s="502"/>
      <c r="BF7" s="502"/>
      <c r="BG7" s="502"/>
      <c r="BH7" s="502"/>
      <c r="BI7" s="502"/>
      <c r="BJ7" s="502"/>
      <c r="BK7" s="502"/>
      <c r="BL7" s="502"/>
      <c r="BM7" s="503"/>
      <c r="BN7" s="467">
        <v>110</v>
      </c>
      <c r="BO7" s="468"/>
      <c r="BP7" s="468"/>
      <c r="BQ7" s="468"/>
      <c r="BR7" s="468"/>
      <c r="BS7" s="468"/>
      <c r="BT7" s="468"/>
      <c r="BU7" s="469"/>
      <c r="BV7" s="467">
        <v>33582</v>
      </c>
      <c r="BW7" s="468"/>
      <c r="BX7" s="468"/>
      <c r="BY7" s="468"/>
      <c r="BZ7" s="468"/>
      <c r="CA7" s="468"/>
      <c r="CB7" s="468"/>
      <c r="CC7" s="469"/>
      <c r="CD7" s="470" t="s">
        <v>106</v>
      </c>
      <c r="CE7" s="471"/>
      <c r="CF7" s="471"/>
      <c r="CG7" s="471"/>
      <c r="CH7" s="471"/>
      <c r="CI7" s="471"/>
      <c r="CJ7" s="471"/>
      <c r="CK7" s="471"/>
      <c r="CL7" s="471"/>
      <c r="CM7" s="471"/>
      <c r="CN7" s="471"/>
      <c r="CO7" s="471"/>
      <c r="CP7" s="471"/>
      <c r="CQ7" s="471"/>
      <c r="CR7" s="471"/>
      <c r="CS7" s="472"/>
      <c r="CT7" s="467">
        <v>1613146</v>
      </c>
      <c r="CU7" s="468"/>
      <c r="CV7" s="468"/>
      <c r="CW7" s="468"/>
      <c r="CX7" s="468"/>
      <c r="CY7" s="468"/>
      <c r="CZ7" s="468"/>
      <c r="DA7" s="469"/>
      <c r="DB7" s="467">
        <v>1645544</v>
      </c>
      <c r="DC7" s="468"/>
      <c r="DD7" s="468"/>
      <c r="DE7" s="468"/>
      <c r="DF7" s="468"/>
      <c r="DG7" s="468"/>
      <c r="DH7" s="468"/>
      <c r="DI7" s="469"/>
      <c r="DJ7" s="186"/>
      <c r="DK7" s="186"/>
      <c r="DL7" s="186"/>
      <c r="DM7" s="186"/>
      <c r="DN7" s="186"/>
      <c r="DO7" s="186"/>
    </row>
    <row r="8" spans="1:119" ht="18.75" customHeight="1" thickBot="1" x14ac:dyDescent="0.2">
      <c r="A8" s="187"/>
      <c r="B8" s="476"/>
      <c r="C8" s="477"/>
      <c r="D8" s="477"/>
      <c r="E8" s="478"/>
      <c r="F8" s="478"/>
      <c r="G8" s="478"/>
      <c r="H8" s="478"/>
      <c r="I8" s="478"/>
      <c r="J8" s="478"/>
      <c r="K8" s="478"/>
      <c r="L8" s="478"/>
      <c r="M8" s="478"/>
      <c r="N8" s="478"/>
      <c r="O8" s="478"/>
      <c r="P8" s="478"/>
      <c r="Q8" s="478"/>
      <c r="R8" s="481"/>
      <c r="S8" s="481"/>
      <c r="T8" s="481"/>
      <c r="U8" s="481"/>
      <c r="V8" s="482"/>
      <c r="W8" s="485"/>
      <c r="X8" s="486"/>
      <c r="Y8" s="486"/>
      <c r="Z8" s="486"/>
      <c r="AA8" s="486"/>
      <c r="AB8" s="477"/>
      <c r="AC8" s="493"/>
      <c r="AD8" s="494"/>
      <c r="AE8" s="494"/>
      <c r="AF8" s="494"/>
      <c r="AG8" s="494"/>
      <c r="AH8" s="494"/>
      <c r="AI8" s="494"/>
      <c r="AJ8" s="494"/>
      <c r="AK8" s="494"/>
      <c r="AL8" s="495"/>
      <c r="AM8" s="496" t="s">
        <v>107</v>
      </c>
      <c r="AN8" s="497"/>
      <c r="AO8" s="497"/>
      <c r="AP8" s="497"/>
      <c r="AQ8" s="497"/>
      <c r="AR8" s="497"/>
      <c r="AS8" s="497"/>
      <c r="AT8" s="498"/>
      <c r="AU8" s="499" t="s">
        <v>104</v>
      </c>
      <c r="AV8" s="500"/>
      <c r="AW8" s="500"/>
      <c r="AX8" s="500"/>
      <c r="AY8" s="501" t="s">
        <v>108</v>
      </c>
      <c r="AZ8" s="502"/>
      <c r="BA8" s="502"/>
      <c r="BB8" s="502"/>
      <c r="BC8" s="502"/>
      <c r="BD8" s="502"/>
      <c r="BE8" s="502"/>
      <c r="BF8" s="502"/>
      <c r="BG8" s="502"/>
      <c r="BH8" s="502"/>
      <c r="BI8" s="502"/>
      <c r="BJ8" s="502"/>
      <c r="BK8" s="502"/>
      <c r="BL8" s="502"/>
      <c r="BM8" s="503"/>
      <c r="BN8" s="467">
        <v>359246</v>
      </c>
      <c r="BO8" s="468"/>
      <c r="BP8" s="468"/>
      <c r="BQ8" s="468"/>
      <c r="BR8" s="468"/>
      <c r="BS8" s="468"/>
      <c r="BT8" s="468"/>
      <c r="BU8" s="469"/>
      <c r="BV8" s="467">
        <v>251077</v>
      </c>
      <c r="BW8" s="468"/>
      <c r="BX8" s="468"/>
      <c r="BY8" s="468"/>
      <c r="BZ8" s="468"/>
      <c r="CA8" s="468"/>
      <c r="CB8" s="468"/>
      <c r="CC8" s="469"/>
      <c r="CD8" s="470" t="s">
        <v>109</v>
      </c>
      <c r="CE8" s="471"/>
      <c r="CF8" s="471"/>
      <c r="CG8" s="471"/>
      <c r="CH8" s="471"/>
      <c r="CI8" s="471"/>
      <c r="CJ8" s="471"/>
      <c r="CK8" s="471"/>
      <c r="CL8" s="471"/>
      <c r="CM8" s="471"/>
      <c r="CN8" s="471"/>
      <c r="CO8" s="471"/>
      <c r="CP8" s="471"/>
      <c r="CQ8" s="471"/>
      <c r="CR8" s="471"/>
      <c r="CS8" s="472"/>
      <c r="CT8" s="507">
        <v>0.26</v>
      </c>
      <c r="CU8" s="508"/>
      <c r="CV8" s="508"/>
      <c r="CW8" s="508"/>
      <c r="CX8" s="508"/>
      <c r="CY8" s="508"/>
      <c r="CZ8" s="508"/>
      <c r="DA8" s="509"/>
      <c r="DB8" s="507">
        <v>0.26</v>
      </c>
      <c r="DC8" s="508"/>
      <c r="DD8" s="508"/>
      <c r="DE8" s="508"/>
      <c r="DF8" s="508"/>
      <c r="DG8" s="508"/>
      <c r="DH8" s="508"/>
      <c r="DI8" s="509"/>
      <c r="DJ8" s="186"/>
      <c r="DK8" s="186"/>
      <c r="DL8" s="186"/>
      <c r="DM8" s="186"/>
      <c r="DN8" s="186"/>
      <c r="DO8" s="186"/>
    </row>
    <row r="9" spans="1:119" ht="18.75" customHeight="1" thickBot="1" x14ac:dyDescent="0.2">
      <c r="A9" s="187"/>
      <c r="B9" s="461" t="s">
        <v>110</v>
      </c>
      <c r="C9" s="462"/>
      <c r="D9" s="462"/>
      <c r="E9" s="462"/>
      <c r="F9" s="462"/>
      <c r="G9" s="462"/>
      <c r="H9" s="462"/>
      <c r="I9" s="462"/>
      <c r="J9" s="462"/>
      <c r="K9" s="510"/>
      <c r="L9" s="511" t="s">
        <v>111</v>
      </c>
      <c r="M9" s="512"/>
      <c r="N9" s="512"/>
      <c r="O9" s="512"/>
      <c r="P9" s="512"/>
      <c r="Q9" s="513"/>
      <c r="R9" s="514">
        <v>3851</v>
      </c>
      <c r="S9" s="515"/>
      <c r="T9" s="515"/>
      <c r="U9" s="515"/>
      <c r="V9" s="516"/>
      <c r="W9" s="424" t="s">
        <v>112</v>
      </c>
      <c r="X9" s="425"/>
      <c r="Y9" s="425"/>
      <c r="Z9" s="425"/>
      <c r="AA9" s="425"/>
      <c r="AB9" s="425"/>
      <c r="AC9" s="425"/>
      <c r="AD9" s="425"/>
      <c r="AE9" s="425"/>
      <c r="AF9" s="425"/>
      <c r="AG9" s="425"/>
      <c r="AH9" s="425"/>
      <c r="AI9" s="425"/>
      <c r="AJ9" s="425"/>
      <c r="AK9" s="425"/>
      <c r="AL9" s="426"/>
      <c r="AM9" s="496" t="s">
        <v>113</v>
      </c>
      <c r="AN9" s="497"/>
      <c r="AO9" s="497"/>
      <c r="AP9" s="497"/>
      <c r="AQ9" s="497"/>
      <c r="AR9" s="497"/>
      <c r="AS9" s="497"/>
      <c r="AT9" s="498"/>
      <c r="AU9" s="499" t="s">
        <v>114</v>
      </c>
      <c r="AV9" s="500"/>
      <c r="AW9" s="500"/>
      <c r="AX9" s="500"/>
      <c r="AY9" s="501" t="s">
        <v>115</v>
      </c>
      <c r="AZ9" s="502"/>
      <c r="BA9" s="502"/>
      <c r="BB9" s="502"/>
      <c r="BC9" s="502"/>
      <c r="BD9" s="502"/>
      <c r="BE9" s="502"/>
      <c r="BF9" s="502"/>
      <c r="BG9" s="502"/>
      <c r="BH9" s="502"/>
      <c r="BI9" s="502"/>
      <c r="BJ9" s="502"/>
      <c r="BK9" s="502"/>
      <c r="BL9" s="502"/>
      <c r="BM9" s="503"/>
      <c r="BN9" s="467">
        <v>108169</v>
      </c>
      <c r="BO9" s="468"/>
      <c r="BP9" s="468"/>
      <c r="BQ9" s="468"/>
      <c r="BR9" s="468"/>
      <c r="BS9" s="468"/>
      <c r="BT9" s="468"/>
      <c r="BU9" s="469"/>
      <c r="BV9" s="467">
        <v>13980</v>
      </c>
      <c r="BW9" s="468"/>
      <c r="BX9" s="468"/>
      <c r="BY9" s="468"/>
      <c r="BZ9" s="468"/>
      <c r="CA9" s="468"/>
      <c r="CB9" s="468"/>
      <c r="CC9" s="469"/>
      <c r="CD9" s="470" t="s">
        <v>116</v>
      </c>
      <c r="CE9" s="471"/>
      <c r="CF9" s="471"/>
      <c r="CG9" s="471"/>
      <c r="CH9" s="471"/>
      <c r="CI9" s="471"/>
      <c r="CJ9" s="471"/>
      <c r="CK9" s="471"/>
      <c r="CL9" s="471"/>
      <c r="CM9" s="471"/>
      <c r="CN9" s="471"/>
      <c r="CO9" s="471"/>
      <c r="CP9" s="471"/>
      <c r="CQ9" s="471"/>
      <c r="CR9" s="471"/>
      <c r="CS9" s="472"/>
      <c r="CT9" s="464">
        <v>6.3</v>
      </c>
      <c r="CU9" s="465"/>
      <c r="CV9" s="465"/>
      <c r="CW9" s="465"/>
      <c r="CX9" s="465"/>
      <c r="CY9" s="465"/>
      <c r="CZ9" s="465"/>
      <c r="DA9" s="466"/>
      <c r="DB9" s="464">
        <v>9.8000000000000007</v>
      </c>
      <c r="DC9" s="465"/>
      <c r="DD9" s="465"/>
      <c r="DE9" s="465"/>
      <c r="DF9" s="465"/>
      <c r="DG9" s="465"/>
      <c r="DH9" s="465"/>
      <c r="DI9" s="466"/>
      <c r="DJ9" s="186"/>
      <c r="DK9" s="186"/>
      <c r="DL9" s="186"/>
      <c r="DM9" s="186"/>
      <c r="DN9" s="186"/>
      <c r="DO9" s="186"/>
    </row>
    <row r="10" spans="1:119" ht="18.75" customHeight="1" thickBot="1" x14ac:dyDescent="0.2">
      <c r="A10" s="187"/>
      <c r="B10" s="461"/>
      <c r="C10" s="462"/>
      <c r="D10" s="462"/>
      <c r="E10" s="462"/>
      <c r="F10" s="462"/>
      <c r="G10" s="462"/>
      <c r="H10" s="462"/>
      <c r="I10" s="462"/>
      <c r="J10" s="462"/>
      <c r="K10" s="510"/>
      <c r="L10" s="517" t="s">
        <v>117</v>
      </c>
      <c r="M10" s="497"/>
      <c r="N10" s="497"/>
      <c r="O10" s="497"/>
      <c r="P10" s="497"/>
      <c r="Q10" s="498"/>
      <c r="R10" s="518">
        <v>4200</v>
      </c>
      <c r="S10" s="519"/>
      <c r="T10" s="519"/>
      <c r="U10" s="519"/>
      <c r="V10" s="520"/>
      <c r="W10" s="455"/>
      <c r="X10" s="456"/>
      <c r="Y10" s="456"/>
      <c r="Z10" s="456"/>
      <c r="AA10" s="456"/>
      <c r="AB10" s="456"/>
      <c r="AC10" s="456"/>
      <c r="AD10" s="456"/>
      <c r="AE10" s="456"/>
      <c r="AF10" s="456"/>
      <c r="AG10" s="456"/>
      <c r="AH10" s="456"/>
      <c r="AI10" s="456"/>
      <c r="AJ10" s="456"/>
      <c r="AK10" s="456"/>
      <c r="AL10" s="459"/>
      <c r="AM10" s="496" t="s">
        <v>118</v>
      </c>
      <c r="AN10" s="497"/>
      <c r="AO10" s="497"/>
      <c r="AP10" s="497"/>
      <c r="AQ10" s="497"/>
      <c r="AR10" s="497"/>
      <c r="AS10" s="497"/>
      <c r="AT10" s="498"/>
      <c r="AU10" s="499" t="s">
        <v>104</v>
      </c>
      <c r="AV10" s="500"/>
      <c r="AW10" s="500"/>
      <c r="AX10" s="500"/>
      <c r="AY10" s="501" t="s">
        <v>119</v>
      </c>
      <c r="AZ10" s="502"/>
      <c r="BA10" s="502"/>
      <c r="BB10" s="502"/>
      <c r="BC10" s="502"/>
      <c r="BD10" s="502"/>
      <c r="BE10" s="502"/>
      <c r="BF10" s="502"/>
      <c r="BG10" s="502"/>
      <c r="BH10" s="502"/>
      <c r="BI10" s="502"/>
      <c r="BJ10" s="502"/>
      <c r="BK10" s="502"/>
      <c r="BL10" s="502"/>
      <c r="BM10" s="503"/>
      <c r="BN10" s="467">
        <v>6948</v>
      </c>
      <c r="BO10" s="468"/>
      <c r="BP10" s="468"/>
      <c r="BQ10" s="468"/>
      <c r="BR10" s="468"/>
      <c r="BS10" s="468"/>
      <c r="BT10" s="468"/>
      <c r="BU10" s="469"/>
      <c r="BV10" s="467">
        <v>6749</v>
      </c>
      <c r="BW10" s="468"/>
      <c r="BX10" s="468"/>
      <c r="BY10" s="468"/>
      <c r="BZ10" s="468"/>
      <c r="CA10" s="468"/>
      <c r="CB10" s="468"/>
      <c r="CC10" s="469"/>
      <c r="CD10" s="191" t="s">
        <v>120</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1"/>
      <c r="C11" s="462"/>
      <c r="D11" s="462"/>
      <c r="E11" s="462"/>
      <c r="F11" s="462"/>
      <c r="G11" s="462"/>
      <c r="H11" s="462"/>
      <c r="I11" s="462"/>
      <c r="J11" s="462"/>
      <c r="K11" s="510"/>
      <c r="L11" s="521" t="s">
        <v>121</v>
      </c>
      <c r="M11" s="522"/>
      <c r="N11" s="522"/>
      <c r="O11" s="522"/>
      <c r="P11" s="522"/>
      <c r="Q11" s="523"/>
      <c r="R11" s="524" t="s">
        <v>122</v>
      </c>
      <c r="S11" s="525"/>
      <c r="T11" s="525"/>
      <c r="U11" s="525"/>
      <c r="V11" s="526"/>
      <c r="W11" s="455"/>
      <c r="X11" s="456"/>
      <c r="Y11" s="456"/>
      <c r="Z11" s="456"/>
      <c r="AA11" s="456"/>
      <c r="AB11" s="456"/>
      <c r="AC11" s="456"/>
      <c r="AD11" s="456"/>
      <c r="AE11" s="456"/>
      <c r="AF11" s="456"/>
      <c r="AG11" s="456"/>
      <c r="AH11" s="456"/>
      <c r="AI11" s="456"/>
      <c r="AJ11" s="456"/>
      <c r="AK11" s="456"/>
      <c r="AL11" s="459"/>
      <c r="AM11" s="496" t="s">
        <v>123</v>
      </c>
      <c r="AN11" s="497"/>
      <c r="AO11" s="497"/>
      <c r="AP11" s="497"/>
      <c r="AQ11" s="497"/>
      <c r="AR11" s="497"/>
      <c r="AS11" s="497"/>
      <c r="AT11" s="498"/>
      <c r="AU11" s="499" t="s">
        <v>104</v>
      </c>
      <c r="AV11" s="500"/>
      <c r="AW11" s="500"/>
      <c r="AX11" s="500"/>
      <c r="AY11" s="501" t="s">
        <v>124</v>
      </c>
      <c r="AZ11" s="502"/>
      <c r="BA11" s="502"/>
      <c r="BB11" s="502"/>
      <c r="BC11" s="502"/>
      <c r="BD11" s="502"/>
      <c r="BE11" s="502"/>
      <c r="BF11" s="502"/>
      <c r="BG11" s="502"/>
      <c r="BH11" s="502"/>
      <c r="BI11" s="502"/>
      <c r="BJ11" s="502"/>
      <c r="BK11" s="502"/>
      <c r="BL11" s="502"/>
      <c r="BM11" s="503"/>
      <c r="BN11" s="467">
        <v>68000</v>
      </c>
      <c r="BO11" s="468"/>
      <c r="BP11" s="468"/>
      <c r="BQ11" s="468"/>
      <c r="BR11" s="468"/>
      <c r="BS11" s="468"/>
      <c r="BT11" s="468"/>
      <c r="BU11" s="469"/>
      <c r="BV11" s="467">
        <v>114423</v>
      </c>
      <c r="BW11" s="468"/>
      <c r="BX11" s="468"/>
      <c r="BY11" s="468"/>
      <c r="BZ11" s="468"/>
      <c r="CA11" s="468"/>
      <c r="CB11" s="468"/>
      <c r="CC11" s="469"/>
      <c r="CD11" s="470" t="s">
        <v>125</v>
      </c>
      <c r="CE11" s="471"/>
      <c r="CF11" s="471"/>
      <c r="CG11" s="471"/>
      <c r="CH11" s="471"/>
      <c r="CI11" s="471"/>
      <c r="CJ11" s="471"/>
      <c r="CK11" s="471"/>
      <c r="CL11" s="471"/>
      <c r="CM11" s="471"/>
      <c r="CN11" s="471"/>
      <c r="CO11" s="471"/>
      <c r="CP11" s="471"/>
      <c r="CQ11" s="471"/>
      <c r="CR11" s="471"/>
      <c r="CS11" s="472"/>
      <c r="CT11" s="507" t="s">
        <v>126</v>
      </c>
      <c r="CU11" s="508"/>
      <c r="CV11" s="508"/>
      <c r="CW11" s="508"/>
      <c r="CX11" s="508"/>
      <c r="CY11" s="508"/>
      <c r="CZ11" s="508"/>
      <c r="DA11" s="509"/>
      <c r="DB11" s="507" t="s">
        <v>126</v>
      </c>
      <c r="DC11" s="508"/>
      <c r="DD11" s="508"/>
      <c r="DE11" s="508"/>
      <c r="DF11" s="508"/>
      <c r="DG11" s="508"/>
      <c r="DH11" s="508"/>
      <c r="DI11" s="509"/>
      <c r="DJ11" s="186"/>
      <c r="DK11" s="186"/>
      <c r="DL11" s="186"/>
      <c r="DM11" s="186"/>
      <c r="DN11" s="186"/>
      <c r="DO11" s="186"/>
    </row>
    <row r="12" spans="1:119" ht="18.75" customHeight="1" x14ac:dyDescent="0.15">
      <c r="A12" s="187"/>
      <c r="B12" s="527" t="s">
        <v>127</v>
      </c>
      <c r="C12" s="528"/>
      <c r="D12" s="528"/>
      <c r="E12" s="528"/>
      <c r="F12" s="528"/>
      <c r="G12" s="528"/>
      <c r="H12" s="528"/>
      <c r="I12" s="528"/>
      <c r="J12" s="528"/>
      <c r="K12" s="529"/>
      <c r="L12" s="536" t="s">
        <v>128</v>
      </c>
      <c r="M12" s="537"/>
      <c r="N12" s="537"/>
      <c r="O12" s="537"/>
      <c r="P12" s="537"/>
      <c r="Q12" s="538"/>
      <c r="R12" s="539">
        <v>3730</v>
      </c>
      <c r="S12" s="540"/>
      <c r="T12" s="540"/>
      <c r="U12" s="540"/>
      <c r="V12" s="541"/>
      <c r="W12" s="542" t="s">
        <v>1</v>
      </c>
      <c r="X12" s="500"/>
      <c r="Y12" s="500"/>
      <c r="Z12" s="500"/>
      <c r="AA12" s="500"/>
      <c r="AB12" s="543"/>
      <c r="AC12" s="544" t="s">
        <v>129</v>
      </c>
      <c r="AD12" s="545"/>
      <c r="AE12" s="545"/>
      <c r="AF12" s="545"/>
      <c r="AG12" s="546"/>
      <c r="AH12" s="544" t="s">
        <v>130</v>
      </c>
      <c r="AI12" s="545"/>
      <c r="AJ12" s="545"/>
      <c r="AK12" s="545"/>
      <c r="AL12" s="547"/>
      <c r="AM12" s="496" t="s">
        <v>131</v>
      </c>
      <c r="AN12" s="497"/>
      <c r="AO12" s="497"/>
      <c r="AP12" s="497"/>
      <c r="AQ12" s="497"/>
      <c r="AR12" s="497"/>
      <c r="AS12" s="497"/>
      <c r="AT12" s="498"/>
      <c r="AU12" s="499" t="s">
        <v>104</v>
      </c>
      <c r="AV12" s="500"/>
      <c r="AW12" s="500"/>
      <c r="AX12" s="500"/>
      <c r="AY12" s="501" t="s">
        <v>132</v>
      </c>
      <c r="AZ12" s="502"/>
      <c r="BA12" s="502"/>
      <c r="BB12" s="502"/>
      <c r="BC12" s="502"/>
      <c r="BD12" s="502"/>
      <c r="BE12" s="502"/>
      <c r="BF12" s="502"/>
      <c r="BG12" s="502"/>
      <c r="BH12" s="502"/>
      <c r="BI12" s="502"/>
      <c r="BJ12" s="502"/>
      <c r="BK12" s="502"/>
      <c r="BL12" s="502"/>
      <c r="BM12" s="503"/>
      <c r="BN12" s="467">
        <v>90000</v>
      </c>
      <c r="BO12" s="468"/>
      <c r="BP12" s="468"/>
      <c r="BQ12" s="468"/>
      <c r="BR12" s="468"/>
      <c r="BS12" s="468"/>
      <c r="BT12" s="468"/>
      <c r="BU12" s="469"/>
      <c r="BV12" s="467">
        <v>10000</v>
      </c>
      <c r="BW12" s="468"/>
      <c r="BX12" s="468"/>
      <c r="BY12" s="468"/>
      <c r="BZ12" s="468"/>
      <c r="CA12" s="468"/>
      <c r="CB12" s="468"/>
      <c r="CC12" s="469"/>
      <c r="CD12" s="470" t="s">
        <v>133</v>
      </c>
      <c r="CE12" s="471"/>
      <c r="CF12" s="471"/>
      <c r="CG12" s="471"/>
      <c r="CH12" s="471"/>
      <c r="CI12" s="471"/>
      <c r="CJ12" s="471"/>
      <c r="CK12" s="471"/>
      <c r="CL12" s="471"/>
      <c r="CM12" s="471"/>
      <c r="CN12" s="471"/>
      <c r="CO12" s="471"/>
      <c r="CP12" s="471"/>
      <c r="CQ12" s="471"/>
      <c r="CR12" s="471"/>
      <c r="CS12" s="472"/>
      <c r="CT12" s="507" t="s">
        <v>126</v>
      </c>
      <c r="CU12" s="508"/>
      <c r="CV12" s="508"/>
      <c r="CW12" s="508"/>
      <c r="CX12" s="508"/>
      <c r="CY12" s="508"/>
      <c r="CZ12" s="508"/>
      <c r="DA12" s="509"/>
      <c r="DB12" s="507" t="s">
        <v>134</v>
      </c>
      <c r="DC12" s="508"/>
      <c r="DD12" s="508"/>
      <c r="DE12" s="508"/>
      <c r="DF12" s="508"/>
      <c r="DG12" s="508"/>
      <c r="DH12" s="508"/>
      <c r="DI12" s="509"/>
      <c r="DJ12" s="186"/>
      <c r="DK12" s="186"/>
      <c r="DL12" s="186"/>
      <c r="DM12" s="186"/>
      <c r="DN12" s="186"/>
      <c r="DO12" s="186"/>
    </row>
    <row r="13" spans="1:119" ht="18.75" customHeight="1" x14ac:dyDescent="0.15">
      <c r="A13" s="187"/>
      <c r="B13" s="530"/>
      <c r="C13" s="531"/>
      <c r="D13" s="531"/>
      <c r="E13" s="531"/>
      <c r="F13" s="531"/>
      <c r="G13" s="531"/>
      <c r="H13" s="531"/>
      <c r="I13" s="531"/>
      <c r="J13" s="531"/>
      <c r="K13" s="532"/>
      <c r="L13" s="197"/>
      <c r="M13" s="558" t="s">
        <v>135</v>
      </c>
      <c r="N13" s="559"/>
      <c r="O13" s="559"/>
      <c r="P13" s="559"/>
      <c r="Q13" s="560"/>
      <c r="R13" s="551">
        <v>3693</v>
      </c>
      <c r="S13" s="552"/>
      <c r="T13" s="552"/>
      <c r="U13" s="552"/>
      <c r="V13" s="553"/>
      <c r="W13" s="483" t="s">
        <v>136</v>
      </c>
      <c r="X13" s="484"/>
      <c r="Y13" s="484"/>
      <c r="Z13" s="484"/>
      <c r="AA13" s="484"/>
      <c r="AB13" s="474"/>
      <c r="AC13" s="518">
        <v>459</v>
      </c>
      <c r="AD13" s="519"/>
      <c r="AE13" s="519"/>
      <c r="AF13" s="519"/>
      <c r="AG13" s="561"/>
      <c r="AH13" s="518">
        <v>531</v>
      </c>
      <c r="AI13" s="519"/>
      <c r="AJ13" s="519"/>
      <c r="AK13" s="519"/>
      <c r="AL13" s="520"/>
      <c r="AM13" s="496" t="s">
        <v>137</v>
      </c>
      <c r="AN13" s="497"/>
      <c r="AO13" s="497"/>
      <c r="AP13" s="497"/>
      <c r="AQ13" s="497"/>
      <c r="AR13" s="497"/>
      <c r="AS13" s="497"/>
      <c r="AT13" s="498"/>
      <c r="AU13" s="499" t="s">
        <v>138</v>
      </c>
      <c r="AV13" s="500"/>
      <c r="AW13" s="500"/>
      <c r="AX13" s="500"/>
      <c r="AY13" s="501" t="s">
        <v>139</v>
      </c>
      <c r="AZ13" s="502"/>
      <c r="BA13" s="502"/>
      <c r="BB13" s="502"/>
      <c r="BC13" s="502"/>
      <c r="BD13" s="502"/>
      <c r="BE13" s="502"/>
      <c r="BF13" s="502"/>
      <c r="BG13" s="502"/>
      <c r="BH13" s="502"/>
      <c r="BI13" s="502"/>
      <c r="BJ13" s="502"/>
      <c r="BK13" s="502"/>
      <c r="BL13" s="502"/>
      <c r="BM13" s="503"/>
      <c r="BN13" s="467">
        <v>93117</v>
      </c>
      <c r="BO13" s="468"/>
      <c r="BP13" s="468"/>
      <c r="BQ13" s="468"/>
      <c r="BR13" s="468"/>
      <c r="BS13" s="468"/>
      <c r="BT13" s="468"/>
      <c r="BU13" s="469"/>
      <c r="BV13" s="467">
        <v>125152</v>
      </c>
      <c r="BW13" s="468"/>
      <c r="BX13" s="468"/>
      <c r="BY13" s="468"/>
      <c r="BZ13" s="468"/>
      <c r="CA13" s="468"/>
      <c r="CB13" s="468"/>
      <c r="CC13" s="469"/>
      <c r="CD13" s="470" t="s">
        <v>140</v>
      </c>
      <c r="CE13" s="471"/>
      <c r="CF13" s="471"/>
      <c r="CG13" s="471"/>
      <c r="CH13" s="471"/>
      <c r="CI13" s="471"/>
      <c r="CJ13" s="471"/>
      <c r="CK13" s="471"/>
      <c r="CL13" s="471"/>
      <c r="CM13" s="471"/>
      <c r="CN13" s="471"/>
      <c r="CO13" s="471"/>
      <c r="CP13" s="471"/>
      <c r="CQ13" s="471"/>
      <c r="CR13" s="471"/>
      <c r="CS13" s="472"/>
      <c r="CT13" s="464">
        <v>-3.4</v>
      </c>
      <c r="CU13" s="465"/>
      <c r="CV13" s="465"/>
      <c r="CW13" s="465"/>
      <c r="CX13" s="465"/>
      <c r="CY13" s="465"/>
      <c r="CZ13" s="465"/>
      <c r="DA13" s="466"/>
      <c r="DB13" s="464">
        <v>-3.5</v>
      </c>
      <c r="DC13" s="465"/>
      <c r="DD13" s="465"/>
      <c r="DE13" s="465"/>
      <c r="DF13" s="465"/>
      <c r="DG13" s="465"/>
      <c r="DH13" s="465"/>
      <c r="DI13" s="466"/>
      <c r="DJ13" s="186"/>
      <c r="DK13" s="186"/>
      <c r="DL13" s="186"/>
      <c r="DM13" s="186"/>
      <c r="DN13" s="186"/>
      <c r="DO13" s="186"/>
    </row>
    <row r="14" spans="1:119" ht="18.75" customHeight="1" thickBot="1" x14ac:dyDescent="0.2">
      <c r="A14" s="187"/>
      <c r="B14" s="530"/>
      <c r="C14" s="531"/>
      <c r="D14" s="531"/>
      <c r="E14" s="531"/>
      <c r="F14" s="531"/>
      <c r="G14" s="531"/>
      <c r="H14" s="531"/>
      <c r="I14" s="531"/>
      <c r="J14" s="531"/>
      <c r="K14" s="532"/>
      <c r="L14" s="548" t="s">
        <v>141</v>
      </c>
      <c r="M14" s="549"/>
      <c r="N14" s="549"/>
      <c r="O14" s="549"/>
      <c r="P14" s="549"/>
      <c r="Q14" s="550"/>
      <c r="R14" s="551">
        <v>3775</v>
      </c>
      <c r="S14" s="552"/>
      <c r="T14" s="552"/>
      <c r="U14" s="552"/>
      <c r="V14" s="553"/>
      <c r="W14" s="457"/>
      <c r="X14" s="458"/>
      <c r="Y14" s="458"/>
      <c r="Z14" s="458"/>
      <c r="AA14" s="458"/>
      <c r="AB14" s="447"/>
      <c r="AC14" s="554">
        <v>22</v>
      </c>
      <c r="AD14" s="555"/>
      <c r="AE14" s="555"/>
      <c r="AF14" s="555"/>
      <c r="AG14" s="556"/>
      <c r="AH14" s="554">
        <v>24.3</v>
      </c>
      <c r="AI14" s="555"/>
      <c r="AJ14" s="555"/>
      <c r="AK14" s="555"/>
      <c r="AL14" s="557"/>
      <c r="AM14" s="496"/>
      <c r="AN14" s="497"/>
      <c r="AO14" s="497"/>
      <c r="AP14" s="497"/>
      <c r="AQ14" s="497"/>
      <c r="AR14" s="497"/>
      <c r="AS14" s="497"/>
      <c r="AT14" s="498"/>
      <c r="AU14" s="499"/>
      <c r="AV14" s="500"/>
      <c r="AW14" s="500"/>
      <c r="AX14" s="500"/>
      <c r="AY14" s="501"/>
      <c r="AZ14" s="502"/>
      <c r="BA14" s="502"/>
      <c r="BB14" s="502"/>
      <c r="BC14" s="502"/>
      <c r="BD14" s="502"/>
      <c r="BE14" s="502"/>
      <c r="BF14" s="502"/>
      <c r="BG14" s="502"/>
      <c r="BH14" s="502"/>
      <c r="BI14" s="502"/>
      <c r="BJ14" s="502"/>
      <c r="BK14" s="502"/>
      <c r="BL14" s="502"/>
      <c r="BM14" s="503"/>
      <c r="BN14" s="467"/>
      <c r="BO14" s="468"/>
      <c r="BP14" s="468"/>
      <c r="BQ14" s="468"/>
      <c r="BR14" s="468"/>
      <c r="BS14" s="468"/>
      <c r="BT14" s="468"/>
      <c r="BU14" s="469"/>
      <c r="BV14" s="467"/>
      <c r="BW14" s="468"/>
      <c r="BX14" s="468"/>
      <c r="BY14" s="468"/>
      <c r="BZ14" s="468"/>
      <c r="CA14" s="468"/>
      <c r="CB14" s="468"/>
      <c r="CC14" s="469"/>
      <c r="CD14" s="562" t="s">
        <v>142</v>
      </c>
      <c r="CE14" s="563"/>
      <c r="CF14" s="563"/>
      <c r="CG14" s="563"/>
      <c r="CH14" s="563"/>
      <c r="CI14" s="563"/>
      <c r="CJ14" s="563"/>
      <c r="CK14" s="563"/>
      <c r="CL14" s="563"/>
      <c r="CM14" s="563"/>
      <c r="CN14" s="563"/>
      <c r="CO14" s="563"/>
      <c r="CP14" s="563"/>
      <c r="CQ14" s="563"/>
      <c r="CR14" s="563"/>
      <c r="CS14" s="564"/>
      <c r="CT14" s="565" t="s">
        <v>126</v>
      </c>
      <c r="CU14" s="566"/>
      <c r="CV14" s="566"/>
      <c r="CW14" s="566"/>
      <c r="CX14" s="566"/>
      <c r="CY14" s="566"/>
      <c r="CZ14" s="566"/>
      <c r="DA14" s="567"/>
      <c r="DB14" s="565" t="s">
        <v>143</v>
      </c>
      <c r="DC14" s="566"/>
      <c r="DD14" s="566"/>
      <c r="DE14" s="566"/>
      <c r="DF14" s="566"/>
      <c r="DG14" s="566"/>
      <c r="DH14" s="566"/>
      <c r="DI14" s="567"/>
      <c r="DJ14" s="186"/>
      <c r="DK14" s="186"/>
      <c r="DL14" s="186"/>
      <c r="DM14" s="186"/>
      <c r="DN14" s="186"/>
      <c r="DO14" s="186"/>
    </row>
    <row r="15" spans="1:119" ht="18.75" customHeight="1" x14ac:dyDescent="0.15">
      <c r="A15" s="187"/>
      <c r="B15" s="530"/>
      <c r="C15" s="531"/>
      <c r="D15" s="531"/>
      <c r="E15" s="531"/>
      <c r="F15" s="531"/>
      <c r="G15" s="531"/>
      <c r="H15" s="531"/>
      <c r="I15" s="531"/>
      <c r="J15" s="531"/>
      <c r="K15" s="532"/>
      <c r="L15" s="197"/>
      <c r="M15" s="558" t="s">
        <v>144</v>
      </c>
      <c r="N15" s="559"/>
      <c r="O15" s="559"/>
      <c r="P15" s="559"/>
      <c r="Q15" s="560"/>
      <c r="R15" s="551">
        <v>3736</v>
      </c>
      <c r="S15" s="552"/>
      <c r="T15" s="552"/>
      <c r="U15" s="552"/>
      <c r="V15" s="553"/>
      <c r="W15" s="483" t="s">
        <v>145</v>
      </c>
      <c r="X15" s="484"/>
      <c r="Y15" s="484"/>
      <c r="Z15" s="484"/>
      <c r="AA15" s="484"/>
      <c r="AB15" s="474"/>
      <c r="AC15" s="518">
        <v>653</v>
      </c>
      <c r="AD15" s="519"/>
      <c r="AE15" s="519"/>
      <c r="AF15" s="519"/>
      <c r="AG15" s="561"/>
      <c r="AH15" s="518">
        <v>660</v>
      </c>
      <c r="AI15" s="519"/>
      <c r="AJ15" s="519"/>
      <c r="AK15" s="519"/>
      <c r="AL15" s="520"/>
      <c r="AM15" s="496"/>
      <c r="AN15" s="497"/>
      <c r="AO15" s="497"/>
      <c r="AP15" s="497"/>
      <c r="AQ15" s="497"/>
      <c r="AR15" s="497"/>
      <c r="AS15" s="497"/>
      <c r="AT15" s="498"/>
      <c r="AU15" s="499"/>
      <c r="AV15" s="500"/>
      <c r="AW15" s="500"/>
      <c r="AX15" s="500"/>
      <c r="AY15" s="427" t="s">
        <v>146</v>
      </c>
      <c r="AZ15" s="428"/>
      <c r="BA15" s="428"/>
      <c r="BB15" s="428"/>
      <c r="BC15" s="428"/>
      <c r="BD15" s="428"/>
      <c r="BE15" s="428"/>
      <c r="BF15" s="428"/>
      <c r="BG15" s="428"/>
      <c r="BH15" s="428"/>
      <c r="BI15" s="428"/>
      <c r="BJ15" s="428"/>
      <c r="BK15" s="428"/>
      <c r="BL15" s="428"/>
      <c r="BM15" s="429"/>
      <c r="BN15" s="430">
        <v>380036</v>
      </c>
      <c r="BO15" s="431"/>
      <c r="BP15" s="431"/>
      <c r="BQ15" s="431"/>
      <c r="BR15" s="431"/>
      <c r="BS15" s="431"/>
      <c r="BT15" s="431"/>
      <c r="BU15" s="432"/>
      <c r="BV15" s="430">
        <v>388664</v>
      </c>
      <c r="BW15" s="431"/>
      <c r="BX15" s="431"/>
      <c r="BY15" s="431"/>
      <c r="BZ15" s="431"/>
      <c r="CA15" s="431"/>
      <c r="CB15" s="431"/>
      <c r="CC15" s="432"/>
      <c r="CD15" s="568" t="s">
        <v>147</v>
      </c>
      <c r="CE15" s="569"/>
      <c r="CF15" s="569"/>
      <c r="CG15" s="569"/>
      <c r="CH15" s="569"/>
      <c r="CI15" s="569"/>
      <c r="CJ15" s="569"/>
      <c r="CK15" s="569"/>
      <c r="CL15" s="569"/>
      <c r="CM15" s="569"/>
      <c r="CN15" s="569"/>
      <c r="CO15" s="569"/>
      <c r="CP15" s="569"/>
      <c r="CQ15" s="569"/>
      <c r="CR15" s="569"/>
      <c r="CS15" s="57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0"/>
      <c r="C16" s="531"/>
      <c r="D16" s="531"/>
      <c r="E16" s="531"/>
      <c r="F16" s="531"/>
      <c r="G16" s="531"/>
      <c r="H16" s="531"/>
      <c r="I16" s="531"/>
      <c r="J16" s="531"/>
      <c r="K16" s="532"/>
      <c r="L16" s="548" t="s">
        <v>148</v>
      </c>
      <c r="M16" s="579"/>
      <c r="N16" s="579"/>
      <c r="O16" s="579"/>
      <c r="P16" s="579"/>
      <c r="Q16" s="580"/>
      <c r="R16" s="571" t="s">
        <v>149</v>
      </c>
      <c r="S16" s="572"/>
      <c r="T16" s="572"/>
      <c r="U16" s="572"/>
      <c r="V16" s="573"/>
      <c r="W16" s="457"/>
      <c r="X16" s="458"/>
      <c r="Y16" s="458"/>
      <c r="Z16" s="458"/>
      <c r="AA16" s="458"/>
      <c r="AB16" s="447"/>
      <c r="AC16" s="554">
        <v>31.3</v>
      </c>
      <c r="AD16" s="555"/>
      <c r="AE16" s="555"/>
      <c r="AF16" s="555"/>
      <c r="AG16" s="556"/>
      <c r="AH16" s="554">
        <v>30.2</v>
      </c>
      <c r="AI16" s="555"/>
      <c r="AJ16" s="555"/>
      <c r="AK16" s="555"/>
      <c r="AL16" s="557"/>
      <c r="AM16" s="496"/>
      <c r="AN16" s="497"/>
      <c r="AO16" s="497"/>
      <c r="AP16" s="497"/>
      <c r="AQ16" s="497"/>
      <c r="AR16" s="497"/>
      <c r="AS16" s="497"/>
      <c r="AT16" s="498"/>
      <c r="AU16" s="499"/>
      <c r="AV16" s="500"/>
      <c r="AW16" s="500"/>
      <c r="AX16" s="500"/>
      <c r="AY16" s="501" t="s">
        <v>150</v>
      </c>
      <c r="AZ16" s="502"/>
      <c r="BA16" s="502"/>
      <c r="BB16" s="502"/>
      <c r="BC16" s="502"/>
      <c r="BD16" s="502"/>
      <c r="BE16" s="502"/>
      <c r="BF16" s="502"/>
      <c r="BG16" s="502"/>
      <c r="BH16" s="502"/>
      <c r="BI16" s="502"/>
      <c r="BJ16" s="502"/>
      <c r="BK16" s="502"/>
      <c r="BL16" s="502"/>
      <c r="BM16" s="503"/>
      <c r="BN16" s="467">
        <v>1473488</v>
      </c>
      <c r="BO16" s="468"/>
      <c r="BP16" s="468"/>
      <c r="BQ16" s="468"/>
      <c r="BR16" s="468"/>
      <c r="BS16" s="468"/>
      <c r="BT16" s="468"/>
      <c r="BU16" s="469"/>
      <c r="BV16" s="467">
        <v>1482061</v>
      </c>
      <c r="BW16" s="468"/>
      <c r="BX16" s="468"/>
      <c r="BY16" s="468"/>
      <c r="BZ16" s="468"/>
      <c r="CA16" s="468"/>
      <c r="CB16" s="468"/>
      <c r="CC16" s="469"/>
      <c r="CD16" s="201"/>
      <c r="CE16" s="577"/>
      <c r="CF16" s="577"/>
      <c r="CG16" s="577"/>
      <c r="CH16" s="577"/>
      <c r="CI16" s="577"/>
      <c r="CJ16" s="577"/>
      <c r="CK16" s="577"/>
      <c r="CL16" s="577"/>
      <c r="CM16" s="577"/>
      <c r="CN16" s="577"/>
      <c r="CO16" s="577"/>
      <c r="CP16" s="577"/>
      <c r="CQ16" s="577"/>
      <c r="CR16" s="577"/>
      <c r="CS16" s="578"/>
      <c r="CT16" s="464"/>
      <c r="CU16" s="465"/>
      <c r="CV16" s="465"/>
      <c r="CW16" s="465"/>
      <c r="CX16" s="465"/>
      <c r="CY16" s="465"/>
      <c r="CZ16" s="465"/>
      <c r="DA16" s="466"/>
      <c r="DB16" s="464"/>
      <c r="DC16" s="465"/>
      <c r="DD16" s="465"/>
      <c r="DE16" s="465"/>
      <c r="DF16" s="465"/>
      <c r="DG16" s="465"/>
      <c r="DH16" s="465"/>
      <c r="DI16" s="466"/>
      <c r="DJ16" s="186"/>
      <c r="DK16" s="186"/>
      <c r="DL16" s="186"/>
      <c r="DM16" s="186"/>
      <c r="DN16" s="186"/>
      <c r="DO16" s="186"/>
    </row>
    <row r="17" spans="1:119" ht="18.75" customHeight="1" thickBot="1" x14ac:dyDescent="0.2">
      <c r="A17" s="187"/>
      <c r="B17" s="533"/>
      <c r="C17" s="534"/>
      <c r="D17" s="534"/>
      <c r="E17" s="534"/>
      <c r="F17" s="534"/>
      <c r="G17" s="534"/>
      <c r="H17" s="534"/>
      <c r="I17" s="534"/>
      <c r="J17" s="534"/>
      <c r="K17" s="535"/>
      <c r="L17" s="202"/>
      <c r="M17" s="574" t="s">
        <v>151</v>
      </c>
      <c r="N17" s="575"/>
      <c r="O17" s="575"/>
      <c r="P17" s="575"/>
      <c r="Q17" s="576"/>
      <c r="R17" s="571" t="s">
        <v>149</v>
      </c>
      <c r="S17" s="572"/>
      <c r="T17" s="572"/>
      <c r="U17" s="572"/>
      <c r="V17" s="573"/>
      <c r="W17" s="483" t="s">
        <v>152</v>
      </c>
      <c r="X17" s="484"/>
      <c r="Y17" s="484"/>
      <c r="Z17" s="484"/>
      <c r="AA17" s="484"/>
      <c r="AB17" s="474"/>
      <c r="AC17" s="518">
        <v>975</v>
      </c>
      <c r="AD17" s="519"/>
      <c r="AE17" s="519"/>
      <c r="AF17" s="519"/>
      <c r="AG17" s="561"/>
      <c r="AH17" s="518">
        <v>996</v>
      </c>
      <c r="AI17" s="519"/>
      <c r="AJ17" s="519"/>
      <c r="AK17" s="519"/>
      <c r="AL17" s="520"/>
      <c r="AM17" s="496"/>
      <c r="AN17" s="497"/>
      <c r="AO17" s="497"/>
      <c r="AP17" s="497"/>
      <c r="AQ17" s="497"/>
      <c r="AR17" s="497"/>
      <c r="AS17" s="497"/>
      <c r="AT17" s="498"/>
      <c r="AU17" s="499"/>
      <c r="AV17" s="500"/>
      <c r="AW17" s="500"/>
      <c r="AX17" s="500"/>
      <c r="AY17" s="501" t="s">
        <v>153</v>
      </c>
      <c r="AZ17" s="502"/>
      <c r="BA17" s="502"/>
      <c r="BB17" s="502"/>
      <c r="BC17" s="502"/>
      <c r="BD17" s="502"/>
      <c r="BE17" s="502"/>
      <c r="BF17" s="502"/>
      <c r="BG17" s="502"/>
      <c r="BH17" s="502"/>
      <c r="BI17" s="502"/>
      <c r="BJ17" s="502"/>
      <c r="BK17" s="502"/>
      <c r="BL17" s="502"/>
      <c r="BM17" s="503"/>
      <c r="BN17" s="467">
        <v>469522</v>
      </c>
      <c r="BO17" s="468"/>
      <c r="BP17" s="468"/>
      <c r="BQ17" s="468"/>
      <c r="BR17" s="468"/>
      <c r="BS17" s="468"/>
      <c r="BT17" s="468"/>
      <c r="BU17" s="469"/>
      <c r="BV17" s="467">
        <v>482225</v>
      </c>
      <c r="BW17" s="468"/>
      <c r="BX17" s="468"/>
      <c r="BY17" s="468"/>
      <c r="BZ17" s="468"/>
      <c r="CA17" s="468"/>
      <c r="CB17" s="468"/>
      <c r="CC17" s="469"/>
      <c r="CD17" s="201"/>
      <c r="CE17" s="577"/>
      <c r="CF17" s="577"/>
      <c r="CG17" s="577"/>
      <c r="CH17" s="577"/>
      <c r="CI17" s="577"/>
      <c r="CJ17" s="577"/>
      <c r="CK17" s="577"/>
      <c r="CL17" s="577"/>
      <c r="CM17" s="577"/>
      <c r="CN17" s="577"/>
      <c r="CO17" s="577"/>
      <c r="CP17" s="577"/>
      <c r="CQ17" s="577"/>
      <c r="CR17" s="577"/>
      <c r="CS17" s="578"/>
      <c r="CT17" s="464"/>
      <c r="CU17" s="465"/>
      <c r="CV17" s="465"/>
      <c r="CW17" s="465"/>
      <c r="CX17" s="465"/>
      <c r="CY17" s="465"/>
      <c r="CZ17" s="465"/>
      <c r="DA17" s="466"/>
      <c r="DB17" s="464"/>
      <c r="DC17" s="465"/>
      <c r="DD17" s="465"/>
      <c r="DE17" s="465"/>
      <c r="DF17" s="465"/>
      <c r="DG17" s="465"/>
      <c r="DH17" s="465"/>
      <c r="DI17" s="466"/>
      <c r="DJ17" s="186"/>
      <c r="DK17" s="186"/>
      <c r="DL17" s="186"/>
      <c r="DM17" s="186"/>
      <c r="DN17" s="186"/>
      <c r="DO17" s="186"/>
    </row>
    <row r="18" spans="1:119" ht="18.75" customHeight="1" thickBot="1" x14ac:dyDescent="0.2">
      <c r="A18" s="187"/>
      <c r="B18" s="581" t="s">
        <v>154</v>
      </c>
      <c r="C18" s="510"/>
      <c r="D18" s="510"/>
      <c r="E18" s="582"/>
      <c r="F18" s="582"/>
      <c r="G18" s="582"/>
      <c r="H18" s="582"/>
      <c r="I18" s="582"/>
      <c r="J18" s="582"/>
      <c r="K18" s="582"/>
      <c r="L18" s="583">
        <v>38.119999999999997</v>
      </c>
      <c r="M18" s="583"/>
      <c r="N18" s="583"/>
      <c r="O18" s="583"/>
      <c r="P18" s="583"/>
      <c r="Q18" s="583"/>
      <c r="R18" s="584"/>
      <c r="S18" s="584"/>
      <c r="T18" s="584"/>
      <c r="U18" s="584"/>
      <c r="V18" s="585"/>
      <c r="W18" s="485"/>
      <c r="X18" s="486"/>
      <c r="Y18" s="486"/>
      <c r="Z18" s="486"/>
      <c r="AA18" s="486"/>
      <c r="AB18" s="477"/>
      <c r="AC18" s="586">
        <v>46.7</v>
      </c>
      <c r="AD18" s="587"/>
      <c r="AE18" s="587"/>
      <c r="AF18" s="587"/>
      <c r="AG18" s="588"/>
      <c r="AH18" s="586">
        <v>45.5</v>
      </c>
      <c r="AI18" s="587"/>
      <c r="AJ18" s="587"/>
      <c r="AK18" s="587"/>
      <c r="AL18" s="589"/>
      <c r="AM18" s="496"/>
      <c r="AN18" s="497"/>
      <c r="AO18" s="497"/>
      <c r="AP18" s="497"/>
      <c r="AQ18" s="497"/>
      <c r="AR18" s="497"/>
      <c r="AS18" s="497"/>
      <c r="AT18" s="498"/>
      <c r="AU18" s="499"/>
      <c r="AV18" s="500"/>
      <c r="AW18" s="500"/>
      <c r="AX18" s="500"/>
      <c r="AY18" s="501" t="s">
        <v>155</v>
      </c>
      <c r="AZ18" s="502"/>
      <c r="BA18" s="502"/>
      <c r="BB18" s="502"/>
      <c r="BC18" s="502"/>
      <c r="BD18" s="502"/>
      <c r="BE18" s="502"/>
      <c r="BF18" s="502"/>
      <c r="BG18" s="502"/>
      <c r="BH18" s="502"/>
      <c r="BI18" s="502"/>
      <c r="BJ18" s="502"/>
      <c r="BK18" s="502"/>
      <c r="BL18" s="502"/>
      <c r="BM18" s="503"/>
      <c r="BN18" s="467">
        <v>1169199</v>
      </c>
      <c r="BO18" s="468"/>
      <c r="BP18" s="468"/>
      <c r="BQ18" s="468"/>
      <c r="BR18" s="468"/>
      <c r="BS18" s="468"/>
      <c r="BT18" s="468"/>
      <c r="BU18" s="469"/>
      <c r="BV18" s="467">
        <v>1189741</v>
      </c>
      <c r="BW18" s="468"/>
      <c r="BX18" s="468"/>
      <c r="BY18" s="468"/>
      <c r="BZ18" s="468"/>
      <c r="CA18" s="468"/>
      <c r="CB18" s="468"/>
      <c r="CC18" s="469"/>
      <c r="CD18" s="201"/>
      <c r="CE18" s="577"/>
      <c r="CF18" s="577"/>
      <c r="CG18" s="577"/>
      <c r="CH18" s="577"/>
      <c r="CI18" s="577"/>
      <c r="CJ18" s="577"/>
      <c r="CK18" s="577"/>
      <c r="CL18" s="577"/>
      <c r="CM18" s="577"/>
      <c r="CN18" s="577"/>
      <c r="CO18" s="577"/>
      <c r="CP18" s="577"/>
      <c r="CQ18" s="577"/>
      <c r="CR18" s="577"/>
      <c r="CS18" s="578"/>
      <c r="CT18" s="464"/>
      <c r="CU18" s="465"/>
      <c r="CV18" s="465"/>
      <c r="CW18" s="465"/>
      <c r="CX18" s="465"/>
      <c r="CY18" s="465"/>
      <c r="CZ18" s="465"/>
      <c r="DA18" s="466"/>
      <c r="DB18" s="464"/>
      <c r="DC18" s="465"/>
      <c r="DD18" s="465"/>
      <c r="DE18" s="465"/>
      <c r="DF18" s="465"/>
      <c r="DG18" s="465"/>
      <c r="DH18" s="465"/>
      <c r="DI18" s="466"/>
      <c r="DJ18" s="186"/>
      <c r="DK18" s="186"/>
      <c r="DL18" s="186"/>
      <c r="DM18" s="186"/>
      <c r="DN18" s="186"/>
      <c r="DO18" s="186"/>
    </row>
    <row r="19" spans="1:119" ht="18.75" customHeight="1" thickBot="1" x14ac:dyDescent="0.2">
      <c r="A19" s="187"/>
      <c r="B19" s="581" t="s">
        <v>156</v>
      </c>
      <c r="C19" s="510"/>
      <c r="D19" s="510"/>
      <c r="E19" s="582"/>
      <c r="F19" s="582"/>
      <c r="G19" s="582"/>
      <c r="H19" s="582"/>
      <c r="I19" s="582"/>
      <c r="J19" s="582"/>
      <c r="K19" s="582"/>
      <c r="L19" s="590">
        <v>101</v>
      </c>
      <c r="M19" s="590"/>
      <c r="N19" s="590"/>
      <c r="O19" s="590"/>
      <c r="P19" s="590"/>
      <c r="Q19" s="590"/>
      <c r="R19" s="591"/>
      <c r="S19" s="591"/>
      <c r="T19" s="591"/>
      <c r="U19" s="591"/>
      <c r="V19" s="592"/>
      <c r="W19" s="424"/>
      <c r="X19" s="425"/>
      <c r="Y19" s="425"/>
      <c r="Z19" s="425"/>
      <c r="AA19" s="425"/>
      <c r="AB19" s="425"/>
      <c r="AC19" s="599"/>
      <c r="AD19" s="599"/>
      <c r="AE19" s="599"/>
      <c r="AF19" s="599"/>
      <c r="AG19" s="599"/>
      <c r="AH19" s="599"/>
      <c r="AI19" s="599"/>
      <c r="AJ19" s="599"/>
      <c r="AK19" s="599"/>
      <c r="AL19" s="600"/>
      <c r="AM19" s="496"/>
      <c r="AN19" s="497"/>
      <c r="AO19" s="497"/>
      <c r="AP19" s="497"/>
      <c r="AQ19" s="497"/>
      <c r="AR19" s="497"/>
      <c r="AS19" s="497"/>
      <c r="AT19" s="498"/>
      <c r="AU19" s="499"/>
      <c r="AV19" s="500"/>
      <c r="AW19" s="500"/>
      <c r="AX19" s="500"/>
      <c r="AY19" s="501" t="s">
        <v>157</v>
      </c>
      <c r="AZ19" s="502"/>
      <c r="BA19" s="502"/>
      <c r="BB19" s="502"/>
      <c r="BC19" s="502"/>
      <c r="BD19" s="502"/>
      <c r="BE19" s="502"/>
      <c r="BF19" s="502"/>
      <c r="BG19" s="502"/>
      <c r="BH19" s="502"/>
      <c r="BI19" s="502"/>
      <c r="BJ19" s="502"/>
      <c r="BK19" s="502"/>
      <c r="BL19" s="502"/>
      <c r="BM19" s="503"/>
      <c r="BN19" s="467">
        <v>2172422</v>
      </c>
      <c r="BO19" s="468"/>
      <c r="BP19" s="468"/>
      <c r="BQ19" s="468"/>
      <c r="BR19" s="468"/>
      <c r="BS19" s="468"/>
      <c r="BT19" s="468"/>
      <c r="BU19" s="469"/>
      <c r="BV19" s="467">
        <v>2069457</v>
      </c>
      <c r="BW19" s="468"/>
      <c r="BX19" s="468"/>
      <c r="BY19" s="468"/>
      <c r="BZ19" s="468"/>
      <c r="CA19" s="468"/>
      <c r="CB19" s="468"/>
      <c r="CC19" s="469"/>
      <c r="CD19" s="201"/>
      <c r="CE19" s="577"/>
      <c r="CF19" s="577"/>
      <c r="CG19" s="577"/>
      <c r="CH19" s="577"/>
      <c r="CI19" s="577"/>
      <c r="CJ19" s="577"/>
      <c r="CK19" s="577"/>
      <c r="CL19" s="577"/>
      <c r="CM19" s="577"/>
      <c r="CN19" s="577"/>
      <c r="CO19" s="577"/>
      <c r="CP19" s="577"/>
      <c r="CQ19" s="577"/>
      <c r="CR19" s="577"/>
      <c r="CS19" s="578"/>
      <c r="CT19" s="464"/>
      <c r="CU19" s="465"/>
      <c r="CV19" s="465"/>
      <c r="CW19" s="465"/>
      <c r="CX19" s="465"/>
      <c r="CY19" s="465"/>
      <c r="CZ19" s="465"/>
      <c r="DA19" s="466"/>
      <c r="DB19" s="464"/>
      <c r="DC19" s="465"/>
      <c r="DD19" s="465"/>
      <c r="DE19" s="465"/>
      <c r="DF19" s="465"/>
      <c r="DG19" s="465"/>
      <c r="DH19" s="465"/>
      <c r="DI19" s="466"/>
      <c r="DJ19" s="186"/>
      <c r="DK19" s="186"/>
      <c r="DL19" s="186"/>
      <c r="DM19" s="186"/>
      <c r="DN19" s="186"/>
      <c r="DO19" s="186"/>
    </row>
    <row r="20" spans="1:119" ht="18.75" customHeight="1" thickBot="1" x14ac:dyDescent="0.2">
      <c r="A20" s="187"/>
      <c r="B20" s="581" t="s">
        <v>158</v>
      </c>
      <c r="C20" s="510"/>
      <c r="D20" s="510"/>
      <c r="E20" s="582"/>
      <c r="F20" s="582"/>
      <c r="G20" s="582"/>
      <c r="H20" s="582"/>
      <c r="I20" s="582"/>
      <c r="J20" s="582"/>
      <c r="K20" s="582"/>
      <c r="L20" s="590">
        <v>1159</v>
      </c>
      <c r="M20" s="590"/>
      <c r="N20" s="590"/>
      <c r="O20" s="590"/>
      <c r="P20" s="590"/>
      <c r="Q20" s="590"/>
      <c r="R20" s="591"/>
      <c r="S20" s="591"/>
      <c r="T20" s="591"/>
      <c r="U20" s="591"/>
      <c r="V20" s="592"/>
      <c r="W20" s="485"/>
      <c r="X20" s="486"/>
      <c r="Y20" s="486"/>
      <c r="Z20" s="486"/>
      <c r="AA20" s="486"/>
      <c r="AB20" s="486"/>
      <c r="AC20" s="593"/>
      <c r="AD20" s="593"/>
      <c r="AE20" s="593"/>
      <c r="AF20" s="593"/>
      <c r="AG20" s="593"/>
      <c r="AH20" s="593"/>
      <c r="AI20" s="593"/>
      <c r="AJ20" s="593"/>
      <c r="AK20" s="593"/>
      <c r="AL20" s="594"/>
      <c r="AM20" s="595"/>
      <c r="AN20" s="522"/>
      <c r="AO20" s="522"/>
      <c r="AP20" s="522"/>
      <c r="AQ20" s="522"/>
      <c r="AR20" s="522"/>
      <c r="AS20" s="522"/>
      <c r="AT20" s="523"/>
      <c r="AU20" s="596"/>
      <c r="AV20" s="597"/>
      <c r="AW20" s="597"/>
      <c r="AX20" s="598"/>
      <c r="AY20" s="501"/>
      <c r="AZ20" s="502"/>
      <c r="BA20" s="502"/>
      <c r="BB20" s="502"/>
      <c r="BC20" s="502"/>
      <c r="BD20" s="502"/>
      <c r="BE20" s="502"/>
      <c r="BF20" s="502"/>
      <c r="BG20" s="502"/>
      <c r="BH20" s="502"/>
      <c r="BI20" s="502"/>
      <c r="BJ20" s="502"/>
      <c r="BK20" s="502"/>
      <c r="BL20" s="502"/>
      <c r="BM20" s="503"/>
      <c r="BN20" s="467"/>
      <c r="BO20" s="468"/>
      <c r="BP20" s="468"/>
      <c r="BQ20" s="468"/>
      <c r="BR20" s="468"/>
      <c r="BS20" s="468"/>
      <c r="BT20" s="468"/>
      <c r="BU20" s="469"/>
      <c r="BV20" s="467"/>
      <c r="BW20" s="468"/>
      <c r="BX20" s="468"/>
      <c r="BY20" s="468"/>
      <c r="BZ20" s="468"/>
      <c r="CA20" s="468"/>
      <c r="CB20" s="468"/>
      <c r="CC20" s="469"/>
      <c r="CD20" s="201"/>
      <c r="CE20" s="577"/>
      <c r="CF20" s="577"/>
      <c r="CG20" s="577"/>
      <c r="CH20" s="577"/>
      <c r="CI20" s="577"/>
      <c r="CJ20" s="577"/>
      <c r="CK20" s="577"/>
      <c r="CL20" s="577"/>
      <c r="CM20" s="577"/>
      <c r="CN20" s="577"/>
      <c r="CO20" s="577"/>
      <c r="CP20" s="577"/>
      <c r="CQ20" s="577"/>
      <c r="CR20" s="577"/>
      <c r="CS20" s="578"/>
      <c r="CT20" s="464"/>
      <c r="CU20" s="465"/>
      <c r="CV20" s="465"/>
      <c r="CW20" s="465"/>
      <c r="CX20" s="465"/>
      <c r="CY20" s="465"/>
      <c r="CZ20" s="465"/>
      <c r="DA20" s="466"/>
      <c r="DB20" s="464"/>
      <c r="DC20" s="465"/>
      <c r="DD20" s="465"/>
      <c r="DE20" s="465"/>
      <c r="DF20" s="465"/>
      <c r="DG20" s="465"/>
      <c r="DH20" s="465"/>
      <c r="DI20" s="466"/>
      <c r="DJ20" s="186"/>
      <c r="DK20" s="186"/>
      <c r="DL20" s="186"/>
      <c r="DM20" s="186"/>
      <c r="DN20" s="186"/>
      <c r="DO20" s="186"/>
    </row>
    <row r="21" spans="1:119" ht="18.75" customHeight="1" x14ac:dyDescent="0.15">
      <c r="A21" s="187"/>
      <c r="B21" s="601" t="s">
        <v>159</v>
      </c>
      <c r="C21" s="602"/>
      <c r="D21" s="602"/>
      <c r="E21" s="602"/>
      <c r="F21" s="602"/>
      <c r="G21" s="602"/>
      <c r="H21" s="602"/>
      <c r="I21" s="602"/>
      <c r="J21" s="602"/>
      <c r="K21" s="602"/>
      <c r="L21" s="602"/>
      <c r="M21" s="602"/>
      <c r="N21" s="602"/>
      <c r="O21" s="602"/>
      <c r="P21" s="602"/>
      <c r="Q21" s="602"/>
      <c r="R21" s="602"/>
      <c r="S21" s="602"/>
      <c r="T21" s="602"/>
      <c r="U21" s="602"/>
      <c r="V21" s="602"/>
      <c r="W21" s="602"/>
      <c r="X21" s="602"/>
      <c r="Y21" s="602"/>
      <c r="Z21" s="602"/>
      <c r="AA21" s="602"/>
      <c r="AB21" s="602"/>
      <c r="AC21" s="602"/>
      <c r="AD21" s="602"/>
      <c r="AE21" s="602"/>
      <c r="AF21" s="602"/>
      <c r="AG21" s="602"/>
      <c r="AH21" s="602"/>
      <c r="AI21" s="602"/>
      <c r="AJ21" s="602"/>
      <c r="AK21" s="602"/>
      <c r="AL21" s="602"/>
      <c r="AM21" s="602"/>
      <c r="AN21" s="602"/>
      <c r="AO21" s="602"/>
      <c r="AP21" s="602"/>
      <c r="AQ21" s="602"/>
      <c r="AR21" s="602"/>
      <c r="AS21" s="602"/>
      <c r="AT21" s="602"/>
      <c r="AU21" s="602"/>
      <c r="AV21" s="602"/>
      <c r="AW21" s="602"/>
      <c r="AX21" s="603"/>
      <c r="AY21" s="501"/>
      <c r="AZ21" s="502"/>
      <c r="BA21" s="502"/>
      <c r="BB21" s="502"/>
      <c r="BC21" s="502"/>
      <c r="BD21" s="502"/>
      <c r="BE21" s="502"/>
      <c r="BF21" s="502"/>
      <c r="BG21" s="502"/>
      <c r="BH21" s="502"/>
      <c r="BI21" s="502"/>
      <c r="BJ21" s="502"/>
      <c r="BK21" s="502"/>
      <c r="BL21" s="502"/>
      <c r="BM21" s="503"/>
      <c r="BN21" s="467"/>
      <c r="BO21" s="468"/>
      <c r="BP21" s="468"/>
      <c r="BQ21" s="468"/>
      <c r="BR21" s="468"/>
      <c r="BS21" s="468"/>
      <c r="BT21" s="468"/>
      <c r="BU21" s="469"/>
      <c r="BV21" s="467"/>
      <c r="BW21" s="468"/>
      <c r="BX21" s="468"/>
      <c r="BY21" s="468"/>
      <c r="BZ21" s="468"/>
      <c r="CA21" s="468"/>
      <c r="CB21" s="468"/>
      <c r="CC21" s="469"/>
      <c r="CD21" s="201"/>
      <c r="CE21" s="577"/>
      <c r="CF21" s="577"/>
      <c r="CG21" s="577"/>
      <c r="CH21" s="577"/>
      <c r="CI21" s="577"/>
      <c r="CJ21" s="577"/>
      <c r="CK21" s="577"/>
      <c r="CL21" s="577"/>
      <c r="CM21" s="577"/>
      <c r="CN21" s="577"/>
      <c r="CO21" s="577"/>
      <c r="CP21" s="577"/>
      <c r="CQ21" s="577"/>
      <c r="CR21" s="577"/>
      <c r="CS21" s="578"/>
      <c r="CT21" s="464"/>
      <c r="CU21" s="465"/>
      <c r="CV21" s="465"/>
      <c r="CW21" s="465"/>
      <c r="CX21" s="465"/>
      <c r="CY21" s="465"/>
      <c r="CZ21" s="465"/>
      <c r="DA21" s="466"/>
      <c r="DB21" s="464"/>
      <c r="DC21" s="465"/>
      <c r="DD21" s="465"/>
      <c r="DE21" s="465"/>
      <c r="DF21" s="465"/>
      <c r="DG21" s="465"/>
      <c r="DH21" s="465"/>
      <c r="DI21" s="466"/>
      <c r="DJ21" s="186"/>
      <c r="DK21" s="186"/>
      <c r="DL21" s="186"/>
      <c r="DM21" s="186"/>
      <c r="DN21" s="186"/>
      <c r="DO21" s="186"/>
    </row>
    <row r="22" spans="1:119" ht="18.75" customHeight="1" thickBot="1" x14ac:dyDescent="0.2">
      <c r="A22" s="187"/>
      <c r="B22" s="604" t="s">
        <v>160</v>
      </c>
      <c r="C22" s="605"/>
      <c r="D22" s="606"/>
      <c r="E22" s="479" t="s">
        <v>1</v>
      </c>
      <c r="F22" s="484"/>
      <c r="G22" s="484"/>
      <c r="H22" s="484"/>
      <c r="I22" s="484"/>
      <c r="J22" s="484"/>
      <c r="K22" s="474"/>
      <c r="L22" s="479" t="s">
        <v>161</v>
      </c>
      <c r="M22" s="484"/>
      <c r="N22" s="484"/>
      <c r="O22" s="484"/>
      <c r="P22" s="474"/>
      <c r="Q22" s="613" t="s">
        <v>162</v>
      </c>
      <c r="R22" s="614"/>
      <c r="S22" s="614"/>
      <c r="T22" s="614"/>
      <c r="U22" s="614"/>
      <c r="V22" s="615"/>
      <c r="W22" s="619" t="s">
        <v>163</v>
      </c>
      <c r="X22" s="605"/>
      <c r="Y22" s="606"/>
      <c r="Z22" s="479" t="s">
        <v>1</v>
      </c>
      <c r="AA22" s="484"/>
      <c r="AB22" s="484"/>
      <c r="AC22" s="484"/>
      <c r="AD22" s="484"/>
      <c r="AE22" s="484"/>
      <c r="AF22" s="484"/>
      <c r="AG22" s="474"/>
      <c r="AH22" s="632" t="s">
        <v>164</v>
      </c>
      <c r="AI22" s="484"/>
      <c r="AJ22" s="484"/>
      <c r="AK22" s="484"/>
      <c r="AL22" s="474"/>
      <c r="AM22" s="632" t="s">
        <v>165</v>
      </c>
      <c r="AN22" s="633"/>
      <c r="AO22" s="633"/>
      <c r="AP22" s="633"/>
      <c r="AQ22" s="633"/>
      <c r="AR22" s="634"/>
      <c r="AS22" s="613" t="s">
        <v>162</v>
      </c>
      <c r="AT22" s="614"/>
      <c r="AU22" s="614"/>
      <c r="AV22" s="614"/>
      <c r="AW22" s="614"/>
      <c r="AX22" s="638"/>
      <c r="AY22" s="640"/>
      <c r="AZ22" s="641"/>
      <c r="BA22" s="641"/>
      <c r="BB22" s="641"/>
      <c r="BC22" s="641"/>
      <c r="BD22" s="641"/>
      <c r="BE22" s="641"/>
      <c r="BF22" s="641"/>
      <c r="BG22" s="641"/>
      <c r="BH22" s="641"/>
      <c r="BI22" s="641"/>
      <c r="BJ22" s="641"/>
      <c r="BK22" s="641"/>
      <c r="BL22" s="641"/>
      <c r="BM22" s="642"/>
      <c r="BN22" s="643"/>
      <c r="BO22" s="644"/>
      <c r="BP22" s="644"/>
      <c r="BQ22" s="644"/>
      <c r="BR22" s="644"/>
      <c r="BS22" s="644"/>
      <c r="BT22" s="644"/>
      <c r="BU22" s="645"/>
      <c r="BV22" s="643"/>
      <c r="BW22" s="644"/>
      <c r="BX22" s="644"/>
      <c r="BY22" s="644"/>
      <c r="BZ22" s="644"/>
      <c r="CA22" s="644"/>
      <c r="CB22" s="644"/>
      <c r="CC22" s="645"/>
      <c r="CD22" s="201"/>
      <c r="CE22" s="577"/>
      <c r="CF22" s="577"/>
      <c r="CG22" s="577"/>
      <c r="CH22" s="577"/>
      <c r="CI22" s="577"/>
      <c r="CJ22" s="577"/>
      <c r="CK22" s="577"/>
      <c r="CL22" s="577"/>
      <c r="CM22" s="577"/>
      <c r="CN22" s="577"/>
      <c r="CO22" s="577"/>
      <c r="CP22" s="577"/>
      <c r="CQ22" s="577"/>
      <c r="CR22" s="577"/>
      <c r="CS22" s="578"/>
      <c r="CT22" s="464"/>
      <c r="CU22" s="465"/>
      <c r="CV22" s="465"/>
      <c r="CW22" s="465"/>
      <c r="CX22" s="465"/>
      <c r="CY22" s="465"/>
      <c r="CZ22" s="465"/>
      <c r="DA22" s="466"/>
      <c r="DB22" s="464"/>
      <c r="DC22" s="465"/>
      <c r="DD22" s="465"/>
      <c r="DE22" s="465"/>
      <c r="DF22" s="465"/>
      <c r="DG22" s="465"/>
      <c r="DH22" s="465"/>
      <c r="DI22" s="466"/>
      <c r="DJ22" s="186"/>
      <c r="DK22" s="186"/>
      <c r="DL22" s="186"/>
      <c r="DM22" s="186"/>
      <c r="DN22" s="186"/>
      <c r="DO22" s="186"/>
    </row>
    <row r="23" spans="1:119" ht="18.75" customHeight="1" x14ac:dyDescent="0.15">
      <c r="A23" s="187"/>
      <c r="B23" s="607"/>
      <c r="C23" s="608"/>
      <c r="D23" s="609"/>
      <c r="E23" s="453"/>
      <c r="F23" s="458"/>
      <c r="G23" s="458"/>
      <c r="H23" s="458"/>
      <c r="I23" s="458"/>
      <c r="J23" s="458"/>
      <c r="K23" s="447"/>
      <c r="L23" s="453"/>
      <c r="M23" s="458"/>
      <c r="N23" s="458"/>
      <c r="O23" s="458"/>
      <c r="P23" s="447"/>
      <c r="Q23" s="616"/>
      <c r="R23" s="617"/>
      <c r="S23" s="617"/>
      <c r="T23" s="617"/>
      <c r="U23" s="617"/>
      <c r="V23" s="618"/>
      <c r="W23" s="620"/>
      <c r="X23" s="608"/>
      <c r="Y23" s="609"/>
      <c r="Z23" s="453"/>
      <c r="AA23" s="458"/>
      <c r="AB23" s="458"/>
      <c r="AC23" s="458"/>
      <c r="AD23" s="458"/>
      <c r="AE23" s="458"/>
      <c r="AF23" s="458"/>
      <c r="AG23" s="447"/>
      <c r="AH23" s="453"/>
      <c r="AI23" s="458"/>
      <c r="AJ23" s="458"/>
      <c r="AK23" s="458"/>
      <c r="AL23" s="447"/>
      <c r="AM23" s="635"/>
      <c r="AN23" s="636"/>
      <c r="AO23" s="636"/>
      <c r="AP23" s="636"/>
      <c r="AQ23" s="636"/>
      <c r="AR23" s="637"/>
      <c r="AS23" s="616"/>
      <c r="AT23" s="617"/>
      <c r="AU23" s="617"/>
      <c r="AV23" s="617"/>
      <c r="AW23" s="617"/>
      <c r="AX23" s="639"/>
      <c r="AY23" s="427" t="s">
        <v>166</v>
      </c>
      <c r="AZ23" s="428"/>
      <c r="BA23" s="428"/>
      <c r="BB23" s="428"/>
      <c r="BC23" s="428"/>
      <c r="BD23" s="428"/>
      <c r="BE23" s="428"/>
      <c r="BF23" s="428"/>
      <c r="BG23" s="428"/>
      <c r="BH23" s="428"/>
      <c r="BI23" s="428"/>
      <c r="BJ23" s="428"/>
      <c r="BK23" s="428"/>
      <c r="BL23" s="428"/>
      <c r="BM23" s="429"/>
      <c r="BN23" s="467">
        <v>1063192</v>
      </c>
      <c r="BO23" s="468"/>
      <c r="BP23" s="468"/>
      <c r="BQ23" s="468"/>
      <c r="BR23" s="468"/>
      <c r="BS23" s="468"/>
      <c r="BT23" s="468"/>
      <c r="BU23" s="469"/>
      <c r="BV23" s="467">
        <v>916548</v>
      </c>
      <c r="BW23" s="468"/>
      <c r="BX23" s="468"/>
      <c r="BY23" s="468"/>
      <c r="BZ23" s="468"/>
      <c r="CA23" s="468"/>
      <c r="CB23" s="468"/>
      <c r="CC23" s="469"/>
      <c r="CD23" s="201"/>
      <c r="CE23" s="577"/>
      <c r="CF23" s="577"/>
      <c r="CG23" s="577"/>
      <c r="CH23" s="577"/>
      <c r="CI23" s="577"/>
      <c r="CJ23" s="577"/>
      <c r="CK23" s="577"/>
      <c r="CL23" s="577"/>
      <c r="CM23" s="577"/>
      <c r="CN23" s="577"/>
      <c r="CO23" s="577"/>
      <c r="CP23" s="577"/>
      <c r="CQ23" s="577"/>
      <c r="CR23" s="577"/>
      <c r="CS23" s="578"/>
      <c r="CT23" s="464"/>
      <c r="CU23" s="465"/>
      <c r="CV23" s="465"/>
      <c r="CW23" s="465"/>
      <c r="CX23" s="465"/>
      <c r="CY23" s="465"/>
      <c r="CZ23" s="465"/>
      <c r="DA23" s="466"/>
      <c r="DB23" s="464"/>
      <c r="DC23" s="465"/>
      <c r="DD23" s="465"/>
      <c r="DE23" s="465"/>
      <c r="DF23" s="465"/>
      <c r="DG23" s="465"/>
      <c r="DH23" s="465"/>
      <c r="DI23" s="466"/>
      <c r="DJ23" s="186"/>
      <c r="DK23" s="186"/>
      <c r="DL23" s="186"/>
      <c r="DM23" s="186"/>
      <c r="DN23" s="186"/>
      <c r="DO23" s="186"/>
    </row>
    <row r="24" spans="1:119" ht="18.75" customHeight="1" thickBot="1" x14ac:dyDescent="0.2">
      <c r="A24" s="187"/>
      <c r="B24" s="607"/>
      <c r="C24" s="608"/>
      <c r="D24" s="609"/>
      <c r="E24" s="517" t="s">
        <v>167</v>
      </c>
      <c r="F24" s="497"/>
      <c r="G24" s="497"/>
      <c r="H24" s="497"/>
      <c r="I24" s="497"/>
      <c r="J24" s="497"/>
      <c r="K24" s="498"/>
      <c r="L24" s="518">
        <v>1</v>
      </c>
      <c r="M24" s="519"/>
      <c r="N24" s="519"/>
      <c r="O24" s="519"/>
      <c r="P24" s="561"/>
      <c r="Q24" s="518">
        <v>6188</v>
      </c>
      <c r="R24" s="519"/>
      <c r="S24" s="519"/>
      <c r="T24" s="519"/>
      <c r="U24" s="519"/>
      <c r="V24" s="561"/>
      <c r="W24" s="620"/>
      <c r="X24" s="608"/>
      <c r="Y24" s="609"/>
      <c r="Z24" s="517" t="s">
        <v>168</v>
      </c>
      <c r="AA24" s="497"/>
      <c r="AB24" s="497"/>
      <c r="AC24" s="497"/>
      <c r="AD24" s="497"/>
      <c r="AE24" s="497"/>
      <c r="AF24" s="497"/>
      <c r="AG24" s="498"/>
      <c r="AH24" s="518">
        <v>43</v>
      </c>
      <c r="AI24" s="519"/>
      <c r="AJ24" s="519"/>
      <c r="AK24" s="519"/>
      <c r="AL24" s="561"/>
      <c r="AM24" s="518">
        <v>116788</v>
      </c>
      <c r="AN24" s="519"/>
      <c r="AO24" s="519"/>
      <c r="AP24" s="519"/>
      <c r="AQ24" s="519"/>
      <c r="AR24" s="561"/>
      <c r="AS24" s="518">
        <v>2716</v>
      </c>
      <c r="AT24" s="519"/>
      <c r="AU24" s="519"/>
      <c r="AV24" s="519"/>
      <c r="AW24" s="519"/>
      <c r="AX24" s="520"/>
      <c r="AY24" s="640" t="s">
        <v>169</v>
      </c>
      <c r="AZ24" s="641"/>
      <c r="BA24" s="641"/>
      <c r="BB24" s="641"/>
      <c r="BC24" s="641"/>
      <c r="BD24" s="641"/>
      <c r="BE24" s="641"/>
      <c r="BF24" s="641"/>
      <c r="BG24" s="641"/>
      <c r="BH24" s="641"/>
      <c r="BI24" s="641"/>
      <c r="BJ24" s="641"/>
      <c r="BK24" s="641"/>
      <c r="BL24" s="641"/>
      <c r="BM24" s="642"/>
      <c r="BN24" s="467">
        <v>469392</v>
      </c>
      <c r="BO24" s="468"/>
      <c r="BP24" s="468"/>
      <c r="BQ24" s="468"/>
      <c r="BR24" s="468"/>
      <c r="BS24" s="468"/>
      <c r="BT24" s="468"/>
      <c r="BU24" s="469"/>
      <c r="BV24" s="467">
        <v>488848</v>
      </c>
      <c r="BW24" s="468"/>
      <c r="BX24" s="468"/>
      <c r="BY24" s="468"/>
      <c r="BZ24" s="468"/>
      <c r="CA24" s="468"/>
      <c r="CB24" s="468"/>
      <c r="CC24" s="469"/>
      <c r="CD24" s="201"/>
      <c r="CE24" s="577"/>
      <c r="CF24" s="577"/>
      <c r="CG24" s="577"/>
      <c r="CH24" s="577"/>
      <c r="CI24" s="577"/>
      <c r="CJ24" s="577"/>
      <c r="CK24" s="577"/>
      <c r="CL24" s="577"/>
      <c r="CM24" s="577"/>
      <c r="CN24" s="577"/>
      <c r="CO24" s="577"/>
      <c r="CP24" s="577"/>
      <c r="CQ24" s="577"/>
      <c r="CR24" s="577"/>
      <c r="CS24" s="578"/>
      <c r="CT24" s="464"/>
      <c r="CU24" s="465"/>
      <c r="CV24" s="465"/>
      <c r="CW24" s="465"/>
      <c r="CX24" s="465"/>
      <c r="CY24" s="465"/>
      <c r="CZ24" s="465"/>
      <c r="DA24" s="466"/>
      <c r="DB24" s="464"/>
      <c r="DC24" s="465"/>
      <c r="DD24" s="465"/>
      <c r="DE24" s="465"/>
      <c r="DF24" s="465"/>
      <c r="DG24" s="465"/>
      <c r="DH24" s="465"/>
      <c r="DI24" s="466"/>
      <c r="DJ24" s="186"/>
      <c r="DK24" s="186"/>
      <c r="DL24" s="186"/>
      <c r="DM24" s="186"/>
      <c r="DN24" s="186"/>
      <c r="DO24" s="186"/>
    </row>
    <row r="25" spans="1:119" s="186" customFormat="1" ht="18.75" customHeight="1" x14ac:dyDescent="0.15">
      <c r="A25" s="187"/>
      <c r="B25" s="607"/>
      <c r="C25" s="608"/>
      <c r="D25" s="609"/>
      <c r="E25" s="517" t="s">
        <v>170</v>
      </c>
      <c r="F25" s="497"/>
      <c r="G25" s="497"/>
      <c r="H25" s="497"/>
      <c r="I25" s="497"/>
      <c r="J25" s="497"/>
      <c r="K25" s="498"/>
      <c r="L25" s="518">
        <v>1</v>
      </c>
      <c r="M25" s="519"/>
      <c r="N25" s="519"/>
      <c r="O25" s="519"/>
      <c r="P25" s="561"/>
      <c r="Q25" s="518">
        <v>5534</v>
      </c>
      <c r="R25" s="519"/>
      <c r="S25" s="519"/>
      <c r="T25" s="519"/>
      <c r="U25" s="519"/>
      <c r="V25" s="561"/>
      <c r="W25" s="620"/>
      <c r="X25" s="608"/>
      <c r="Y25" s="609"/>
      <c r="Z25" s="517" t="s">
        <v>171</v>
      </c>
      <c r="AA25" s="497"/>
      <c r="AB25" s="497"/>
      <c r="AC25" s="497"/>
      <c r="AD25" s="497"/>
      <c r="AE25" s="497"/>
      <c r="AF25" s="497"/>
      <c r="AG25" s="498"/>
      <c r="AH25" s="518" t="s">
        <v>126</v>
      </c>
      <c r="AI25" s="519"/>
      <c r="AJ25" s="519"/>
      <c r="AK25" s="519"/>
      <c r="AL25" s="561"/>
      <c r="AM25" s="518" t="s">
        <v>143</v>
      </c>
      <c r="AN25" s="519"/>
      <c r="AO25" s="519"/>
      <c r="AP25" s="519"/>
      <c r="AQ25" s="519"/>
      <c r="AR25" s="561"/>
      <c r="AS25" s="518" t="s">
        <v>143</v>
      </c>
      <c r="AT25" s="519"/>
      <c r="AU25" s="519"/>
      <c r="AV25" s="519"/>
      <c r="AW25" s="519"/>
      <c r="AX25" s="520"/>
      <c r="AY25" s="427" t="s">
        <v>172</v>
      </c>
      <c r="AZ25" s="428"/>
      <c r="BA25" s="428"/>
      <c r="BB25" s="428"/>
      <c r="BC25" s="428"/>
      <c r="BD25" s="428"/>
      <c r="BE25" s="428"/>
      <c r="BF25" s="428"/>
      <c r="BG25" s="428"/>
      <c r="BH25" s="428"/>
      <c r="BI25" s="428"/>
      <c r="BJ25" s="428"/>
      <c r="BK25" s="428"/>
      <c r="BL25" s="428"/>
      <c r="BM25" s="429"/>
      <c r="BN25" s="430" t="s">
        <v>143</v>
      </c>
      <c r="BO25" s="431"/>
      <c r="BP25" s="431"/>
      <c r="BQ25" s="431"/>
      <c r="BR25" s="431"/>
      <c r="BS25" s="431"/>
      <c r="BT25" s="431"/>
      <c r="BU25" s="432"/>
      <c r="BV25" s="430" t="s">
        <v>134</v>
      </c>
      <c r="BW25" s="431"/>
      <c r="BX25" s="431"/>
      <c r="BY25" s="431"/>
      <c r="BZ25" s="431"/>
      <c r="CA25" s="431"/>
      <c r="CB25" s="431"/>
      <c r="CC25" s="432"/>
      <c r="CD25" s="201"/>
      <c r="CE25" s="577"/>
      <c r="CF25" s="577"/>
      <c r="CG25" s="577"/>
      <c r="CH25" s="577"/>
      <c r="CI25" s="577"/>
      <c r="CJ25" s="577"/>
      <c r="CK25" s="577"/>
      <c r="CL25" s="577"/>
      <c r="CM25" s="577"/>
      <c r="CN25" s="577"/>
      <c r="CO25" s="577"/>
      <c r="CP25" s="577"/>
      <c r="CQ25" s="577"/>
      <c r="CR25" s="577"/>
      <c r="CS25" s="578"/>
      <c r="CT25" s="464"/>
      <c r="CU25" s="465"/>
      <c r="CV25" s="465"/>
      <c r="CW25" s="465"/>
      <c r="CX25" s="465"/>
      <c r="CY25" s="465"/>
      <c r="CZ25" s="465"/>
      <c r="DA25" s="466"/>
      <c r="DB25" s="464"/>
      <c r="DC25" s="465"/>
      <c r="DD25" s="465"/>
      <c r="DE25" s="465"/>
      <c r="DF25" s="465"/>
      <c r="DG25" s="465"/>
      <c r="DH25" s="465"/>
      <c r="DI25" s="466"/>
    </row>
    <row r="26" spans="1:119" s="186" customFormat="1" ht="18.75" customHeight="1" x14ac:dyDescent="0.15">
      <c r="A26" s="187"/>
      <c r="B26" s="607"/>
      <c r="C26" s="608"/>
      <c r="D26" s="609"/>
      <c r="E26" s="517" t="s">
        <v>173</v>
      </c>
      <c r="F26" s="497"/>
      <c r="G26" s="497"/>
      <c r="H26" s="497"/>
      <c r="I26" s="497"/>
      <c r="J26" s="497"/>
      <c r="K26" s="498"/>
      <c r="L26" s="518">
        <v>1</v>
      </c>
      <c r="M26" s="519"/>
      <c r="N26" s="519"/>
      <c r="O26" s="519"/>
      <c r="P26" s="561"/>
      <c r="Q26" s="518">
        <v>4733</v>
      </c>
      <c r="R26" s="519"/>
      <c r="S26" s="519"/>
      <c r="T26" s="519"/>
      <c r="U26" s="519"/>
      <c r="V26" s="561"/>
      <c r="W26" s="620"/>
      <c r="X26" s="608"/>
      <c r="Y26" s="609"/>
      <c r="Z26" s="517" t="s">
        <v>174</v>
      </c>
      <c r="AA26" s="630"/>
      <c r="AB26" s="630"/>
      <c r="AC26" s="630"/>
      <c r="AD26" s="630"/>
      <c r="AE26" s="630"/>
      <c r="AF26" s="630"/>
      <c r="AG26" s="631"/>
      <c r="AH26" s="518" t="s">
        <v>143</v>
      </c>
      <c r="AI26" s="519"/>
      <c r="AJ26" s="519"/>
      <c r="AK26" s="519"/>
      <c r="AL26" s="561"/>
      <c r="AM26" s="518" t="s">
        <v>126</v>
      </c>
      <c r="AN26" s="519"/>
      <c r="AO26" s="519"/>
      <c r="AP26" s="519"/>
      <c r="AQ26" s="519"/>
      <c r="AR26" s="561"/>
      <c r="AS26" s="518" t="s">
        <v>143</v>
      </c>
      <c r="AT26" s="519"/>
      <c r="AU26" s="519"/>
      <c r="AV26" s="519"/>
      <c r="AW26" s="519"/>
      <c r="AX26" s="520"/>
      <c r="AY26" s="470" t="s">
        <v>175</v>
      </c>
      <c r="AZ26" s="471"/>
      <c r="BA26" s="471"/>
      <c r="BB26" s="471"/>
      <c r="BC26" s="471"/>
      <c r="BD26" s="471"/>
      <c r="BE26" s="471"/>
      <c r="BF26" s="471"/>
      <c r="BG26" s="471"/>
      <c r="BH26" s="471"/>
      <c r="BI26" s="471"/>
      <c r="BJ26" s="471"/>
      <c r="BK26" s="471"/>
      <c r="BL26" s="471"/>
      <c r="BM26" s="472"/>
      <c r="BN26" s="467" t="s">
        <v>143</v>
      </c>
      <c r="BO26" s="468"/>
      <c r="BP26" s="468"/>
      <c r="BQ26" s="468"/>
      <c r="BR26" s="468"/>
      <c r="BS26" s="468"/>
      <c r="BT26" s="468"/>
      <c r="BU26" s="469"/>
      <c r="BV26" s="467" t="s">
        <v>126</v>
      </c>
      <c r="BW26" s="468"/>
      <c r="BX26" s="468"/>
      <c r="BY26" s="468"/>
      <c r="BZ26" s="468"/>
      <c r="CA26" s="468"/>
      <c r="CB26" s="468"/>
      <c r="CC26" s="469"/>
      <c r="CD26" s="201"/>
      <c r="CE26" s="577"/>
      <c r="CF26" s="577"/>
      <c r="CG26" s="577"/>
      <c r="CH26" s="577"/>
      <c r="CI26" s="577"/>
      <c r="CJ26" s="577"/>
      <c r="CK26" s="577"/>
      <c r="CL26" s="577"/>
      <c r="CM26" s="577"/>
      <c r="CN26" s="577"/>
      <c r="CO26" s="577"/>
      <c r="CP26" s="577"/>
      <c r="CQ26" s="577"/>
      <c r="CR26" s="577"/>
      <c r="CS26" s="578"/>
      <c r="CT26" s="464"/>
      <c r="CU26" s="465"/>
      <c r="CV26" s="465"/>
      <c r="CW26" s="465"/>
      <c r="CX26" s="465"/>
      <c r="CY26" s="465"/>
      <c r="CZ26" s="465"/>
      <c r="DA26" s="466"/>
      <c r="DB26" s="464"/>
      <c r="DC26" s="465"/>
      <c r="DD26" s="465"/>
      <c r="DE26" s="465"/>
      <c r="DF26" s="465"/>
      <c r="DG26" s="465"/>
      <c r="DH26" s="465"/>
      <c r="DI26" s="466"/>
    </row>
    <row r="27" spans="1:119" ht="18.75" customHeight="1" thickBot="1" x14ac:dyDescent="0.2">
      <c r="A27" s="187"/>
      <c r="B27" s="607"/>
      <c r="C27" s="608"/>
      <c r="D27" s="609"/>
      <c r="E27" s="517" t="s">
        <v>176</v>
      </c>
      <c r="F27" s="497"/>
      <c r="G27" s="497"/>
      <c r="H27" s="497"/>
      <c r="I27" s="497"/>
      <c r="J27" s="497"/>
      <c r="K27" s="498"/>
      <c r="L27" s="518">
        <v>1</v>
      </c>
      <c r="M27" s="519"/>
      <c r="N27" s="519"/>
      <c r="O27" s="519"/>
      <c r="P27" s="561"/>
      <c r="Q27" s="518">
        <v>2410</v>
      </c>
      <c r="R27" s="519"/>
      <c r="S27" s="519"/>
      <c r="T27" s="519"/>
      <c r="U27" s="519"/>
      <c r="V27" s="561"/>
      <c r="W27" s="620"/>
      <c r="X27" s="608"/>
      <c r="Y27" s="609"/>
      <c r="Z27" s="517" t="s">
        <v>177</v>
      </c>
      <c r="AA27" s="497"/>
      <c r="AB27" s="497"/>
      <c r="AC27" s="497"/>
      <c r="AD27" s="497"/>
      <c r="AE27" s="497"/>
      <c r="AF27" s="497"/>
      <c r="AG27" s="498"/>
      <c r="AH27" s="518" t="s">
        <v>143</v>
      </c>
      <c r="AI27" s="519"/>
      <c r="AJ27" s="519"/>
      <c r="AK27" s="519"/>
      <c r="AL27" s="561"/>
      <c r="AM27" s="518" t="s">
        <v>143</v>
      </c>
      <c r="AN27" s="519"/>
      <c r="AO27" s="519"/>
      <c r="AP27" s="519"/>
      <c r="AQ27" s="519"/>
      <c r="AR27" s="561"/>
      <c r="AS27" s="518" t="s">
        <v>126</v>
      </c>
      <c r="AT27" s="519"/>
      <c r="AU27" s="519"/>
      <c r="AV27" s="519"/>
      <c r="AW27" s="519"/>
      <c r="AX27" s="520"/>
      <c r="AY27" s="562" t="s">
        <v>178</v>
      </c>
      <c r="AZ27" s="563"/>
      <c r="BA27" s="563"/>
      <c r="BB27" s="563"/>
      <c r="BC27" s="563"/>
      <c r="BD27" s="563"/>
      <c r="BE27" s="563"/>
      <c r="BF27" s="563"/>
      <c r="BG27" s="563"/>
      <c r="BH27" s="563"/>
      <c r="BI27" s="563"/>
      <c r="BJ27" s="563"/>
      <c r="BK27" s="563"/>
      <c r="BL27" s="563"/>
      <c r="BM27" s="564"/>
      <c r="BN27" s="643" t="s">
        <v>126</v>
      </c>
      <c r="BO27" s="644"/>
      <c r="BP27" s="644"/>
      <c r="BQ27" s="644"/>
      <c r="BR27" s="644"/>
      <c r="BS27" s="644"/>
      <c r="BT27" s="644"/>
      <c r="BU27" s="645"/>
      <c r="BV27" s="643" t="s">
        <v>143</v>
      </c>
      <c r="BW27" s="644"/>
      <c r="BX27" s="644"/>
      <c r="BY27" s="644"/>
      <c r="BZ27" s="644"/>
      <c r="CA27" s="644"/>
      <c r="CB27" s="644"/>
      <c r="CC27" s="645"/>
      <c r="CD27" s="203"/>
      <c r="CE27" s="577"/>
      <c r="CF27" s="577"/>
      <c r="CG27" s="577"/>
      <c r="CH27" s="577"/>
      <c r="CI27" s="577"/>
      <c r="CJ27" s="577"/>
      <c r="CK27" s="577"/>
      <c r="CL27" s="577"/>
      <c r="CM27" s="577"/>
      <c r="CN27" s="577"/>
      <c r="CO27" s="577"/>
      <c r="CP27" s="577"/>
      <c r="CQ27" s="577"/>
      <c r="CR27" s="577"/>
      <c r="CS27" s="578"/>
      <c r="CT27" s="464"/>
      <c r="CU27" s="465"/>
      <c r="CV27" s="465"/>
      <c r="CW27" s="465"/>
      <c r="CX27" s="465"/>
      <c r="CY27" s="465"/>
      <c r="CZ27" s="465"/>
      <c r="DA27" s="466"/>
      <c r="DB27" s="464"/>
      <c r="DC27" s="465"/>
      <c r="DD27" s="465"/>
      <c r="DE27" s="465"/>
      <c r="DF27" s="465"/>
      <c r="DG27" s="465"/>
      <c r="DH27" s="465"/>
      <c r="DI27" s="466"/>
      <c r="DJ27" s="186"/>
      <c r="DK27" s="186"/>
      <c r="DL27" s="186"/>
      <c r="DM27" s="186"/>
      <c r="DN27" s="186"/>
      <c r="DO27" s="186"/>
    </row>
    <row r="28" spans="1:119" ht="18.75" customHeight="1" x14ac:dyDescent="0.15">
      <c r="A28" s="187"/>
      <c r="B28" s="607"/>
      <c r="C28" s="608"/>
      <c r="D28" s="609"/>
      <c r="E28" s="517" t="s">
        <v>179</v>
      </c>
      <c r="F28" s="497"/>
      <c r="G28" s="497"/>
      <c r="H28" s="497"/>
      <c r="I28" s="497"/>
      <c r="J28" s="497"/>
      <c r="K28" s="498"/>
      <c r="L28" s="518">
        <v>1</v>
      </c>
      <c r="M28" s="519"/>
      <c r="N28" s="519"/>
      <c r="O28" s="519"/>
      <c r="P28" s="561"/>
      <c r="Q28" s="518">
        <v>1770</v>
      </c>
      <c r="R28" s="519"/>
      <c r="S28" s="519"/>
      <c r="T28" s="519"/>
      <c r="U28" s="519"/>
      <c r="V28" s="561"/>
      <c r="W28" s="620"/>
      <c r="X28" s="608"/>
      <c r="Y28" s="609"/>
      <c r="Z28" s="517" t="s">
        <v>180</v>
      </c>
      <c r="AA28" s="497"/>
      <c r="AB28" s="497"/>
      <c r="AC28" s="497"/>
      <c r="AD28" s="497"/>
      <c r="AE28" s="497"/>
      <c r="AF28" s="497"/>
      <c r="AG28" s="498"/>
      <c r="AH28" s="518" t="s">
        <v>126</v>
      </c>
      <c r="AI28" s="519"/>
      <c r="AJ28" s="519"/>
      <c r="AK28" s="519"/>
      <c r="AL28" s="561"/>
      <c r="AM28" s="518" t="s">
        <v>134</v>
      </c>
      <c r="AN28" s="519"/>
      <c r="AO28" s="519"/>
      <c r="AP28" s="519"/>
      <c r="AQ28" s="519"/>
      <c r="AR28" s="561"/>
      <c r="AS28" s="518" t="s">
        <v>143</v>
      </c>
      <c r="AT28" s="519"/>
      <c r="AU28" s="519"/>
      <c r="AV28" s="519"/>
      <c r="AW28" s="519"/>
      <c r="AX28" s="520"/>
      <c r="AY28" s="646" t="s">
        <v>181</v>
      </c>
      <c r="AZ28" s="647"/>
      <c r="BA28" s="647"/>
      <c r="BB28" s="648"/>
      <c r="BC28" s="427" t="s">
        <v>47</v>
      </c>
      <c r="BD28" s="428"/>
      <c r="BE28" s="428"/>
      <c r="BF28" s="428"/>
      <c r="BG28" s="428"/>
      <c r="BH28" s="428"/>
      <c r="BI28" s="428"/>
      <c r="BJ28" s="428"/>
      <c r="BK28" s="428"/>
      <c r="BL28" s="428"/>
      <c r="BM28" s="429"/>
      <c r="BN28" s="430">
        <v>3208671</v>
      </c>
      <c r="BO28" s="431"/>
      <c r="BP28" s="431"/>
      <c r="BQ28" s="431"/>
      <c r="BR28" s="431"/>
      <c r="BS28" s="431"/>
      <c r="BT28" s="431"/>
      <c r="BU28" s="432"/>
      <c r="BV28" s="430">
        <v>3291723</v>
      </c>
      <c r="BW28" s="431"/>
      <c r="BX28" s="431"/>
      <c r="BY28" s="431"/>
      <c r="BZ28" s="431"/>
      <c r="CA28" s="431"/>
      <c r="CB28" s="431"/>
      <c r="CC28" s="432"/>
      <c r="CD28" s="201"/>
      <c r="CE28" s="577"/>
      <c r="CF28" s="577"/>
      <c r="CG28" s="577"/>
      <c r="CH28" s="577"/>
      <c r="CI28" s="577"/>
      <c r="CJ28" s="577"/>
      <c r="CK28" s="577"/>
      <c r="CL28" s="577"/>
      <c r="CM28" s="577"/>
      <c r="CN28" s="577"/>
      <c r="CO28" s="577"/>
      <c r="CP28" s="577"/>
      <c r="CQ28" s="577"/>
      <c r="CR28" s="577"/>
      <c r="CS28" s="578"/>
      <c r="CT28" s="464"/>
      <c r="CU28" s="465"/>
      <c r="CV28" s="465"/>
      <c r="CW28" s="465"/>
      <c r="CX28" s="465"/>
      <c r="CY28" s="465"/>
      <c r="CZ28" s="465"/>
      <c r="DA28" s="466"/>
      <c r="DB28" s="464"/>
      <c r="DC28" s="465"/>
      <c r="DD28" s="465"/>
      <c r="DE28" s="465"/>
      <c r="DF28" s="465"/>
      <c r="DG28" s="465"/>
      <c r="DH28" s="465"/>
      <c r="DI28" s="466"/>
      <c r="DJ28" s="186"/>
      <c r="DK28" s="186"/>
      <c r="DL28" s="186"/>
      <c r="DM28" s="186"/>
      <c r="DN28" s="186"/>
      <c r="DO28" s="186"/>
    </row>
    <row r="29" spans="1:119" ht="18.75" customHeight="1" x14ac:dyDescent="0.15">
      <c r="A29" s="187"/>
      <c r="B29" s="607"/>
      <c r="C29" s="608"/>
      <c r="D29" s="609"/>
      <c r="E29" s="517" t="s">
        <v>182</v>
      </c>
      <c r="F29" s="497"/>
      <c r="G29" s="497"/>
      <c r="H29" s="497"/>
      <c r="I29" s="497"/>
      <c r="J29" s="497"/>
      <c r="K29" s="498"/>
      <c r="L29" s="518">
        <v>8</v>
      </c>
      <c r="M29" s="519"/>
      <c r="N29" s="519"/>
      <c r="O29" s="519"/>
      <c r="P29" s="561"/>
      <c r="Q29" s="518">
        <v>1420</v>
      </c>
      <c r="R29" s="519"/>
      <c r="S29" s="519"/>
      <c r="T29" s="519"/>
      <c r="U29" s="519"/>
      <c r="V29" s="561"/>
      <c r="W29" s="621"/>
      <c r="X29" s="622"/>
      <c r="Y29" s="623"/>
      <c r="Z29" s="517" t="s">
        <v>183</v>
      </c>
      <c r="AA29" s="497"/>
      <c r="AB29" s="497"/>
      <c r="AC29" s="497"/>
      <c r="AD29" s="497"/>
      <c r="AE29" s="497"/>
      <c r="AF29" s="497"/>
      <c r="AG29" s="498"/>
      <c r="AH29" s="518">
        <v>43</v>
      </c>
      <c r="AI29" s="519"/>
      <c r="AJ29" s="519"/>
      <c r="AK29" s="519"/>
      <c r="AL29" s="561"/>
      <c r="AM29" s="518">
        <v>116788</v>
      </c>
      <c r="AN29" s="519"/>
      <c r="AO29" s="519"/>
      <c r="AP29" s="519"/>
      <c r="AQ29" s="519"/>
      <c r="AR29" s="561"/>
      <c r="AS29" s="518">
        <v>2716</v>
      </c>
      <c r="AT29" s="519"/>
      <c r="AU29" s="519"/>
      <c r="AV29" s="519"/>
      <c r="AW29" s="519"/>
      <c r="AX29" s="520"/>
      <c r="AY29" s="649"/>
      <c r="AZ29" s="650"/>
      <c r="BA29" s="650"/>
      <c r="BB29" s="651"/>
      <c r="BC29" s="501" t="s">
        <v>184</v>
      </c>
      <c r="BD29" s="502"/>
      <c r="BE29" s="502"/>
      <c r="BF29" s="502"/>
      <c r="BG29" s="502"/>
      <c r="BH29" s="502"/>
      <c r="BI29" s="502"/>
      <c r="BJ29" s="502"/>
      <c r="BK29" s="502"/>
      <c r="BL29" s="502"/>
      <c r="BM29" s="503"/>
      <c r="BN29" s="467">
        <v>924456</v>
      </c>
      <c r="BO29" s="468"/>
      <c r="BP29" s="468"/>
      <c r="BQ29" s="468"/>
      <c r="BR29" s="468"/>
      <c r="BS29" s="468"/>
      <c r="BT29" s="468"/>
      <c r="BU29" s="469"/>
      <c r="BV29" s="467">
        <v>924456</v>
      </c>
      <c r="BW29" s="468"/>
      <c r="BX29" s="468"/>
      <c r="BY29" s="468"/>
      <c r="BZ29" s="468"/>
      <c r="CA29" s="468"/>
      <c r="CB29" s="468"/>
      <c r="CC29" s="469"/>
      <c r="CD29" s="203"/>
      <c r="CE29" s="577"/>
      <c r="CF29" s="577"/>
      <c r="CG29" s="577"/>
      <c r="CH29" s="577"/>
      <c r="CI29" s="577"/>
      <c r="CJ29" s="577"/>
      <c r="CK29" s="577"/>
      <c r="CL29" s="577"/>
      <c r="CM29" s="577"/>
      <c r="CN29" s="577"/>
      <c r="CO29" s="577"/>
      <c r="CP29" s="577"/>
      <c r="CQ29" s="577"/>
      <c r="CR29" s="577"/>
      <c r="CS29" s="578"/>
      <c r="CT29" s="464"/>
      <c r="CU29" s="465"/>
      <c r="CV29" s="465"/>
      <c r="CW29" s="465"/>
      <c r="CX29" s="465"/>
      <c r="CY29" s="465"/>
      <c r="CZ29" s="465"/>
      <c r="DA29" s="466"/>
      <c r="DB29" s="464"/>
      <c r="DC29" s="465"/>
      <c r="DD29" s="465"/>
      <c r="DE29" s="465"/>
      <c r="DF29" s="465"/>
      <c r="DG29" s="465"/>
      <c r="DH29" s="465"/>
      <c r="DI29" s="466"/>
      <c r="DJ29" s="186"/>
      <c r="DK29" s="186"/>
      <c r="DL29" s="186"/>
      <c r="DM29" s="186"/>
      <c r="DN29" s="186"/>
      <c r="DO29" s="186"/>
    </row>
    <row r="30" spans="1:119" ht="18.75" customHeight="1" thickBot="1" x14ac:dyDescent="0.2">
      <c r="A30" s="187"/>
      <c r="B30" s="610"/>
      <c r="C30" s="611"/>
      <c r="D30" s="612"/>
      <c r="E30" s="521"/>
      <c r="F30" s="522"/>
      <c r="G30" s="522"/>
      <c r="H30" s="522"/>
      <c r="I30" s="522"/>
      <c r="J30" s="522"/>
      <c r="K30" s="523"/>
      <c r="L30" s="624"/>
      <c r="M30" s="625"/>
      <c r="N30" s="625"/>
      <c r="O30" s="625"/>
      <c r="P30" s="626"/>
      <c r="Q30" s="624"/>
      <c r="R30" s="625"/>
      <c r="S30" s="625"/>
      <c r="T30" s="625"/>
      <c r="U30" s="625"/>
      <c r="V30" s="626"/>
      <c r="W30" s="627" t="s">
        <v>185</v>
      </c>
      <c r="X30" s="628"/>
      <c r="Y30" s="628"/>
      <c r="Z30" s="628"/>
      <c r="AA30" s="628"/>
      <c r="AB30" s="628"/>
      <c r="AC30" s="628"/>
      <c r="AD30" s="628"/>
      <c r="AE30" s="628"/>
      <c r="AF30" s="628"/>
      <c r="AG30" s="629"/>
      <c r="AH30" s="586">
        <v>93.5</v>
      </c>
      <c r="AI30" s="587"/>
      <c r="AJ30" s="587"/>
      <c r="AK30" s="587"/>
      <c r="AL30" s="587"/>
      <c r="AM30" s="587"/>
      <c r="AN30" s="587"/>
      <c r="AO30" s="587"/>
      <c r="AP30" s="587"/>
      <c r="AQ30" s="587"/>
      <c r="AR30" s="587"/>
      <c r="AS30" s="587"/>
      <c r="AT30" s="587"/>
      <c r="AU30" s="587"/>
      <c r="AV30" s="587"/>
      <c r="AW30" s="587"/>
      <c r="AX30" s="589"/>
      <c r="AY30" s="652"/>
      <c r="AZ30" s="653"/>
      <c r="BA30" s="653"/>
      <c r="BB30" s="654"/>
      <c r="BC30" s="640" t="s">
        <v>49</v>
      </c>
      <c r="BD30" s="641"/>
      <c r="BE30" s="641"/>
      <c r="BF30" s="641"/>
      <c r="BG30" s="641"/>
      <c r="BH30" s="641"/>
      <c r="BI30" s="641"/>
      <c r="BJ30" s="641"/>
      <c r="BK30" s="641"/>
      <c r="BL30" s="641"/>
      <c r="BM30" s="642"/>
      <c r="BN30" s="643">
        <v>3223776</v>
      </c>
      <c r="BO30" s="644"/>
      <c r="BP30" s="644"/>
      <c r="BQ30" s="644"/>
      <c r="BR30" s="644"/>
      <c r="BS30" s="644"/>
      <c r="BT30" s="644"/>
      <c r="BU30" s="645"/>
      <c r="BV30" s="643">
        <v>3107659</v>
      </c>
      <c r="BW30" s="644"/>
      <c r="BX30" s="644"/>
      <c r="BY30" s="644"/>
      <c r="BZ30" s="644"/>
      <c r="CA30" s="644"/>
      <c r="CB30" s="644"/>
      <c r="CC30" s="64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186</v>
      </c>
      <c r="D32" s="214"/>
      <c r="E32" s="214"/>
      <c r="F32" s="211"/>
      <c r="G32" s="211"/>
      <c r="H32" s="211"/>
      <c r="I32" s="211"/>
      <c r="J32" s="211"/>
      <c r="K32" s="211"/>
      <c r="L32" s="211"/>
      <c r="M32" s="211"/>
      <c r="N32" s="211"/>
      <c r="O32" s="211"/>
      <c r="P32" s="211"/>
      <c r="Q32" s="211"/>
      <c r="R32" s="211"/>
      <c r="S32" s="211"/>
      <c r="T32" s="211"/>
      <c r="U32" s="211" t="s">
        <v>187</v>
      </c>
      <c r="V32" s="211"/>
      <c r="W32" s="211"/>
      <c r="X32" s="211"/>
      <c r="Y32" s="211"/>
      <c r="Z32" s="211"/>
      <c r="AA32" s="211"/>
      <c r="AB32" s="211"/>
      <c r="AC32" s="211"/>
      <c r="AD32" s="211"/>
      <c r="AE32" s="211"/>
      <c r="AF32" s="211"/>
      <c r="AG32" s="211"/>
      <c r="AH32" s="211"/>
      <c r="AI32" s="211"/>
      <c r="AJ32" s="211"/>
      <c r="AK32" s="211"/>
      <c r="AL32" s="211"/>
      <c r="AM32" s="215" t="s">
        <v>188</v>
      </c>
      <c r="AN32" s="211"/>
      <c r="AO32" s="211"/>
      <c r="AP32" s="211"/>
      <c r="AQ32" s="211"/>
      <c r="AR32" s="211"/>
      <c r="AS32" s="215"/>
      <c r="AT32" s="215"/>
      <c r="AU32" s="215"/>
      <c r="AV32" s="215"/>
      <c r="AW32" s="215"/>
      <c r="AX32" s="215"/>
      <c r="AY32" s="215"/>
      <c r="AZ32" s="215"/>
      <c r="BA32" s="215"/>
      <c r="BB32" s="211"/>
      <c r="BC32" s="215"/>
      <c r="BD32" s="211"/>
      <c r="BE32" s="215" t="s">
        <v>189</v>
      </c>
      <c r="BF32" s="211"/>
      <c r="BG32" s="211"/>
      <c r="BH32" s="211"/>
      <c r="BI32" s="211"/>
      <c r="BJ32" s="215"/>
      <c r="BK32" s="215"/>
      <c r="BL32" s="215"/>
      <c r="BM32" s="215"/>
      <c r="BN32" s="215"/>
      <c r="BO32" s="215"/>
      <c r="BP32" s="215"/>
      <c r="BQ32" s="215"/>
      <c r="BR32" s="211"/>
      <c r="BS32" s="211"/>
      <c r="BT32" s="211"/>
      <c r="BU32" s="211"/>
      <c r="BV32" s="211"/>
      <c r="BW32" s="211" t="s">
        <v>190</v>
      </c>
      <c r="BX32" s="211"/>
      <c r="BY32" s="211"/>
      <c r="BZ32" s="211"/>
      <c r="CA32" s="211"/>
      <c r="CB32" s="215"/>
      <c r="CC32" s="215"/>
      <c r="CD32" s="215"/>
      <c r="CE32" s="215"/>
      <c r="CF32" s="215"/>
      <c r="CG32" s="215"/>
      <c r="CH32" s="215"/>
      <c r="CI32" s="215"/>
      <c r="CJ32" s="215"/>
      <c r="CK32" s="215"/>
      <c r="CL32" s="215"/>
      <c r="CM32" s="215"/>
      <c r="CN32" s="215"/>
      <c r="CO32" s="215" t="s">
        <v>191</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1" t="s">
        <v>192</v>
      </c>
      <c r="D33" s="491"/>
      <c r="E33" s="456" t="s">
        <v>193</v>
      </c>
      <c r="F33" s="456"/>
      <c r="G33" s="456"/>
      <c r="H33" s="456"/>
      <c r="I33" s="456"/>
      <c r="J33" s="456"/>
      <c r="K33" s="456"/>
      <c r="L33" s="456"/>
      <c r="M33" s="456"/>
      <c r="N33" s="456"/>
      <c r="O33" s="456"/>
      <c r="P33" s="456"/>
      <c r="Q33" s="456"/>
      <c r="R33" s="456"/>
      <c r="S33" s="456"/>
      <c r="T33" s="216"/>
      <c r="U33" s="491" t="s">
        <v>194</v>
      </c>
      <c r="V33" s="491"/>
      <c r="W33" s="456" t="s">
        <v>193</v>
      </c>
      <c r="X33" s="456"/>
      <c r="Y33" s="456"/>
      <c r="Z33" s="456"/>
      <c r="AA33" s="456"/>
      <c r="AB33" s="456"/>
      <c r="AC33" s="456"/>
      <c r="AD33" s="456"/>
      <c r="AE33" s="456"/>
      <c r="AF33" s="456"/>
      <c r="AG33" s="456"/>
      <c r="AH33" s="456"/>
      <c r="AI33" s="456"/>
      <c r="AJ33" s="456"/>
      <c r="AK33" s="456"/>
      <c r="AL33" s="216"/>
      <c r="AM33" s="491" t="s">
        <v>192</v>
      </c>
      <c r="AN33" s="491"/>
      <c r="AO33" s="456" t="s">
        <v>195</v>
      </c>
      <c r="AP33" s="456"/>
      <c r="AQ33" s="456"/>
      <c r="AR33" s="456"/>
      <c r="AS33" s="456"/>
      <c r="AT33" s="456"/>
      <c r="AU33" s="456"/>
      <c r="AV33" s="456"/>
      <c r="AW33" s="456"/>
      <c r="AX33" s="456"/>
      <c r="AY33" s="456"/>
      <c r="AZ33" s="456"/>
      <c r="BA33" s="456"/>
      <c r="BB33" s="456"/>
      <c r="BC33" s="456"/>
      <c r="BD33" s="217"/>
      <c r="BE33" s="456" t="s">
        <v>196</v>
      </c>
      <c r="BF33" s="456"/>
      <c r="BG33" s="456" t="s">
        <v>197</v>
      </c>
      <c r="BH33" s="456"/>
      <c r="BI33" s="456"/>
      <c r="BJ33" s="456"/>
      <c r="BK33" s="456"/>
      <c r="BL33" s="456"/>
      <c r="BM33" s="456"/>
      <c r="BN33" s="456"/>
      <c r="BO33" s="456"/>
      <c r="BP33" s="456"/>
      <c r="BQ33" s="456"/>
      <c r="BR33" s="456"/>
      <c r="BS33" s="456"/>
      <c r="BT33" s="456"/>
      <c r="BU33" s="456"/>
      <c r="BV33" s="217"/>
      <c r="BW33" s="491" t="s">
        <v>196</v>
      </c>
      <c r="BX33" s="491"/>
      <c r="BY33" s="456" t="s">
        <v>198</v>
      </c>
      <c r="BZ33" s="456"/>
      <c r="CA33" s="456"/>
      <c r="CB33" s="456"/>
      <c r="CC33" s="456"/>
      <c r="CD33" s="456"/>
      <c r="CE33" s="456"/>
      <c r="CF33" s="456"/>
      <c r="CG33" s="456"/>
      <c r="CH33" s="456"/>
      <c r="CI33" s="456"/>
      <c r="CJ33" s="456"/>
      <c r="CK33" s="456"/>
      <c r="CL33" s="456"/>
      <c r="CM33" s="456"/>
      <c r="CN33" s="216"/>
      <c r="CO33" s="491" t="s">
        <v>192</v>
      </c>
      <c r="CP33" s="491"/>
      <c r="CQ33" s="456" t="s">
        <v>199</v>
      </c>
      <c r="CR33" s="456"/>
      <c r="CS33" s="456"/>
      <c r="CT33" s="456"/>
      <c r="CU33" s="456"/>
      <c r="CV33" s="456"/>
      <c r="CW33" s="456"/>
      <c r="CX33" s="456"/>
      <c r="CY33" s="456"/>
      <c r="CZ33" s="456"/>
      <c r="DA33" s="456"/>
      <c r="DB33" s="456"/>
      <c r="DC33" s="456"/>
      <c r="DD33" s="456"/>
      <c r="DE33" s="456"/>
      <c r="DF33" s="216"/>
      <c r="DG33" s="655" t="s">
        <v>200</v>
      </c>
      <c r="DH33" s="655"/>
      <c r="DI33" s="218"/>
      <c r="DJ33" s="186"/>
      <c r="DK33" s="186"/>
      <c r="DL33" s="186"/>
      <c r="DM33" s="186"/>
      <c r="DN33" s="186"/>
      <c r="DO33" s="186"/>
    </row>
    <row r="34" spans="1:119" ht="32.25" customHeight="1" x14ac:dyDescent="0.15">
      <c r="A34" s="187"/>
      <c r="B34" s="213"/>
      <c r="C34" s="656">
        <f>IF(E34="","",1)</f>
        <v>1</v>
      </c>
      <c r="D34" s="656"/>
      <c r="E34" s="657" t="str">
        <f>IF('各会計、関係団体の財政状況及び健全化判断比率'!B7="","",'各会計、関係団体の財政状況及び健全化判断比率'!B7)</f>
        <v>一般会計</v>
      </c>
      <c r="F34" s="657"/>
      <c r="G34" s="657"/>
      <c r="H34" s="657"/>
      <c r="I34" s="657"/>
      <c r="J34" s="657"/>
      <c r="K34" s="657"/>
      <c r="L34" s="657"/>
      <c r="M34" s="657"/>
      <c r="N34" s="657"/>
      <c r="O34" s="657"/>
      <c r="P34" s="657"/>
      <c r="Q34" s="657"/>
      <c r="R34" s="657"/>
      <c r="S34" s="657"/>
      <c r="T34" s="214"/>
      <c r="U34" s="656">
        <f>IF(W34="","",MAX(C34:D43)+1)</f>
        <v>2</v>
      </c>
      <c r="V34" s="656"/>
      <c r="W34" s="657" t="str">
        <f>IF('各会計、関係団体の財政状況及び健全化判断比率'!B28="","",'各会計、関係団体の財政状況及び健全化判断比率'!B28)</f>
        <v>下條村国民健康保険特別会計</v>
      </c>
      <c r="X34" s="657"/>
      <c r="Y34" s="657"/>
      <c r="Z34" s="657"/>
      <c r="AA34" s="657"/>
      <c r="AB34" s="657"/>
      <c r="AC34" s="657"/>
      <c r="AD34" s="657"/>
      <c r="AE34" s="657"/>
      <c r="AF34" s="657"/>
      <c r="AG34" s="657"/>
      <c r="AH34" s="657"/>
      <c r="AI34" s="657"/>
      <c r="AJ34" s="657"/>
      <c r="AK34" s="657"/>
      <c r="AL34" s="214"/>
      <c r="AM34" s="656" t="str">
        <f>IF(AO34="","",MAX(C34:D43,U34:V43)+1)</f>
        <v/>
      </c>
      <c r="AN34" s="656"/>
      <c r="AO34" s="657"/>
      <c r="AP34" s="657"/>
      <c r="AQ34" s="657"/>
      <c r="AR34" s="657"/>
      <c r="AS34" s="657"/>
      <c r="AT34" s="657"/>
      <c r="AU34" s="657"/>
      <c r="AV34" s="657"/>
      <c r="AW34" s="657"/>
      <c r="AX34" s="657"/>
      <c r="AY34" s="657"/>
      <c r="AZ34" s="657"/>
      <c r="BA34" s="657"/>
      <c r="BB34" s="657"/>
      <c r="BC34" s="657"/>
      <c r="BD34" s="214"/>
      <c r="BE34" s="656">
        <f>IF(BG34="","",MAX(C34:D43,U34:V43,AM34:AN43)+1)</f>
        <v>5</v>
      </c>
      <c r="BF34" s="656"/>
      <c r="BG34" s="657" t="str">
        <f>IF('各会計、関係団体の財政状況及び健全化判断比率'!B31="","",'各会計、関係団体の財政状況及び健全化判断比率'!B31)</f>
        <v>下條村営水道特別会計</v>
      </c>
      <c r="BH34" s="657"/>
      <c r="BI34" s="657"/>
      <c r="BJ34" s="657"/>
      <c r="BK34" s="657"/>
      <c r="BL34" s="657"/>
      <c r="BM34" s="657"/>
      <c r="BN34" s="657"/>
      <c r="BO34" s="657"/>
      <c r="BP34" s="657"/>
      <c r="BQ34" s="657"/>
      <c r="BR34" s="657"/>
      <c r="BS34" s="657"/>
      <c r="BT34" s="657"/>
      <c r="BU34" s="657"/>
      <c r="BV34" s="214"/>
      <c r="BW34" s="656">
        <f>IF(BY34="","",MAX(C34:D43,U34:V43,AM34:AN43,BE34:BF43)+1)</f>
        <v>6</v>
      </c>
      <c r="BX34" s="656"/>
      <c r="BY34" s="657" t="str">
        <f>IF('各会計、関係団体の財政状況及び健全化判断比率'!B68="","",'各会計、関係団体の財政状況及び健全化判断比率'!B68)</f>
        <v>南信州広域連合（一般会計）</v>
      </c>
      <c r="BZ34" s="657"/>
      <c r="CA34" s="657"/>
      <c r="CB34" s="657"/>
      <c r="CC34" s="657"/>
      <c r="CD34" s="657"/>
      <c r="CE34" s="657"/>
      <c r="CF34" s="657"/>
      <c r="CG34" s="657"/>
      <c r="CH34" s="657"/>
      <c r="CI34" s="657"/>
      <c r="CJ34" s="657"/>
      <c r="CK34" s="657"/>
      <c r="CL34" s="657"/>
      <c r="CM34" s="657"/>
      <c r="CN34" s="214"/>
      <c r="CO34" s="656">
        <f>IF(CQ34="","",MAX(C34:D43,U34:V43,AM34:AN43,BE34:BF43,BW34:BX43)+1)</f>
        <v>16</v>
      </c>
      <c r="CP34" s="656"/>
      <c r="CQ34" s="657" t="str">
        <f>IF('各会計、関係団体の財政状況及び健全化判断比率'!BS7="","",'各会計、関係団体の財政状況及び健全化判断比率'!BS7)</f>
        <v>株式会社　そばの城</v>
      </c>
      <c r="CR34" s="657"/>
      <c r="CS34" s="657"/>
      <c r="CT34" s="657"/>
      <c r="CU34" s="657"/>
      <c r="CV34" s="657"/>
      <c r="CW34" s="657"/>
      <c r="CX34" s="657"/>
      <c r="CY34" s="657"/>
      <c r="CZ34" s="657"/>
      <c r="DA34" s="657"/>
      <c r="DB34" s="657"/>
      <c r="DC34" s="657"/>
      <c r="DD34" s="657"/>
      <c r="DE34" s="657"/>
      <c r="DF34" s="211"/>
      <c r="DG34" s="658" t="str">
        <f>IF('各会計、関係団体の財政状況及び健全化判断比率'!BR7="","",'各会計、関係団体の財政状況及び健全化判断比率'!BR7)</f>
        <v/>
      </c>
      <c r="DH34" s="658"/>
      <c r="DI34" s="218"/>
      <c r="DJ34" s="186"/>
      <c r="DK34" s="186"/>
      <c r="DL34" s="186"/>
      <c r="DM34" s="186"/>
      <c r="DN34" s="186"/>
      <c r="DO34" s="186"/>
    </row>
    <row r="35" spans="1:119" ht="32.25" customHeight="1" x14ac:dyDescent="0.15">
      <c r="A35" s="187"/>
      <c r="B35" s="213"/>
      <c r="C35" s="656" t="str">
        <f>IF(E35="","",C34+1)</f>
        <v/>
      </c>
      <c r="D35" s="656"/>
      <c r="E35" s="657" t="str">
        <f>IF('各会計、関係団体の財政状況及び健全化判断比率'!B8="","",'各会計、関係団体の財政状況及び健全化判断比率'!B8)</f>
        <v/>
      </c>
      <c r="F35" s="657"/>
      <c r="G35" s="657"/>
      <c r="H35" s="657"/>
      <c r="I35" s="657"/>
      <c r="J35" s="657"/>
      <c r="K35" s="657"/>
      <c r="L35" s="657"/>
      <c r="M35" s="657"/>
      <c r="N35" s="657"/>
      <c r="O35" s="657"/>
      <c r="P35" s="657"/>
      <c r="Q35" s="657"/>
      <c r="R35" s="657"/>
      <c r="S35" s="657"/>
      <c r="T35" s="214"/>
      <c r="U35" s="656">
        <f>IF(W35="","",U34+1)</f>
        <v>3</v>
      </c>
      <c r="V35" s="656"/>
      <c r="W35" s="657" t="str">
        <f>IF('各会計、関係団体の財政状況及び健全化判断比率'!B29="","",'各会計、関係団体の財政状況及び健全化判断比率'!B29)</f>
        <v>下條村介護保険特別会計</v>
      </c>
      <c r="X35" s="657"/>
      <c r="Y35" s="657"/>
      <c r="Z35" s="657"/>
      <c r="AA35" s="657"/>
      <c r="AB35" s="657"/>
      <c r="AC35" s="657"/>
      <c r="AD35" s="657"/>
      <c r="AE35" s="657"/>
      <c r="AF35" s="657"/>
      <c r="AG35" s="657"/>
      <c r="AH35" s="657"/>
      <c r="AI35" s="657"/>
      <c r="AJ35" s="657"/>
      <c r="AK35" s="657"/>
      <c r="AL35" s="214"/>
      <c r="AM35" s="656" t="str">
        <f t="shared" ref="AM35:AM43" si="0">IF(AO35="","",AM34+1)</f>
        <v/>
      </c>
      <c r="AN35" s="656"/>
      <c r="AO35" s="657"/>
      <c r="AP35" s="657"/>
      <c r="AQ35" s="657"/>
      <c r="AR35" s="657"/>
      <c r="AS35" s="657"/>
      <c r="AT35" s="657"/>
      <c r="AU35" s="657"/>
      <c r="AV35" s="657"/>
      <c r="AW35" s="657"/>
      <c r="AX35" s="657"/>
      <c r="AY35" s="657"/>
      <c r="AZ35" s="657"/>
      <c r="BA35" s="657"/>
      <c r="BB35" s="657"/>
      <c r="BC35" s="657"/>
      <c r="BD35" s="214"/>
      <c r="BE35" s="656" t="str">
        <f t="shared" ref="BE35:BE43" si="1">IF(BG35="","",BE34+1)</f>
        <v/>
      </c>
      <c r="BF35" s="656"/>
      <c r="BG35" s="657"/>
      <c r="BH35" s="657"/>
      <c r="BI35" s="657"/>
      <c r="BJ35" s="657"/>
      <c r="BK35" s="657"/>
      <c r="BL35" s="657"/>
      <c r="BM35" s="657"/>
      <c r="BN35" s="657"/>
      <c r="BO35" s="657"/>
      <c r="BP35" s="657"/>
      <c r="BQ35" s="657"/>
      <c r="BR35" s="657"/>
      <c r="BS35" s="657"/>
      <c r="BT35" s="657"/>
      <c r="BU35" s="657"/>
      <c r="BV35" s="214"/>
      <c r="BW35" s="656">
        <f t="shared" ref="BW35:BW43" si="2">IF(BY35="","",BW34+1)</f>
        <v>7</v>
      </c>
      <c r="BX35" s="656"/>
      <c r="BY35" s="657" t="str">
        <f>IF('各会計、関係団体の財政状況及び健全化判断比率'!B69="","",'各会計、関係団体の財政状況及び健全化判断比率'!B69)</f>
        <v>南信州広域連合（南信州広域振興基金特別会計）</v>
      </c>
      <c r="BZ35" s="657"/>
      <c r="CA35" s="657"/>
      <c r="CB35" s="657"/>
      <c r="CC35" s="657"/>
      <c r="CD35" s="657"/>
      <c r="CE35" s="657"/>
      <c r="CF35" s="657"/>
      <c r="CG35" s="657"/>
      <c r="CH35" s="657"/>
      <c r="CI35" s="657"/>
      <c r="CJ35" s="657"/>
      <c r="CK35" s="657"/>
      <c r="CL35" s="657"/>
      <c r="CM35" s="657"/>
      <c r="CN35" s="214"/>
      <c r="CO35" s="656">
        <f t="shared" ref="CO35:CO43" si="3">IF(CQ35="","",CO34+1)</f>
        <v>17</v>
      </c>
      <c r="CP35" s="656"/>
      <c r="CQ35" s="657" t="str">
        <f>IF('各会計、関係団体の財政状況及び健全化判断比率'!BS8="","",'各会計、関係団体の財政状況及び健全化判断比率'!BS8)</f>
        <v>株式会社　飯田カントリー倶楽部</v>
      </c>
      <c r="CR35" s="657"/>
      <c r="CS35" s="657"/>
      <c r="CT35" s="657"/>
      <c r="CU35" s="657"/>
      <c r="CV35" s="657"/>
      <c r="CW35" s="657"/>
      <c r="CX35" s="657"/>
      <c r="CY35" s="657"/>
      <c r="CZ35" s="657"/>
      <c r="DA35" s="657"/>
      <c r="DB35" s="657"/>
      <c r="DC35" s="657"/>
      <c r="DD35" s="657"/>
      <c r="DE35" s="657"/>
      <c r="DF35" s="211"/>
      <c r="DG35" s="658" t="str">
        <f>IF('各会計、関係団体の財政状況及び健全化判断比率'!BR8="","",'各会計、関係団体の財政状況及び健全化判断比率'!BR8)</f>
        <v/>
      </c>
      <c r="DH35" s="658"/>
      <c r="DI35" s="218"/>
      <c r="DJ35" s="186"/>
      <c r="DK35" s="186"/>
      <c r="DL35" s="186"/>
      <c r="DM35" s="186"/>
      <c r="DN35" s="186"/>
      <c r="DO35" s="186"/>
    </row>
    <row r="36" spans="1:119" ht="32.25" customHeight="1" x14ac:dyDescent="0.15">
      <c r="A36" s="187"/>
      <c r="B36" s="213"/>
      <c r="C36" s="656" t="str">
        <f>IF(E36="","",C35+1)</f>
        <v/>
      </c>
      <c r="D36" s="656"/>
      <c r="E36" s="657" t="str">
        <f>IF('各会計、関係団体の財政状況及び健全化判断比率'!B9="","",'各会計、関係団体の財政状況及び健全化判断比率'!B9)</f>
        <v/>
      </c>
      <c r="F36" s="657"/>
      <c r="G36" s="657"/>
      <c r="H36" s="657"/>
      <c r="I36" s="657"/>
      <c r="J36" s="657"/>
      <c r="K36" s="657"/>
      <c r="L36" s="657"/>
      <c r="M36" s="657"/>
      <c r="N36" s="657"/>
      <c r="O36" s="657"/>
      <c r="P36" s="657"/>
      <c r="Q36" s="657"/>
      <c r="R36" s="657"/>
      <c r="S36" s="657"/>
      <c r="T36" s="214"/>
      <c r="U36" s="656">
        <f t="shared" ref="U36:U43" si="4">IF(W36="","",U35+1)</f>
        <v>4</v>
      </c>
      <c r="V36" s="656"/>
      <c r="W36" s="657" t="str">
        <f>IF('各会計、関係団体の財政状況及び健全化判断比率'!B30="","",'各会計、関係団体の財政状況及び健全化判断比率'!B30)</f>
        <v>下條村後期高齢者医療特別会計</v>
      </c>
      <c r="X36" s="657"/>
      <c r="Y36" s="657"/>
      <c r="Z36" s="657"/>
      <c r="AA36" s="657"/>
      <c r="AB36" s="657"/>
      <c r="AC36" s="657"/>
      <c r="AD36" s="657"/>
      <c r="AE36" s="657"/>
      <c r="AF36" s="657"/>
      <c r="AG36" s="657"/>
      <c r="AH36" s="657"/>
      <c r="AI36" s="657"/>
      <c r="AJ36" s="657"/>
      <c r="AK36" s="657"/>
      <c r="AL36" s="214"/>
      <c r="AM36" s="656" t="str">
        <f t="shared" si="0"/>
        <v/>
      </c>
      <c r="AN36" s="656"/>
      <c r="AO36" s="657"/>
      <c r="AP36" s="657"/>
      <c r="AQ36" s="657"/>
      <c r="AR36" s="657"/>
      <c r="AS36" s="657"/>
      <c r="AT36" s="657"/>
      <c r="AU36" s="657"/>
      <c r="AV36" s="657"/>
      <c r="AW36" s="657"/>
      <c r="AX36" s="657"/>
      <c r="AY36" s="657"/>
      <c r="AZ36" s="657"/>
      <c r="BA36" s="657"/>
      <c r="BB36" s="657"/>
      <c r="BC36" s="657"/>
      <c r="BD36" s="214"/>
      <c r="BE36" s="656" t="str">
        <f t="shared" si="1"/>
        <v/>
      </c>
      <c r="BF36" s="656"/>
      <c r="BG36" s="657"/>
      <c r="BH36" s="657"/>
      <c r="BI36" s="657"/>
      <c r="BJ36" s="657"/>
      <c r="BK36" s="657"/>
      <c r="BL36" s="657"/>
      <c r="BM36" s="657"/>
      <c r="BN36" s="657"/>
      <c r="BO36" s="657"/>
      <c r="BP36" s="657"/>
      <c r="BQ36" s="657"/>
      <c r="BR36" s="657"/>
      <c r="BS36" s="657"/>
      <c r="BT36" s="657"/>
      <c r="BU36" s="657"/>
      <c r="BV36" s="214"/>
      <c r="BW36" s="656">
        <f t="shared" si="2"/>
        <v>8</v>
      </c>
      <c r="BX36" s="656"/>
      <c r="BY36" s="657" t="str">
        <f>IF('各会計、関係団体の財政状況及び健全化判断比率'!B70="","",'各会計、関係団体の財政状況及び健全化判断比率'!B70)</f>
        <v>南信州広域連合（飯田広域消防特別会計）</v>
      </c>
      <c r="BZ36" s="657"/>
      <c r="CA36" s="657"/>
      <c r="CB36" s="657"/>
      <c r="CC36" s="657"/>
      <c r="CD36" s="657"/>
      <c r="CE36" s="657"/>
      <c r="CF36" s="657"/>
      <c r="CG36" s="657"/>
      <c r="CH36" s="657"/>
      <c r="CI36" s="657"/>
      <c r="CJ36" s="657"/>
      <c r="CK36" s="657"/>
      <c r="CL36" s="657"/>
      <c r="CM36" s="657"/>
      <c r="CN36" s="214"/>
      <c r="CO36" s="656" t="str">
        <f t="shared" si="3"/>
        <v/>
      </c>
      <c r="CP36" s="656"/>
      <c r="CQ36" s="657" t="str">
        <f>IF('各会計、関係団体の財政状況及び健全化判断比率'!BS9="","",'各会計、関係団体の財政状況及び健全化判断比率'!BS9)</f>
        <v/>
      </c>
      <c r="CR36" s="657"/>
      <c r="CS36" s="657"/>
      <c r="CT36" s="657"/>
      <c r="CU36" s="657"/>
      <c r="CV36" s="657"/>
      <c r="CW36" s="657"/>
      <c r="CX36" s="657"/>
      <c r="CY36" s="657"/>
      <c r="CZ36" s="657"/>
      <c r="DA36" s="657"/>
      <c r="DB36" s="657"/>
      <c r="DC36" s="657"/>
      <c r="DD36" s="657"/>
      <c r="DE36" s="657"/>
      <c r="DF36" s="211"/>
      <c r="DG36" s="658" t="str">
        <f>IF('各会計、関係団体の財政状況及び健全化判断比率'!BR9="","",'各会計、関係団体の財政状況及び健全化判断比率'!BR9)</f>
        <v/>
      </c>
      <c r="DH36" s="658"/>
      <c r="DI36" s="218"/>
      <c r="DJ36" s="186"/>
      <c r="DK36" s="186"/>
      <c r="DL36" s="186"/>
      <c r="DM36" s="186"/>
      <c r="DN36" s="186"/>
      <c r="DO36" s="186"/>
    </row>
    <row r="37" spans="1:119" ht="32.25" customHeight="1" x14ac:dyDescent="0.15">
      <c r="A37" s="187"/>
      <c r="B37" s="213"/>
      <c r="C37" s="656" t="str">
        <f>IF(E37="","",C36+1)</f>
        <v/>
      </c>
      <c r="D37" s="656"/>
      <c r="E37" s="657" t="str">
        <f>IF('各会計、関係団体の財政状況及び健全化判断比率'!B10="","",'各会計、関係団体の財政状況及び健全化判断比率'!B10)</f>
        <v/>
      </c>
      <c r="F37" s="657"/>
      <c r="G37" s="657"/>
      <c r="H37" s="657"/>
      <c r="I37" s="657"/>
      <c r="J37" s="657"/>
      <c r="K37" s="657"/>
      <c r="L37" s="657"/>
      <c r="M37" s="657"/>
      <c r="N37" s="657"/>
      <c r="O37" s="657"/>
      <c r="P37" s="657"/>
      <c r="Q37" s="657"/>
      <c r="R37" s="657"/>
      <c r="S37" s="657"/>
      <c r="T37" s="214"/>
      <c r="U37" s="656" t="str">
        <f t="shared" si="4"/>
        <v/>
      </c>
      <c r="V37" s="656"/>
      <c r="W37" s="657"/>
      <c r="X37" s="657"/>
      <c r="Y37" s="657"/>
      <c r="Z37" s="657"/>
      <c r="AA37" s="657"/>
      <c r="AB37" s="657"/>
      <c r="AC37" s="657"/>
      <c r="AD37" s="657"/>
      <c r="AE37" s="657"/>
      <c r="AF37" s="657"/>
      <c r="AG37" s="657"/>
      <c r="AH37" s="657"/>
      <c r="AI37" s="657"/>
      <c r="AJ37" s="657"/>
      <c r="AK37" s="657"/>
      <c r="AL37" s="214"/>
      <c r="AM37" s="656" t="str">
        <f t="shared" si="0"/>
        <v/>
      </c>
      <c r="AN37" s="656"/>
      <c r="AO37" s="657"/>
      <c r="AP37" s="657"/>
      <c r="AQ37" s="657"/>
      <c r="AR37" s="657"/>
      <c r="AS37" s="657"/>
      <c r="AT37" s="657"/>
      <c r="AU37" s="657"/>
      <c r="AV37" s="657"/>
      <c r="AW37" s="657"/>
      <c r="AX37" s="657"/>
      <c r="AY37" s="657"/>
      <c r="AZ37" s="657"/>
      <c r="BA37" s="657"/>
      <c r="BB37" s="657"/>
      <c r="BC37" s="657"/>
      <c r="BD37" s="214"/>
      <c r="BE37" s="656" t="str">
        <f t="shared" si="1"/>
        <v/>
      </c>
      <c r="BF37" s="656"/>
      <c r="BG37" s="657"/>
      <c r="BH37" s="657"/>
      <c r="BI37" s="657"/>
      <c r="BJ37" s="657"/>
      <c r="BK37" s="657"/>
      <c r="BL37" s="657"/>
      <c r="BM37" s="657"/>
      <c r="BN37" s="657"/>
      <c r="BO37" s="657"/>
      <c r="BP37" s="657"/>
      <c r="BQ37" s="657"/>
      <c r="BR37" s="657"/>
      <c r="BS37" s="657"/>
      <c r="BT37" s="657"/>
      <c r="BU37" s="657"/>
      <c r="BV37" s="214"/>
      <c r="BW37" s="656">
        <f t="shared" si="2"/>
        <v>9</v>
      </c>
      <c r="BX37" s="656"/>
      <c r="BY37" s="657" t="str">
        <f>IF('各会計、関係団体の財政状況及び健全化判断比率'!B71="","",'各会計、関係団体の財政状況及び健全化判断比率'!B71)</f>
        <v>南信州広域連合（稲葉クリーンセンター特別会計）</v>
      </c>
      <c r="BZ37" s="657"/>
      <c r="CA37" s="657"/>
      <c r="CB37" s="657"/>
      <c r="CC37" s="657"/>
      <c r="CD37" s="657"/>
      <c r="CE37" s="657"/>
      <c r="CF37" s="657"/>
      <c r="CG37" s="657"/>
      <c r="CH37" s="657"/>
      <c r="CI37" s="657"/>
      <c r="CJ37" s="657"/>
      <c r="CK37" s="657"/>
      <c r="CL37" s="657"/>
      <c r="CM37" s="657"/>
      <c r="CN37" s="214"/>
      <c r="CO37" s="656" t="str">
        <f t="shared" si="3"/>
        <v/>
      </c>
      <c r="CP37" s="656"/>
      <c r="CQ37" s="657" t="str">
        <f>IF('各会計、関係団体の財政状況及び健全化判断比率'!BS10="","",'各会計、関係団体の財政状況及び健全化判断比率'!BS10)</f>
        <v/>
      </c>
      <c r="CR37" s="657"/>
      <c r="CS37" s="657"/>
      <c r="CT37" s="657"/>
      <c r="CU37" s="657"/>
      <c r="CV37" s="657"/>
      <c r="CW37" s="657"/>
      <c r="CX37" s="657"/>
      <c r="CY37" s="657"/>
      <c r="CZ37" s="657"/>
      <c r="DA37" s="657"/>
      <c r="DB37" s="657"/>
      <c r="DC37" s="657"/>
      <c r="DD37" s="657"/>
      <c r="DE37" s="657"/>
      <c r="DF37" s="211"/>
      <c r="DG37" s="658" t="str">
        <f>IF('各会計、関係団体の財政状況及び健全化判断比率'!BR10="","",'各会計、関係団体の財政状況及び健全化判断比率'!BR10)</f>
        <v/>
      </c>
      <c r="DH37" s="658"/>
      <c r="DI37" s="218"/>
      <c r="DJ37" s="186"/>
      <c r="DK37" s="186"/>
      <c r="DL37" s="186"/>
      <c r="DM37" s="186"/>
      <c r="DN37" s="186"/>
      <c r="DO37" s="186"/>
    </row>
    <row r="38" spans="1:119" ht="32.25" customHeight="1" x14ac:dyDescent="0.15">
      <c r="A38" s="187"/>
      <c r="B38" s="213"/>
      <c r="C38" s="656" t="str">
        <f t="shared" ref="C38:C43" si="5">IF(E38="","",C37+1)</f>
        <v/>
      </c>
      <c r="D38" s="656"/>
      <c r="E38" s="657" t="str">
        <f>IF('各会計、関係団体の財政状況及び健全化判断比率'!B11="","",'各会計、関係団体の財政状況及び健全化判断比率'!B11)</f>
        <v/>
      </c>
      <c r="F38" s="657"/>
      <c r="G38" s="657"/>
      <c r="H38" s="657"/>
      <c r="I38" s="657"/>
      <c r="J38" s="657"/>
      <c r="K38" s="657"/>
      <c r="L38" s="657"/>
      <c r="M38" s="657"/>
      <c r="N38" s="657"/>
      <c r="O38" s="657"/>
      <c r="P38" s="657"/>
      <c r="Q38" s="657"/>
      <c r="R38" s="657"/>
      <c r="S38" s="657"/>
      <c r="T38" s="214"/>
      <c r="U38" s="656" t="str">
        <f t="shared" si="4"/>
        <v/>
      </c>
      <c r="V38" s="656"/>
      <c r="W38" s="657"/>
      <c r="X38" s="657"/>
      <c r="Y38" s="657"/>
      <c r="Z38" s="657"/>
      <c r="AA38" s="657"/>
      <c r="AB38" s="657"/>
      <c r="AC38" s="657"/>
      <c r="AD38" s="657"/>
      <c r="AE38" s="657"/>
      <c r="AF38" s="657"/>
      <c r="AG38" s="657"/>
      <c r="AH38" s="657"/>
      <c r="AI38" s="657"/>
      <c r="AJ38" s="657"/>
      <c r="AK38" s="657"/>
      <c r="AL38" s="214"/>
      <c r="AM38" s="656" t="str">
        <f t="shared" si="0"/>
        <v/>
      </c>
      <c r="AN38" s="656"/>
      <c r="AO38" s="657"/>
      <c r="AP38" s="657"/>
      <c r="AQ38" s="657"/>
      <c r="AR38" s="657"/>
      <c r="AS38" s="657"/>
      <c r="AT38" s="657"/>
      <c r="AU38" s="657"/>
      <c r="AV38" s="657"/>
      <c r="AW38" s="657"/>
      <c r="AX38" s="657"/>
      <c r="AY38" s="657"/>
      <c r="AZ38" s="657"/>
      <c r="BA38" s="657"/>
      <c r="BB38" s="657"/>
      <c r="BC38" s="657"/>
      <c r="BD38" s="214"/>
      <c r="BE38" s="656" t="str">
        <f t="shared" si="1"/>
        <v/>
      </c>
      <c r="BF38" s="656"/>
      <c r="BG38" s="657"/>
      <c r="BH38" s="657"/>
      <c r="BI38" s="657"/>
      <c r="BJ38" s="657"/>
      <c r="BK38" s="657"/>
      <c r="BL38" s="657"/>
      <c r="BM38" s="657"/>
      <c r="BN38" s="657"/>
      <c r="BO38" s="657"/>
      <c r="BP38" s="657"/>
      <c r="BQ38" s="657"/>
      <c r="BR38" s="657"/>
      <c r="BS38" s="657"/>
      <c r="BT38" s="657"/>
      <c r="BU38" s="657"/>
      <c r="BV38" s="214"/>
      <c r="BW38" s="656">
        <f t="shared" si="2"/>
        <v>10</v>
      </c>
      <c r="BX38" s="656"/>
      <c r="BY38" s="657" t="str">
        <f>IF('各会計、関係団体の財政状況及び健全化判断比率'!B72="","",'各会計、関係団体の財政状況及び健全化判断比率'!B72)</f>
        <v>長野県市町村自治振興組合（一般会計）</v>
      </c>
      <c r="BZ38" s="657"/>
      <c r="CA38" s="657"/>
      <c r="CB38" s="657"/>
      <c r="CC38" s="657"/>
      <c r="CD38" s="657"/>
      <c r="CE38" s="657"/>
      <c r="CF38" s="657"/>
      <c r="CG38" s="657"/>
      <c r="CH38" s="657"/>
      <c r="CI38" s="657"/>
      <c r="CJ38" s="657"/>
      <c r="CK38" s="657"/>
      <c r="CL38" s="657"/>
      <c r="CM38" s="657"/>
      <c r="CN38" s="214"/>
      <c r="CO38" s="656" t="str">
        <f t="shared" si="3"/>
        <v/>
      </c>
      <c r="CP38" s="656"/>
      <c r="CQ38" s="657" t="str">
        <f>IF('各会計、関係団体の財政状況及び健全化判断比率'!BS11="","",'各会計、関係団体の財政状況及び健全化判断比率'!BS11)</f>
        <v/>
      </c>
      <c r="CR38" s="657"/>
      <c r="CS38" s="657"/>
      <c r="CT38" s="657"/>
      <c r="CU38" s="657"/>
      <c r="CV38" s="657"/>
      <c r="CW38" s="657"/>
      <c r="CX38" s="657"/>
      <c r="CY38" s="657"/>
      <c r="CZ38" s="657"/>
      <c r="DA38" s="657"/>
      <c r="DB38" s="657"/>
      <c r="DC38" s="657"/>
      <c r="DD38" s="657"/>
      <c r="DE38" s="657"/>
      <c r="DF38" s="211"/>
      <c r="DG38" s="658" t="str">
        <f>IF('各会計、関係団体の財政状況及び健全化判断比率'!BR11="","",'各会計、関係団体の財政状況及び健全化判断比率'!BR11)</f>
        <v/>
      </c>
      <c r="DH38" s="658"/>
      <c r="DI38" s="218"/>
      <c r="DJ38" s="186"/>
      <c r="DK38" s="186"/>
      <c r="DL38" s="186"/>
      <c r="DM38" s="186"/>
      <c r="DN38" s="186"/>
      <c r="DO38" s="186"/>
    </row>
    <row r="39" spans="1:119" ht="32.25" customHeight="1" x14ac:dyDescent="0.15">
      <c r="A39" s="187"/>
      <c r="B39" s="213"/>
      <c r="C39" s="656" t="str">
        <f t="shared" si="5"/>
        <v/>
      </c>
      <c r="D39" s="656"/>
      <c r="E39" s="657" t="str">
        <f>IF('各会計、関係団体の財政状況及び健全化判断比率'!B12="","",'各会計、関係団体の財政状況及び健全化判断比率'!B12)</f>
        <v/>
      </c>
      <c r="F39" s="657"/>
      <c r="G39" s="657"/>
      <c r="H39" s="657"/>
      <c r="I39" s="657"/>
      <c r="J39" s="657"/>
      <c r="K39" s="657"/>
      <c r="L39" s="657"/>
      <c r="M39" s="657"/>
      <c r="N39" s="657"/>
      <c r="O39" s="657"/>
      <c r="P39" s="657"/>
      <c r="Q39" s="657"/>
      <c r="R39" s="657"/>
      <c r="S39" s="657"/>
      <c r="T39" s="214"/>
      <c r="U39" s="656" t="str">
        <f t="shared" si="4"/>
        <v/>
      </c>
      <c r="V39" s="656"/>
      <c r="W39" s="657"/>
      <c r="X39" s="657"/>
      <c r="Y39" s="657"/>
      <c r="Z39" s="657"/>
      <c r="AA39" s="657"/>
      <c r="AB39" s="657"/>
      <c r="AC39" s="657"/>
      <c r="AD39" s="657"/>
      <c r="AE39" s="657"/>
      <c r="AF39" s="657"/>
      <c r="AG39" s="657"/>
      <c r="AH39" s="657"/>
      <c r="AI39" s="657"/>
      <c r="AJ39" s="657"/>
      <c r="AK39" s="657"/>
      <c r="AL39" s="214"/>
      <c r="AM39" s="656" t="str">
        <f t="shared" si="0"/>
        <v/>
      </c>
      <c r="AN39" s="656"/>
      <c r="AO39" s="657"/>
      <c r="AP39" s="657"/>
      <c r="AQ39" s="657"/>
      <c r="AR39" s="657"/>
      <c r="AS39" s="657"/>
      <c r="AT39" s="657"/>
      <c r="AU39" s="657"/>
      <c r="AV39" s="657"/>
      <c r="AW39" s="657"/>
      <c r="AX39" s="657"/>
      <c r="AY39" s="657"/>
      <c r="AZ39" s="657"/>
      <c r="BA39" s="657"/>
      <c r="BB39" s="657"/>
      <c r="BC39" s="657"/>
      <c r="BD39" s="214"/>
      <c r="BE39" s="656" t="str">
        <f t="shared" si="1"/>
        <v/>
      </c>
      <c r="BF39" s="656"/>
      <c r="BG39" s="657"/>
      <c r="BH39" s="657"/>
      <c r="BI39" s="657"/>
      <c r="BJ39" s="657"/>
      <c r="BK39" s="657"/>
      <c r="BL39" s="657"/>
      <c r="BM39" s="657"/>
      <c r="BN39" s="657"/>
      <c r="BO39" s="657"/>
      <c r="BP39" s="657"/>
      <c r="BQ39" s="657"/>
      <c r="BR39" s="657"/>
      <c r="BS39" s="657"/>
      <c r="BT39" s="657"/>
      <c r="BU39" s="657"/>
      <c r="BV39" s="214"/>
      <c r="BW39" s="656">
        <f t="shared" si="2"/>
        <v>11</v>
      </c>
      <c r="BX39" s="656"/>
      <c r="BY39" s="657" t="str">
        <f>IF('各会計、関係団体の財政状況及び健全化判断比率'!B73="","",'各会計、関係団体の財政状況及び健全化判断比率'!B73)</f>
        <v>長野県地方税滞納整理機構（一般会計）</v>
      </c>
      <c r="BZ39" s="657"/>
      <c r="CA39" s="657"/>
      <c r="CB39" s="657"/>
      <c r="CC39" s="657"/>
      <c r="CD39" s="657"/>
      <c r="CE39" s="657"/>
      <c r="CF39" s="657"/>
      <c r="CG39" s="657"/>
      <c r="CH39" s="657"/>
      <c r="CI39" s="657"/>
      <c r="CJ39" s="657"/>
      <c r="CK39" s="657"/>
      <c r="CL39" s="657"/>
      <c r="CM39" s="657"/>
      <c r="CN39" s="214"/>
      <c r="CO39" s="656" t="str">
        <f t="shared" si="3"/>
        <v/>
      </c>
      <c r="CP39" s="656"/>
      <c r="CQ39" s="657" t="str">
        <f>IF('各会計、関係団体の財政状況及び健全化判断比率'!BS12="","",'各会計、関係団体の財政状況及び健全化判断比率'!BS12)</f>
        <v/>
      </c>
      <c r="CR39" s="657"/>
      <c r="CS39" s="657"/>
      <c r="CT39" s="657"/>
      <c r="CU39" s="657"/>
      <c r="CV39" s="657"/>
      <c r="CW39" s="657"/>
      <c r="CX39" s="657"/>
      <c r="CY39" s="657"/>
      <c r="CZ39" s="657"/>
      <c r="DA39" s="657"/>
      <c r="DB39" s="657"/>
      <c r="DC39" s="657"/>
      <c r="DD39" s="657"/>
      <c r="DE39" s="657"/>
      <c r="DF39" s="211"/>
      <c r="DG39" s="658" t="str">
        <f>IF('各会計、関係団体の財政状況及び健全化判断比率'!BR12="","",'各会計、関係団体の財政状況及び健全化判断比率'!BR12)</f>
        <v/>
      </c>
      <c r="DH39" s="658"/>
      <c r="DI39" s="218"/>
      <c r="DJ39" s="186"/>
      <c r="DK39" s="186"/>
      <c r="DL39" s="186"/>
      <c r="DM39" s="186"/>
      <c r="DN39" s="186"/>
      <c r="DO39" s="186"/>
    </row>
    <row r="40" spans="1:119" ht="32.25" customHeight="1" x14ac:dyDescent="0.15">
      <c r="A40" s="187"/>
      <c r="B40" s="213"/>
      <c r="C40" s="656" t="str">
        <f t="shared" si="5"/>
        <v/>
      </c>
      <c r="D40" s="656"/>
      <c r="E40" s="657" t="str">
        <f>IF('各会計、関係団体の財政状況及び健全化判断比率'!B13="","",'各会計、関係団体の財政状況及び健全化判断比率'!B13)</f>
        <v/>
      </c>
      <c r="F40" s="657"/>
      <c r="G40" s="657"/>
      <c r="H40" s="657"/>
      <c r="I40" s="657"/>
      <c r="J40" s="657"/>
      <c r="K40" s="657"/>
      <c r="L40" s="657"/>
      <c r="M40" s="657"/>
      <c r="N40" s="657"/>
      <c r="O40" s="657"/>
      <c r="P40" s="657"/>
      <c r="Q40" s="657"/>
      <c r="R40" s="657"/>
      <c r="S40" s="657"/>
      <c r="T40" s="214"/>
      <c r="U40" s="656" t="str">
        <f t="shared" si="4"/>
        <v/>
      </c>
      <c r="V40" s="656"/>
      <c r="W40" s="657"/>
      <c r="X40" s="657"/>
      <c r="Y40" s="657"/>
      <c r="Z40" s="657"/>
      <c r="AA40" s="657"/>
      <c r="AB40" s="657"/>
      <c r="AC40" s="657"/>
      <c r="AD40" s="657"/>
      <c r="AE40" s="657"/>
      <c r="AF40" s="657"/>
      <c r="AG40" s="657"/>
      <c r="AH40" s="657"/>
      <c r="AI40" s="657"/>
      <c r="AJ40" s="657"/>
      <c r="AK40" s="657"/>
      <c r="AL40" s="214"/>
      <c r="AM40" s="656" t="str">
        <f t="shared" si="0"/>
        <v/>
      </c>
      <c r="AN40" s="656"/>
      <c r="AO40" s="657"/>
      <c r="AP40" s="657"/>
      <c r="AQ40" s="657"/>
      <c r="AR40" s="657"/>
      <c r="AS40" s="657"/>
      <c r="AT40" s="657"/>
      <c r="AU40" s="657"/>
      <c r="AV40" s="657"/>
      <c r="AW40" s="657"/>
      <c r="AX40" s="657"/>
      <c r="AY40" s="657"/>
      <c r="AZ40" s="657"/>
      <c r="BA40" s="657"/>
      <c r="BB40" s="657"/>
      <c r="BC40" s="657"/>
      <c r="BD40" s="214"/>
      <c r="BE40" s="656" t="str">
        <f t="shared" si="1"/>
        <v/>
      </c>
      <c r="BF40" s="656"/>
      <c r="BG40" s="657"/>
      <c r="BH40" s="657"/>
      <c r="BI40" s="657"/>
      <c r="BJ40" s="657"/>
      <c r="BK40" s="657"/>
      <c r="BL40" s="657"/>
      <c r="BM40" s="657"/>
      <c r="BN40" s="657"/>
      <c r="BO40" s="657"/>
      <c r="BP40" s="657"/>
      <c r="BQ40" s="657"/>
      <c r="BR40" s="657"/>
      <c r="BS40" s="657"/>
      <c r="BT40" s="657"/>
      <c r="BU40" s="657"/>
      <c r="BV40" s="214"/>
      <c r="BW40" s="656">
        <f t="shared" si="2"/>
        <v>12</v>
      </c>
      <c r="BX40" s="656"/>
      <c r="BY40" s="657" t="str">
        <f>IF('各会計、関係団体の財政状況及び健全化判断比率'!B74="","",'各会計、関係団体の財政状況及び健全化判断比率'!B74)</f>
        <v>長野県市町村総合事務組合（一般会計）</v>
      </c>
      <c r="BZ40" s="657"/>
      <c r="CA40" s="657"/>
      <c r="CB40" s="657"/>
      <c r="CC40" s="657"/>
      <c r="CD40" s="657"/>
      <c r="CE40" s="657"/>
      <c r="CF40" s="657"/>
      <c r="CG40" s="657"/>
      <c r="CH40" s="657"/>
      <c r="CI40" s="657"/>
      <c r="CJ40" s="657"/>
      <c r="CK40" s="657"/>
      <c r="CL40" s="657"/>
      <c r="CM40" s="657"/>
      <c r="CN40" s="214"/>
      <c r="CO40" s="656" t="str">
        <f t="shared" si="3"/>
        <v/>
      </c>
      <c r="CP40" s="656"/>
      <c r="CQ40" s="657" t="str">
        <f>IF('各会計、関係団体の財政状況及び健全化判断比率'!BS13="","",'各会計、関係団体の財政状況及び健全化判断比率'!BS13)</f>
        <v/>
      </c>
      <c r="CR40" s="657"/>
      <c r="CS40" s="657"/>
      <c r="CT40" s="657"/>
      <c r="CU40" s="657"/>
      <c r="CV40" s="657"/>
      <c r="CW40" s="657"/>
      <c r="CX40" s="657"/>
      <c r="CY40" s="657"/>
      <c r="CZ40" s="657"/>
      <c r="DA40" s="657"/>
      <c r="DB40" s="657"/>
      <c r="DC40" s="657"/>
      <c r="DD40" s="657"/>
      <c r="DE40" s="657"/>
      <c r="DF40" s="211"/>
      <c r="DG40" s="658" t="str">
        <f>IF('各会計、関係団体の財政状況及び健全化判断比率'!BR13="","",'各会計、関係団体の財政状況及び健全化判断比率'!BR13)</f>
        <v/>
      </c>
      <c r="DH40" s="658"/>
      <c r="DI40" s="218"/>
      <c r="DJ40" s="186"/>
      <c r="DK40" s="186"/>
      <c r="DL40" s="186"/>
      <c r="DM40" s="186"/>
      <c r="DN40" s="186"/>
      <c r="DO40" s="186"/>
    </row>
    <row r="41" spans="1:119" ht="32.25" customHeight="1" x14ac:dyDescent="0.15">
      <c r="A41" s="187"/>
      <c r="B41" s="213"/>
      <c r="C41" s="656" t="str">
        <f t="shared" si="5"/>
        <v/>
      </c>
      <c r="D41" s="656"/>
      <c r="E41" s="657" t="str">
        <f>IF('各会計、関係団体の財政状況及び健全化判断比率'!B14="","",'各会計、関係団体の財政状況及び健全化判断比率'!B14)</f>
        <v/>
      </c>
      <c r="F41" s="657"/>
      <c r="G41" s="657"/>
      <c r="H41" s="657"/>
      <c r="I41" s="657"/>
      <c r="J41" s="657"/>
      <c r="K41" s="657"/>
      <c r="L41" s="657"/>
      <c r="M41" s="657"/>
      <c r="N41" s="657"/>
      <c r="O41" s="657"/>
      <c r="P41" s="657"/>
      <c r="Q41" s="657"/>
      <c r="R41" s="657"/>
      <c r="S41" s="657"/>
      <c r="T41" s="214"/>
      <c r="U41" s="656" t="str">
        <f t="shared" si="4"/>
        <v/>
      </c>
      <c r="V41" s="656"/>
      <c r="W41" s="657"/>
      <c r="X41" s="657"/>
      <c r="Y41" s="657"/>
      <c r="Z41" s="657"/>
      <c r="AA41" s="657"/>
      <c r="AB41" s="657"/>
      <c r="AC41" s="657"/>
      <c r="AD41" s="657"/>
      <c r="AE41" s="657"/>
      <c r="AF41" s="657"/>
      <c r="AG41" s="657"/>
      <c r="AH41" s="657"/>
      <c r="AI41" s="657"/>
      <c r="AJ41" s="657"/>
      <c r="AK41" s="657"/>
      <c r="AL41" s="214"/>
      <c r="AM41" s="656" t="str">
        <f t="shared" si="0"/>
        <v/>
      </c>
      <c r="AN41" s="656"/>
      <c r="AO41" s="657"/>
      <c r="AP41" s="657"/>
      <c r="AQ41" s="657"/>
      <c r="AR41" s="657"/>
      <c r="AS41" s="657"/>
      <c r="AT41" s="657"/>
      <c r="AU41" s="657"/>
      <c r="AV41" s="657"/>
      <c r="AW41" s="657"/>
      <c r="AX41" s="657"/>
      <c r="AY41" s="657"/>
      <c r="AZ41" s="657"/>
      <c r="BA41" s="657"/>
      <c r="BB41" s="657"/>
      <c r="BC41" s="657"/>
      <c r="BD41" s="214"/>
      <c r="BE41" s="656" t="str">
        <f t="shared" si="1"/>
        <v/>
      </c>
      <c r="BF41" s="656"/>
      <c r="BG41" s="657"/>
      <c r="BH41" s="657"/>
      <c r="BI41" s="657"/>
      <c r="BJ41" s="657"/>
      <c r="BK41" s="657"/>
      <c r="BL41" s="657"/>
      <c r="BM41" s="657"/>
      <c r="BN41" s="657"/>
      <c r="BO41" s="657"/>
      <c r="BP41" s="657"/>
      <c r="BQ41" s="657"/>
      <c r="BR41" s="657"/>
      <c r="BS41" s="657"/>
      <c r="BT41" s="657"/>
      <c r="BU41" s="657"/>
      <c r="BV41" s="214"/>
      <c r="BW41" s="656">
        <f t="shared" si="2"/>
        <v>13</v>
      </c>
      <c r="BX41" s="656"/>
      <c r="BY41" s="657" t="str">
        <f>IF('各会計、関係団体の財政状況及び健全化判断比率'!B75="","",'各会計、関係団体の財政状況及び健全化判断比率'!B75)</f>
        <v>長野県市町村総合事務組合（非常勤職員公務災害補償特別会計）</v>
      </c>
      <c r="BZ41" s="657"/>
      <c r="CA41" s="657"/>
      <c r="CB41" s="657"/>
      <c r="CC41" s="657"/>
      <c r="CD41" s="657"/>
      <c r="CE41" s="657"/>
      <c r="CF41" s="657"/>
      <c r="CG41" s="657"/>
      <c r="CH41" s="657"/>
      <c r="CI41" s="657"/>
      <c r="CJ41" s="657"/>
      <c r="CK41" s="657"/>
      <c r="CL41" s="657"/>
      <c r="CM41" s="657"/>
      <c r="CN41" s="214"/>
      <c r="CO41" s="656" t="str">
        <f t="shared" si="3"/>
        <v/>
      </c>
      <c r="CP41" s="656"/>
      <c r="CQ41" s="657" t="str">
        <f>IF('各会計、関係団体の財政状況及び健全化判断比率'!BS14="","",'各会計、関係団体の財政状況及び健全化判断比率'!BS14)</f>
        <v/>
      </c>
      <c r="CR41" s="657"/>
      <c r="CS41" s="657"/>
      <c r="CT41" s="657"/>
      <c r="CU41" s="657"/>
      <c r="CV41" s="657"/>
      <c r="CW41" s="657"/>
      <c r="CX41" s="657"/>
      <c r="CY41" s="657"/>
      <c r="CZ41" s="657"/>
      <c r="DA41" s="657"/>
      <c r="DB41" s="657"/>
      <c r="DC41" s="657"/>
      <c r="DD41" s="657"/>
      <c r="DE41" s="657"/>
      <c r="DF41" s="211"/>
      <c r="DG41" s="658" t="str">
        <f>IF('各会計、関係団体の財政状況及び健全化判断比率'!BR14="","",'各会計、関係団体の財政状況及び健全化判断比率'!BR14)</f>
        <v/>
      </c>
      <c r="DH41" s="658"/>
      <c r="DI41" s="218"/>
      <c r="DJ41" s="186"/>
      <c r="DK41" s="186"/>
      <c r="DL41" s="186"/>
      <c r="DM41" s="186"/>
      <c r="DN41" s="186"/>
      <c r="DO41" s="186"/>
    </row>
    <row r="42" spans="1:119" ht="32.25" customHeight="1" x14ac:dyDescent="0.15">
      <c r="A42" s="186"/>
      <c r="B42" s="213"/>
      <c r="C42" s="656" t="str">
        <f t="shared" si="5"/>
        <v/>
      </c>
      <c r="D42" s="656"/>
      <c r="E42" s="657" t="str">
        <f>IF('各会計、関係団体の財政状況及び健全化判断比率'!B15="","",'各会計、関係団体の財政状況及び健全化判断比率'!B15)</f>
        <v/>
      </c>
      <c r="F42" s="657"/>
      <c r="G42" s="657"/>
      <c r="H42" s="657"/>
      <c r="I42" s="657"/>
      <c r="J42" s="657"/>
      <c r="K42" s="657"/>
      <c r="L42" s="657"/>
      <c r="M42" s="657"/>
      <c r="N42" s="657"/>
      <c r="O42" s="657"/>
      <c r="P42" s="657"/>
      <c r="Q42" s="657"/>
      <c r="R42" s="657"/>
      <c r="S42" s="657"/>
      <c r="T42" s="214"/>
      <c r="U42" s="656" t="str">
        <f t="shared" si="4"/>
        <v/>
      </c>
      <c r="V42" s="656"/>
      <c r="W42" s="657"/>
      <c r="X42" s="657"/>
      <c r="Y42" s="657"/>
      <c r="Z42" s="657"/>
      <c r="AA42" s="657"/>
      <c r="AB42" s="657"/>
      <c r="AC42" s="657"/>
      <c r="AD42" s="657"/>
      <c r="AE42" s="657"/>
      <c r="AF42" s="657"/>
      <c r="AG42" s="657"/>
      <c r="AH42" s="657"/>
      <c r="AI42" s="657"/>
      <c r="AJ42" s="657"/>
      <c r="AK42" s="657"/>
      <c r="AL42" s="214"/>
      <c r="AM42" s="656" t="str">
        <f t="shared" si="0"/>
        <v/>
      </c>
      <c r="AN42" s="656"/>
      <c r="AO42" s="657"/>
      <c r="AP42" s="657"/>
      <c r="AQ42" s="657"/>
      <c r="AR42" s="657"/>
      <c r="AS42" s="657"/>
      <c r="AT42" s="657"/>
      <c r="AU42" s="657"/>
      <c r="AV42" s="657"/>
      <c r="AW42" s="657"/>
      <c r="AX42" s="657"/>
      <c r="AY42" s="657"/>
      <c r="AZ42" s="657"/>
      <c r="BA42" s="657"/>
      <c r="BB42" s="657"/>
      <c r="BC42" s="657"/>
      <c r="BD42" s="214"/>
      <c r="BE42" s="656" t="str">
        <f t="shared" si="1"/>
        <v/>
      </c>
      <c r="BF42" s="656"/>
      <c r="BG42" s="657"/>
      <c r="BH42" s="657"/>
      <c r="BI42" s="657"/>
      <c r="BJ42" s="657"/>
      <c r="BK42" s="657"/>
      <c r="BL42" s="657"/>
      <c r="BM42" s="657"/>
      <c r="BN42" s="657"/>
      <c r="BO42" s="657"/>
      <c r="BP42" s="657"/>
      <c r="BQ42" s="657"/>
      <c r="BR42" s="657"/>
      <c r="BS42" s="657"/>
      <c r="BT42" s="657"/>
      <c r="BU42" s="657"/>
      <c r="BV42" s="214"/>
      <c r="BW42" s="656">
        <f t="shared" si="2"/>
        <v>14</v>
      </c>
      <c r="BX42" s="656"/>
      <c r="BY42" s="657" t="str">
        <f>IF('各会計、関係団体の財政状況及び健全化判断比率'!B76="","",'各会計、関係団体の財政状況及び健全化判断比率'!B76)</f>
        <v>長野県後期高齢者医療広域連合（一般会計）</v>
      </c>
      <c r="BZ42" s="657"/>
      <c r="CA42" s="657"/>
      <c r="CB42" s="657"/>
      <c r="CC42" s="657"/>
      <c r="CD42" s="657"/>
      <c r="CE42" s="657"/>
      <c r="CF42" s="657"/>
      <c r="CG42" s="657"/>
      <c r="CH42" s="657"/>
      <c r="CI42" s="657"/>
      <c r="CJ42" s="657"/>
      <c r="CK42" s="657"/>
      <c r="CL42" s="657"/>
      <c r="CM42" s="657"/>
      <c r="CN42" s="214"/>
      <c r="CO42" s="656" t="str">
        <f t="shared" si="3"/>
        <v/>
      </c>
      <c r="CP42" s="656"/>
      <c r="CQ42" s="657" t="str">
        <f>IF('各会計、関係団体の財政状況及び健全化判断比率'!BS15="","",'各会計、関係団体の財政状況及び健全化判断比率'!BS15)</f>
        <v/>
      </c>
      <c r="CR42" s="657"/>
      <c r="CS42" s="657"/>
      <c r="CT42" s="657"/>
      <c r="CU42" s="657"/>
      <c r="CV42" s="657"/>
      <c r="CW42" s="657"/>
      <c r="CX42" s="657"/>
      <c r="CY42" s="657"/>
      <c r="CZ42" s="657"/>
      <c r="DA42" s="657"/>
      <c r="DB42" s="657"/>
      <c r="DC42" s="657"/>
      <c r="DD42" s="657"/>
      <c r="DE42" s="657"/>
      <c r="DF42" s="211"/>
      <c r="DG42" s="658" t="str">
        <f>IF('各会計、関係団体の財政状況及び健全化判断比率'!BR15="","",'各会計、関係団体の財政状況及び健全化判断比率'!BR15)</f>
        <v/>
      </c>
      <c r="DH42" s="658"/>
      <c r="DI42" s="218"/>
      <c r="DJ42" s="186"/>
      <c r="DK42" s="186"/>
      <c r="DL42" s="186"/>
      <c r="DM42" s="186"/>
      <c r="DN42" s="186"/>
      <c r="DO42" s="186"/>
    </row>
    <row r="43" spans="1:119" ht="32.25" customHeight="1" x14ac:dyDescent="0.15">
      <c r="A43" s="186"/>
      <c r="B43" s="213"/>
      <c r="C43" s="656" t="str">
        <f t="shared" si="5"/>
        <v/>
      </c>
      <c r="D43" s="656"/>
      <c r="E43" s="657" t="str">
        <f>IF('各会計、関係団体の財政状況及び健全化判断比率'!B16="","",'各会計、関係団体の財政状況及び健全化判断比率'!B16)</f>
        <v/>
      </c>
      <c r="F43" s="657"/>
      <c r="G43" s="657"/>
      <c r="H43" s="657"/>
      <c r="I43" s="657"/>
      <c r="J43" s="657"/>
      <c r="K43" s="657"/>
      <c r="L43" s="657"/>
      <c r="M43" s="657"/>
      <c r="N43" s="657"/>
      <c r="O43" s="657"/>
      <c r="P43" s="657"/>
      <c r="Q43" s="657"/>
      <c r="R43" s="657"/>
      <c r="S43" s="657"/>
      <c r="T43" s="214"/>
      <c r="U43" s="656" t="str">
        <f t="shared" si="4"/>
        <v/>
      </c>
      <c r="V43" s="656"/>
      <c r="W43" s="657"/>
      <c r="X43" s="657"/>
      <c r="Y43" s="657"/>
      <c r="Z43" s="657"/>
      <c r="AA43" s="657"/>
      <c r="AB43" s="657"/>
      <c r="AC43" s="657"/>
      <c r="AD43" s="657"/>
      <c r="AE43" s="657"/>
      <c r="AF43" s="657"/>
      <c r="AG43" s="657"/>
      <c r="AH43" s="657"/>
      <c r="AI43" s="657"/>
      <c r="AJ43" s="657"/>
      <c r="AK43" s="657"/>
      <c r="AL43" s="214"/>
      <c r="AM43" s="656" t="str">
        <f t="shared" si="0"/>
        <v/>
      </c>
      <c r="AN43" s="656"/>
      <c r="AO43" s="657"/>
      <c r="AP43" s="657"/>
      <c r="AQ43" s="657"/>
      <c r="AR43" s="657"/>
      <c r="AS43" s="657"/>
      <c r="AT43" s="657"/>
      <c r="AU43" s="657"/>
      <c r="AV43" s="657"/>
      <c r="AW43" s="657"/>
      <c r="AX43" s="657"/>
      <c r="AY43" s="657"/>
      <c r="AZ43" s="657"/>
      <c r="BA43" s="657"/>
      <c r="BB43" s="657"/>
      <c r="BC43" s="657"/>
      <c r="BD43" s="214"/>
      <c r="BE43" s="656" t="str">
        <f t="shared" si="1"/>
        <v/>
      </c>
      <c r="BF43" s="656"/>
      <c r="BG43" s="657"/>
      <c r="BH43" s="657"/>
      <c r="BI43" s="657"/>
      <c r="BJ43" s="657"/>
      <c r="BK43" s="657"/>
      <c r="BL43" s="657"/>
      <c r="BM43" s="657"/>
      <c r="BN43" s="657"/>
      <c r="BO43" s="657"/>
      <c r="BP43" s="657"/>
      <c r="BQ43" s="657"/>
      <c r="BR43" s="657"/>
      <c r="BS43" s="657"/>
      <c r="BT43" s="657"/>
      <c r="BU43" s="657"/>
      <c r="BV43" s="214"/>
      <c r="BW43" s="656">
        <f t="shared" si="2"/>
        <v>15</v>
      </c>
      <c r="BX43" s="656"/>
      <c r="BY43" s="657" t="str">
        <f>IF('各会計、関係団体の財政状況及び健全化判断比率'!B77="","",'各会計、関係団体の財政状況及び健全化判断比率'!B77)</f>
        <v>長野県後期高齢者医療広域連合（後期高齢者医療事業会計）</v>
      </c>
      <c r="BZ43" s="657"/>
      <c r="CA43" s="657"/>
      <c r="CB43" s="657"/>
      <c r="CC43" s="657"/>
      <c r="CD43" s="657"/>
      <c r="CE43" s="657"/>
      <c r="CF43" s="657"/>
      <c r="CG43" s="657"/>
      <c r="CH43" s="657"/>
      <c r="CI43" s="657"/>
      <c r="CJ43" s="657"/>
      <c r="CK43" s="657"/>
      <c r="CL43" s="657"/>
      <c r="CM43" s="657"/>
      <c r="CN43" s="214"/>
      <c r="CO43" s="656" t="str">
        <f t="shared" si="3"/>
        <v/>
      </c>
      <c r="CP43" s="656"/>
      <c r="CQ43" s="657" t="str">
        <f>IF('各会計、関係団体の財政状況及び健全化判断比率'!BS16="","",'各会計、関係団体の財政状況及び健全化判断比率'!BS16)</f>
        <v/>
      </c>
      <c r="CR43" s="657"/>
      <c r="CS43" s="657"/>
      <c r="CT43" s="657"/>
      <c r="CU43" s="657"/>
      <c r="CV43" s="657"/>
      <c r="CW43" s="657"/>
      <c r="CX43" s="657"/>
      <c r="CY43" s="657"/>
      <c r="CZ43" s="657"/>
      <c r="DA43" s="657"/>
      <c r="DB43" s="657"/>
      <c r="DC43" s="657"/>
      <c r="DD43" s="657"/>
      <c r="DE43" s="657"/>
      <c r="DF43" s="211"/>
      <c r="DG43" s="658" t="str">
        <f>IF('各会計、関係団体の財政状況及び健全化判断比率'!BR16="","",'各会計、関係団体の財政状況及び健全化判断比率'!BR16)</f>
        <v/>
      </c>
      <c r="DH43" s="65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201</v>
      </c>
      <c r="C46" s="186"/>
      <c r="D46" s="186"/>
      <c r="E46" s="186" t="s">
        <v>202</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203</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204</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205</v>
      </c>
    </row>
    <row r="50" spans="5:5" x14ac:dyDescent="0.15">
      <c r="E50" s="188" t="s">
        <v>206</v>
      </c>
    </row>
    <row r="51" spans="5:5" x14ac:dyDescent="0.15">
      <c r="E51" s="188" t="s">
        <v>207</v>
      </c>
    </row>
    <row r="52" spans="5:5" x14ac:dyDescent="0.15">
      <c r="E52" s="188" t="s">
        <v>208</v>
      </c>
    </row>
    <row r="53" spans="5:5" x14ac:dyDescent="0.15"/>
    <row r="54" spans="5:5" x14ac:dyDescent="0.15"/>
    <row r="55" spans="5:5" x14ac:dyDescent="0.15"/>
    <row r="56" spans="5:5" x14ac:dyDescent="0.15"/>
  </sheetData>
  <sheetProtection algorithmName="SHA-512" hashValue="3jiyMqwYYK3wZd76QDmNmEm7mV3tispxaSY0LBDpe3zA6ESIvgyP7aeMnitDm2VkFVs9o3wj3WBp9ltKQ5Y5+g==" saltValue="D4rVz3QnK3sGWpj/CYBrc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559</v>
      </c>
      <c r="G33" s="29" t="s">
        <v>560</v>
      </c>
      <c r="H33" s="29" t="s">
        <v>561</v>
      </c>
      <c r="I33" s="29" t="s">
        <v>562</v>
      </c>
      <c r="J33" s="30" t="s">
        <v>563</v>
      </c>
      <c r="K33" s="22"/>
      <c r="L33" s="22"/>
      <c r="M33" s="22"/>
      <c r="N33" s="22"/>
      <c r="O33" s="22"/>
      <c r="P33" s="22"/>
    </row>
    <row r="34" spans="1:16" ht="39" customHeight="1" x14ac:dyDescent="0.15">
      <c r="A34" s="22"/>
      <c r="B34" s="31"/>
      <c r="C34" s="1258" t="s">
        <v>564</v>
      </c>
      <c r="D34" s="1258"/>
      <c r="E34" s="1259"/>
      <c r="F34" s="32">
        <v>17.03</v>
      </c>
      <c r="G34" s="33">
        <v>14.92</v>
      </c>
      <c r="H34" s="33">
        <v>14.43</v>
      </c>
      <c r="I34" s="33">
        <v>15.25</v>
      </c>
      <c r="J34" s="34">
        <v>22.26</v>
      </c>
      <c r="K34" s="22"/>
      <c r="L34" s="22"/>
      <c r="M34" s="22"/>
      <c r="N34" s="22"/>
      <c r="O34" s="22"/>
      <c r="P34" s="22"/>
    </row>
    <row r="35" spans="1:16" ht="39" customHeight="1" x14ac:dyDescent="0.15">
      <c r="A35" s="22"/>
      <c r="B35" s="35"/>
      <c r="C35" s="1252" t="s">
        <v>565</v>
      </c>
      <c r="D35" s="1253"/>
      <c r="E35" s="1254"/>
      <c r="F35" s="36">
        <v>0.7</v>
      </c>
      <c r="G35" s="37">
        <v>0.86</v>
      </c>
      <c r="H35" s="37">
        <v>0.96</v>
      </c>
      <c r="I35" s="37">
        <v>0.27</v>
      </c>
      <c r="J35" s="38">
        <v>0.53</v>
      </c>
      <c r="K35" s="22"/>
      <c r="L35" s="22"/>
      <c r="M35" s="22"/>
      <c r="N35" s="22"/>
      <c r="O35" s="22"/>
      <c r="P35" s="22"/>
    </row>
    <row r="36" spans="1:16" ht="39" customHeight="1" x14ac:dyDescent="0.15">
      <c r="A36" s="22"/>
      <c r="B36" s="35"/>
      <c r="C36" s="1252" t="s">
        <v>566</v>
      </c>
      <c r="D36" s="1253"/>
      <c r="E36" s="1254"/>
      <c r="F36" s="36">
        <v>0.14000000000000001</v>
      </c>
      <c r="G36" s="37">
        <v>0.1</v>
      </c>
      <c r="H36" s="37">
        <v>0.13</v>
      </c>
      <c r="I36" s="37">
        <v>0.17</v>
      </c>
      <c r="J36" s="38">
        <v>0.4</v>
      </c>
      <c r="K36" s="22"/>
      <c r="L36" s="22"/>
      <c r="M36" s="22"/>
      <c r="N36" s="22"/>
      <c r="O36" s="22"/>
      <c r="P36" s="22"/>
    </row>
    <row r="37" spans="1:16" ht="39" customHeight="1" x14ac:dyDescent="0.15">
      <c r="A37" s="22"/>
      <c r="B37" s="35"/>
      <c r="C37" s="1252" t="s">
        <v>567</v>
      </c>
      <c r="D37" s="1253"/>
      <c r="E37" s="1254"/>
      <c r="F37" s="36">
        <v>0.59</v>
      </c>
      <c r="G37" s="37">
        <v>0.81</v>
      </c>
      <c r="H37" s="37">
        <v>1.51</v>
      </c>
      <c r="I37" s="37">
        <v>7.0000000000000007E-2</v>
      </c>
      <c r="J37" s="38">
        <v>0.13</v>
      </c>
      <c r="K37" s="22"/>
      <c r="L37" s="22"/>
      <c r="M37" s="22"/>
      <c r="N37" s="22"/>
      <c r="O37" s="22"/>
      <c r="P37" s="22"/>
    </row>
    <row r="38" spans="1:16" ht="39" customHeight="1" x14ac:dyDescent="0.15">
      <c r="A38" s="22"/>
      <c r="B38" s="35"/>
      <c r="C38" s="1252" t="s">
        <v>568</v>
      </c>
      <c r="D38" s="1253"/>
      <c r="E38" s="1254"/>
      <c r="F38" s="36">
        <v>0</v>
      </c>
      <c r="G38" s="37">
        <v>0</v>
      </c>
      <c r="H38" s="37">
        <v>0</v>
      </c>
      <c r="I38" s="37">
        <v>0</v>
      </c>
      <c r="J38" s="38">
        <v>0</v>
      </c>
      <c r="K38" s="22"/>
      <c r="L38" s="22"/>
      <c r="M38" s="22"/>
      <c r="N38" s="22"/>
      <c r="O38" s="22"/>
      <c r="P38" s="22"/>
    </row>
    <row r="39" spans="1:16" ht="39" customHeight="1" x14ac:dyDescent="0.15">
      <c r="A39" s="22"/>
      <c r="B39" s="35"/>
      <c r="C39" s="1252"/>
      <c r="D39" s="1253"/>
      <c r="E39" s="1254"/>
      <c r="F39" s="36"/>
      <c r="G39" s="37"/>
      <c r="H39" s="37"/>
      <c r="I39" s="37"/>
      <c r="J39" s="38"/>
      <c r="K39" s="22"/>
      <c r="L39" s="22"/>
      <c r="M39" s="22"/>
      <c r="N39" s="22"/>
      <c r="O39" s="22"/>
      <c r="P39" s="22"/>
    </row>
    <row r="40" spans="1:16" ht="39" customHeight="1" x14ac:dyDescent="0.15">
      <c r="A40" s="22"/>
      <c r="B40" s="35"/>
      <c r="C40" s="1252"/>
      <c r="D40" s="1253"/>
      <c r="E40" s="1254"/>
      <c r="F40" s="36"/>
      <c r="G40" s="37"/>
      <c r="H40" s="37"/>
      <c r="I40" s="37"/>
      <c r="J40" s="38"/>
      <c r="K40" s="22"/>
      <c r="L40" s="22"/>
      <c r="M40" s="22"/>
      <c r="N40" s="22"/>
      <c r="O40" s="22"/>
      <c r="P40" s="22"/>
    </row>
    <row r="41" spans="1:16" ht="39" customHeight="1" x14ac:dyDescent="0.15">
      <c r="A41" s="22"/>
      <c r="B41" s="35"/>
      <c r="C41" s="1252"/>
      <c r="D41" s="1253"/>
      <c r="E41" s="1254"/>
      <c r="F41" s="36"/>
      <c r="G41" s="37"/>
      <c r="H41" s="37"/>
      <c r="I41" s="37"/>
      <c r="J41" s="38"/>
      <c r="K41" s="22"/>
      <c r="L41" s="22"/>
      <c r="M41" s="22"/>
      <c r="N41" s="22"/>
      <c r="O41" s="22"/>
      <c r="P41" s="22"/>
    </row>
    <row r="42" spans="1:16" ht="39" customHeight="1" x14ac:dyDescent="0.15">
      <c r="A42" s="22"/>
      <c r="B42" s="39"/>
      <c r="C42" s="1252" t="s">
        <v>569</v>
      </c>
      <c r="D42" s="1253"/>
      <c r="E42" s="1254"/>
      <c r="F42" s="36" t="s">
        <v>517</v>
      </c>
      <c r="G42" s="37" t="s">
        <v>517</v>
      </c>
      <c r="H42" s="37" t="s">
        <v>517</v>
      </c>
      <c r="I42" s="37" t="s">
        <v>517</v>
      </c>
      <c r="J42" s="38" t="s">
        <v>517</v>
      </c>
      <c r="K42" s="22"/>
      <c r="L42" s="22"/>
      <c r="M42" s="22"/>
      <c r="N42" s="22"/>
      <c r="O42" s="22"/>
      <c r="P42" s="22"/>
    </row>
    <row r="43" spans="1:16" ht="39" customHeight="1" thickBot="1" x14ac:dyDescent="0.2">
      <c r="A43" s="22"/>
      <c r="B43" s="40"/>
      <c r="C43" s="1255" t="s">
        <v>570</v>
      </c>
      <c r="D43" s="1256"/>
      <c r="E43" s="1257"/>
      <c r="F43" s="41" t="s">
        <v>517</v>
      </c>
      <c r="G43" s="42" t="s">
        <v>517</v>
      </c>
      <c r="H43" s="42" t="s">
        <v>517</v>
      </c>
      <c r="I43" s="42" t="s">
        <v>517</v>
      </c>
      <c r="J43" s="43" t="s">
        <v>517</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sn6bxDFTSaD8CBoc/7yg5UN6lSYbZmGE3QGOz3+1ugbzbcBU4aYPVpulbKnpP1+1HQYIydp1CxUNZG4BgRqltA==" saltValue="uhrygyqvv4bUHlOOBrzs8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559</v>
      </c>
      <c r="L44" s="56" t="s">
        <v>560</v>
      </c>
      <c r="M44" s="56" t="s">
        <v>561</v>
      </c>
      <c r="N44" s="56" t="s">
        <v>562</v>
      </c>
      <c r="O44" s="57" t="s">
        <v>563</v>
      </c>
      <c r="P44" s="48"/>
      <c r="Q44" s="48"/>
      <c r="R44" s="48"/>
      <c r="S44" s="48"/>
      <c r="T44" s="48"/>
      <c r="U44" s="48"/>
    </row>
    <row r="45" spans="1:21" ht="30.75" customHeight="1" x14ac:dyDescent="0.15">
      <c r="A45" s="48"/>
      <c r="B45" s="1260" t="s">
        <v>11</v>
      </c>
      <c r="C45" s="1261"/>
      <c r="D45" s="58"/>
      <c r="E45" s="1266" t="s">
        <v>12</v>
      </c>
      <c r="F45" s="1266"/>
      <c r="G45" s="1266"/>
      <c r="H45" s="1266"/>
      <c r="I45" s="1266"/>
      <c r="J45" s="1267"/>
      <c r="K45" s="59">
        <v>91</v>
      </c>
      <c r="L45" s="60">
        <v>93</v>
      </c>
      <c r="M45" s="60">
        <v>93</v>
      </c>
      <c r="N45" s="60">
        <v>90</v>
      </c>
      <c r="O45" s="61">
        <v>69</v>
      </c>
      <c r="P45" s="48"/>
      <c r="Q45" s="48"/>
      <c r="R45" s="48"/>
      <c r="S45" s="48"/>
      <c r="T45" s="48"/>
      <c r="U45" s="48"/>
    </row>
    <row r="46" spans="1:21" ht="30.75" customHeight="1" x14ac:dyDescent="0.15">
      <c r="A46" s="48"/>
      <c r="B46" s="1262"/>
      <c r="C46" s="1263"/>
      <c r="D46" s="62"/>
      <c r="E46" s="1268" t="s">
        <v>13</v>
      </c>
      <c r="F46" s="1268"/>
      <c r="G46" s="1268"/>
      <c r="H46" s="1268"/>
      <c r="I46" s="1268"/>
      <c r="J46" s="1269"/>
      <c r="K46" s="63" t="s">
        <v>517</v>
      </c>
      <c r="L46" s="64" t="s">
        <v>517</v>
      </c>
      <c r="M46" s="64" t="s">
        <v>517</v>
      </c>
      <c r="N46" s="64" t="s">
        <v>517</v>
      </c>
      <c r="O46" s="65" t="s">
        <v>517</v>
      </c>
      <c r="P46" s="48"/>
      <c r="Q46" s="48"/>
      <c r="R46" s="48"/>
      <c r="S46" s="48"/>
      <c r="T46" s="48"/>
      <c r="U46" s="48"/>
    </row>
    <row r="47" spans="1:21" ht="30.75" customHeight="1" x14ac:dyDescent="0.15">
      <c r="A47" s="48"/>
      <c r="B47" s="1262"/>
      <c r="C47" s="1263"/>
      <c r="D47" s="62"/>
      <c r="E47" s="1268" t="s">
        <v>14</v>
      </c>
      <c r="F47" s="1268"/>
      <c r="G47" s="1268"/>
      <c r="H47" s="1268"/>
      <c r="I47" s="1268"/>
      <c r="J47" s="1269"/>
      <c r="K47" s="63" t="s">
        <v>517</v>
      </c>
      <c r="L47" s="64" t="s">
        <v>517</v>
      </c>
      <c r="M47" s="64" t="s">
        <v>517</v>
      </c>
      <c r="N47" s="64" t="s">
        <v>517</v>
      </c>
      <c r="O47" s="65" t="s">
        <v>517</v>
      </c>
      <c r="P47" s="48"/>
      <c r="Q47" s="48"/>
      <c r="R47" s="48"/>
      <c r="S47" s="48"/>
      <c r="T47" s="48"/>
      <c r="U47" s="48"/>
    </row>
    <row r="48" spans="1:21" ht="30.75" customHeight="1" x14ac:dyDescent="0.15">
      <c r="A48" s="48"/>
      <c r="B48" s="1262"/>
      <c r="C48" s="1263"/>
      <c r="D48" s="62"/>
      <c r="E48" s="1268" t="s">
        <v>15</v>
      </c>
      <c r="F48" s="1268"/>
      <c r="G48" s="1268"/>
      <c r="H48" s="1268"/>
      <c r="I48" s="1268"/>
      <c r="J48" s="1269"/>
      <c r="K48" s="63">
        <v>28</v>
      </c>
      <c r="L48" s="64">
        <v>28</v>
      </c>
      <c r="M48" s="64">
        <v>29</v>
      </c>
      <c r="N48" s="64">
        <v>23</v>
      </c>
      <c r="O48" s="65">
        <v>15</v>
      </c>
      <c r="P48" s="48"/>
      <c r="Q48" s="48"/>
      <c r="R48" s="48"/>
      <c r="S48" s="48"/>
      <c r="T48" s="48"/>
      <c r="U48" s="48"/>
    </row>
    <row r="49" spans="1:21" ht="30.75" customHeight="1" x14ac:dyDescent="0.15">
      <c r="A49" s="48"/>
      <c r="B49" s="1262"/>
      <c r="C49" s="1263"/>
      <c r="D49" s="62"/>
      <c r="E49" s="1268" t="s">
        <v>16</v>
      </c>
      <c r="F49" s="1268"/>
      <c r="G49" s="1268"/>
      <c r="H49" s="1268"/>
      <c r="I49" s="1268"/>
      <c r="J49" s="1269"/>
      <c r="K49" s="63">
        <v>14</v>
      </c>
      <c r="L49" s="64">
        <v>5</v>
      </c>
      <c r="M49" s="64">
        <v>5</v>
      </c>
      <c r="N49" s="64">
        <v>2</v>
      </c>
      <c r="O49" s="65">
        <v>2</v>
      </c>
      <c r="P49" s="48"/>
      <c r="Q49" s="48"/>
      <c r="R49" s="48"/>
      <c r="S49" s="48"/>
      <c r="T49" s="48"/>
      <c r="U49" s="48"/>
    </row>
    <row r="50" spans="1:21" ht="30.75" customHeight="1" x14ac:dyDescent="0.15">
      <c r="A50" s="48"/>
      <c r="B50" s="1262"/>
      <c r="C50" s="1263"/>
      <c r="D50" s="62"/>
      <c r="E50" s="1268" t="s">
        <v>17</v>
      </c>
      <c r="F50" s="1268"/>
      <c r="G50" s="1268"/>
      <c r="H50" s="1268"/>
      <c r="I50" s="1268"/>
      <c r="J50" s="1269"/>
      <c r="K50" s="63" t="s">
        <v>517</v>
      </c>
      <c r="L50" s="64" t="s">
        <v>517</v>
      </c>
      <c r="M50" s="64" t="s">
        <v>517</v>
      </c>
      <c r="N50" s="64" t="s">
        <v>517</v>
      </c>
      <c r="O50" s="65" t="s">
        <v>517</v>
      </c>
      <c r="P50" s="48"/>
      <c r="Q50" s="48"/>
      <c r="R50" s="48"/>
      <c r="S50" s="48"/>
      <c r="T50" s="48"/>
      <c r="U50" s="48"/>
    </row>
    <row r="51" spans="1:21" ht="30.75" customHeight="1" x14ac:dyDescent="0.15">
      <c r="A51" s="48"/>
      <c r="B51" s="1264"/>
      <c r="C51" s="1265"/>
      <c r="D51" s="66"/>
      <c r="E51" s="1268" t="s">
        <v>18</v>
      </c>
      <c r="F51" s="1268"/>
      <c r="G51" s="1268"/>
      <c r="H51" s="1268"/>
      <c r="I51" s="1268"/>
      <c r="J51" s="1269"/>
      <c r="K51" s="63" t="s">
        <v>517</v>
      </c>
      <c r="L51" s="64">
        <v>0</v>
      </c>
      <c r="M51" s="64" t="s">
        <v>517</v>
      </c>
      <c r="N51" s="64" t="s">
        <v>517</v>
      </c>
      <c r="O51" s="65" t="s">
        <v>517</v>
      </c>
      <c r="P51" s="48"/>
      <c r="Q51" s="48"/>
      <c r="R51" s="48"/>
      <c r="S51" s="48"/>
      <c r="T51" s="48"/>
      <c r="U51" s="48"/>
    </row>
    <row r="52" spans="1:21" ht="30.75" customHeight="1" x14ac:dyDescent="0.15">
      <c r="A52" s="48"/>
      <c r="B52" s="1270" t="s">
        <v>19</v>
      </c>
      <c r="C52" s="1271"/>
      <c r="D52" s="66"/>
      <c r="E52" s="1268" t="s">
        <v>20</v>
      </c>
      <c r="F52" s="1268"/>
      <c r="G52" s="1268"/>
      <c r="H52" s="1268"/>
      <c r="I52" s="1268"/>
      <c r="J52" s="1269"/>
      <c r="K52" s="63">
        <v>231</v>
      </c>
      <c r="L52" s="64">
        <v>196</v>
      </c>
      <c r="M52" s="64">
        <v>164</v>
      </c>
      <c r="N52" s="64">
        <v>165</v>
      </c>
      <c r="O52" s="65">
        <v>150</v>
      </c>
      <c r="P52" s="48"/>
      <c r="Q52" s="48"/>
      <c r="R52" s="48"/>
      <c r="S52" s="48"/>
      <c r="T52" s="48"/>
      <c r="U52" s="48"/>
    </row>
    <row r="53" spans="1:21" ht="30.75" customHeight="1" thickBot="1" x14ac:dyDescent="0.2">
      <c r="A53" s="48"/>
      <c r="B53" s="1272" t="s">
        <v>21</v>
      </c>
      <c r="C53" s="1273"/>
      <c r="D53" s="67"/>
      <c r="E53" s="1274" t="s">
        <v>22</v>
      </c>
      <c r="F53" s="1274"/>
      <c r="G53" s="1274"/>
      <c r="H53" s="1274"/>
      <c r="I53" s="1274"/>
      <c r="J53" s="1275"/>
      <c r="K53" s="68">
        <v>-98</v>
      </c>
      <c r="L53" s="69">
        <v>-70</v>
      </c>
      <c r="M53" s="69">
        <v>-37</v>
      </c>
      <c r="N53" s="69">
        <v>-50</v>
      </c>
      <c r="O53" s="70">
        <v>-64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571</v>
      </c>
      <c r="P55" s="48"/>
      <c r="Q55" s="48"/>
      <c r="R55" s="48"/>
      <c r="S55" s="48"/>
      <c r="T55" s="48"/>
      <c r="U55" s="48"/>
    </row>
    <row r="56" spans="1:21" ht="31.5" customHeight="1" thickBot="1" x14ac:dyDescent="0.2">
      <c r="A56" s="48"/>
      <c r="B56" s="76"/>
      <c r="C56" s="77"/>
      <c r="D56" s="77"/>
      <c r="E56" s="78"/>
      <c r="F56" s="78"/>
      <c r="G56" s="78"/>
      <c r="H56" s="78"/>
      <c r="I56" s="78"/>
      <c r="J56" s="79" t="s">
        <v>2</v>
      </c>
      <c r="K56" s="80" t="s">
        <v>572</v>
      </c>
      <c r="L56" s="81" t="s">
        <v>573</v>
      </c>
      <c r="M56" s="81" t="s">
        <v>574</v>
      </c>
      <c r="N56" s="81" t="s">
        <v>575</v>
      </c>
      <c r="O56" s="82" t="s">
        <v>576</v>
      </c>
      <c r="P56" s="48"/>
      <c r="Q56" s="48"/>
      <c r="R56" s="48"/>
      <c r="S56" s="48"/>
      <c r="T56" s="48"/>
      <c r="U56" s="48"/>
    </row>
    <row r="57" spans="1:21" ht="31.5" customHeight="1" x14ac:dyDescent="0.15">
      <c r="B57" s="1276" t="s">
        <v>25</v>
      </c>
      <c r="C57" s="1277"/>
      <c r="D57" s="1280" t="s">
        <v>26</v>
      </c>
      <c r="E57" s="1281"/>
      <c r="F57" s="1281"/>
      <c r="G57" s="1281"/>
      <c r="H57" s="1281"/>
      <c r="I57" s="1281"/>
      <c r="J57" s="1282"/>
      <c r="K57" s="83" t="s">
        <v>604</v>
      </c>
      <c r="L57" s="84" t="s">
        <v>605</v>
      </c>
      <c r="M57" s="84" t="s">
        <v>605</v>
      </c>
      <c r="N57" s="84" t="s">
        <v>605</v>
      </c>
      <c r="O57" s="85" t="s">
        <v>605</v>
      </c>
    </row>
    <row r="58" spans="1:21" ht="31.5" customHeight="1" thickBot="1" x14ac:dyDescent="0.2">
      <c r="B58" s="1278"/>
      <c r="C58" s="1279"/>
      <c r="D58" s="1283" t="s">
        <v>27</v>
      </c>
      <c r="E58" s="1284"/>
      <c r="F58" s="1284"/>
      <c r="G58" s="1284"/>
      <c r="H58" s="1284"/>
      <c r="I58" s="1284"/>
      <c r="J58" s="1285"/>
      <c r="K58" s="86" t="s">
        <v>605</v>
      </c>
      <c r="L58" s="87" t="s">
        <v>605</v>
      </c>
      <c r="M58" s="87" t="s">
        <v>605</v>
      </c>
      <c r="N58" s="87" t="s">
        <v>605</v>
      </c>
      <c r="O58" s="88" t="s">
        <v>605</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FleEl5g2fJ50GsdGoMkJo61h5AgU8Q7EUPcFm8WHBs33Z2cZPpc/8HxQ5T0UsKd5PvDA7Y34GvTfIqeKKXJO2A==" saltValue="qdotOLFE49mN90x4UY3y6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1048576" zoomScaleNormal="10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559</v>
      </c>
      <c r="J40" s="100" t="s">
        <v>560</v>
      </c>
      <c r="K40" s="100" t="s">
        <v>561</v>
      </c>
      <c r="L40" s="100" t="s">
        <v>562</v>
      </c>
      <c r="M40" s="101" t="s">
        <v>563</v>
      </c>
    </row>
    <row r="41" spans="2:13" ht="27.75" customHeight="1" x14ac:dyDescent="0.15">
      <c r="B41" s="1286" t="s">
        <v>30</v>
      </c>
      <c r="C41" s="1287"/>
      <c r="D41" s="102"/>
      <c r="E41" s="1292" t="s">
        <v>31</v>
      </c>
      <c r="F41" s="1292"/>
      <c r="G41" s="1292"/>
      <c r="H41" s="1293"/>
      <c r="I41" s="103">
        <v>1320</v>
      </c>
      <c r="J41" s="104">
        <v>1210</v>
      </c>
      <c r="K41" s="104">
        <v>961</v>
      </c>
      <c r="L41" s="104">
        <v>917</v>
      </c>
      <c r="M41" s="105">
        <v>1063</v>
      </c>
    </row>
    <row r="42" spans="2:13" ht="27.75" customHeight="1" x14ac:dyDescent="0.15">
      <c r="B42" s="1288"/>
      <c r="C42" s="1289"/>
      <c r="D42" s="106"/>
      <c r="E42" s="1294" t="s">
        <v>32</v>
      </c>
      <c r="F42" s="1294"/>
      <c r="G42" s="1294"/>
      <c r="H42" s="1295"/>
      <c r="I42" s="107" t="s">
        <v>517</v>
      </c>
      <c r="J42" s="108" t="s">
        <v>517</v>
      </c>
      <c r="K42" s="108" t="s">
        <v>517</v>
      </c>
      <c r="L42" s="108" t="s">
        <v>517</v>
      </c>
      <c r="M42" s="109" t="s">
        <v>517</v>
      </c>
    </row>
    <row r="43" spans="2:13" ht="27.75" customHeight="1" x14ac:dyDescent="0.15">
      <c r="B43" s="1288"/>
      <c r="C43" s="1289"/>
      <c r="D43" s="106"/>
      <c r="E43" s="1294" t="s">
        <v>33</v>
      </c>
      <c r="F43" s="1294"/>
      <c r="G43" s="1294"/>
      <c r="H43" s="1295"/>
      <c r="I43" s="107">
        <v>71</v>
      </c>
      <c r="J43" s="108">
        <v>52</v>
      </c>
      <c r="K43" s="108">
        <v>39</v>
      </c>
      <c r="L43" s="108">
        <v>23</v>
      </c>
      <c r="M43" s="109">
        <v>5</v>
      </c>
    </row>
    <row r="44" spans="2:13" ht="27.75" customHeight="1" x14ac:dyDescent="0.15">
      <c r="B44" s="1288"/>
      <c r="C44" s="1289"/>
      <c r="D44" s="106"/>
      <c r="E44" s="1294" t="s">
        <v>34</v>
      </c>
      <c r="F44" s="1294"/>
      <c r="G44" s="1294"/>
      <c r="H44" s="1295"/>
      <c r="I44" s="107">
        <v>23</v>
      </c>
      <c r="J44" s="108">
        <v>52</v>
      </c>
      <c r="K44" s="108">
        <v>35</v>
      </c>
      <c r="L44" s="108">
        <v>88</v>
      </c>
      <c r="M44" s="109">
        <v>136</v>
      </c>
    </row>
    <row r="45" spans="2:13" ht="27.75" customHeight="1" x14ac:dyDescent="0.15">
      <c r="B45" s="1288"/>
      <c r="C45" s="1289"/>
      <c r="D45" s="106"/>
      <c r="E45" s="1294" t="s">
        <v>35</v>
      </c>
      <c r="F45" s="1294"/>
      <c r="G45" s="1294"/>
      <c r="H45" s="1295"/>
      <c r="I45" s="107">
        <v>515</v>
      </c>
      <c r="J45" s="108">
        <v>451</v>
      </c>
      <c r="K45" s="108">
        <v>449</v>
      </c>
      <c r="L45" s="108">
        <v>449</v>
      </c>
      <c r="M45" s="109">
        <v>451</v>
      </c>
    </row>
    <row r="46" spans="2:13" ht="27.75" customHeight="1" x14ac:dyDescent="0.15">
      <c r="B46" s="1288"/>
      <c r="C46" s="1289"/>
      <c r="D46" s="110"/>
      <c r="E46" s="1294" t="s">
        <v>36</v>
      </c>
      <c r="F46" s="1294"/>
      <c r="G46" s="1294"/>
      <c r="H46" s="1295"/>
      <c r="I46" s="107" t="s">
        <v>517</v>
      </c>
      <c r="J46" s="108" t="s">
        <v>517</v>
      </c>
      <c r="K46" s="108" t="s">
        <v>517</v>
      </c>
      <c r="L46" s="108" t="s">
        <v>517</v>
      </c>
      <c r="M46" s="109" t="s">
        <v>517</v>
      </c>
    </row>
    <row r="47" spans="2:13" ht="27.75" customHeight="1" x14ac:dyDescent="0.15">
      <c r="B47" s="1288"/>
      <c r="C47" s="1289"/>
      <c r="D47" s="111"/>
      <c r="E47" s="1296" t="s">
        <v>37</v>
      </c>
      <c r="F47" s="1297"/>
      <c r="G47" s="1297"/>
      <c r="H47" s="1298"/>
      <c r="I47" s="107" t="s">
        <v>517</v>
      </c>
      <c r="J47" s="108" t="s">
        <v>517</v>
      </c>
      <c r="K47" s="108" t="s">
        <v>517</v>
      </c>
      <c r="L47" s="108" t="s">
        <v>517</v>
      </c>
      <c r="M47" s="109" t="s">
        <v>517</v>
      </c>
    </row>
    <row r="48" spans="2:13" ht="27.75" customHeight="1" x14ac:dyDescent="0.15">
      <c r="B48" s="1288"/>
      <c r="C48" s="1289"/>
      <c r="D48" s="106"/>
      <c r="E48" s="1294" t="s">
        <v>38</v>
      </c>
      <c r="F48" s="1294"/>
      <c r="G48" s="1294"/>
      <c r="H48" s="1295"/>
      <c r="I48" s="107" t="s">
        <v>517</v>
      </c>
      <c r="J48" s="108" t="s">
        <v>517</v>
      </c>
      <c r="K48" s="108" t="s">
        <v>517</v>
      </c>
      <c r="L48" s="108" t="s">
        <v>517</v>
      </c>
      <c r="M48" s="109" t="s">
        <v>517</v>
      </c>
    </row>
    <row r="49" spans="2:13" ht="27.75" customHeight="1" x14ac:dyDescent="0.15">
      <c r="B49" s="1290"/>
      <c r="C49" s="1291"/>
      <c r="D49" s="106"/>
      <c r="E49" s="1294" t="s">
        <v>39</v>
      </c>
      <c r="F49" s="1294"/>
      <c r="G49" s="1294"/>
      <c r="H49" s="1295"/>
      <c r="I49" s="107" t="s">
        <v>517</v>
      </c>
      <c r="J49" s="108" t="s">
        <v>517</v>
      </c>
      <c r="K49" s="108" t="s">
        <v>517</v>
      </c>
      <c r="L49" s="108" t="s">
        <v>517</v>
      </c>
      <c r="M49" s="109" t="s">
        <v>517</v>
      </c>
    </row>
    <row r="50" spans="2:13" ht="27.75" customHeight="1" x14ac:dyDescent="0.15">
      <c r="B50" s="1299" t="s">
        <v>40</v>
      </c>
      <c r="C50" s="1300"/>
      <c r="D50" s="112"/>
      <c r="E50" s="1294" t="s">
        <v>41</v>
      </c>
      <c r="F50" s="1294"/>
      <c r="G50" s="1294"/>
      <c r="H50" s="1295"/>
      <c r="I50" s="107">
        <v>7004</v>
      </c>
      <c r="J50" s="108">
        <v>7376</v>
      </c>
      <c r="K50" s="108">
        <v>7397</v>
      </c>
      <c r="L50" s="108">
        <v>7481</v>
      </c>
      <c r="M50" s="109">
        <v>7497</v>
      </c>
    </row>
    <row r="51" spans="2:13" ht="27.75" customHeight="1" x14ac:dyDescent="0.15">
      <c r="B51" s="1288"/>
      <c r="C51" s="1289"/>
      <c r="D51" s="106"/>
      <c r="E51" s="1294" t="s">
        <v>42</v>
      </c>
      <c r="F51" s="1294"/>
      <c r="G51" s="1294"/>
      <c r="H51" s="1295"/>
      <c r="I51" s="107" t="s">
        <v>517</v>
      </c>
      <c r="J51" s="108" t="s">
        <v>517</v>
      </c>
      <c r="K51" s="108" t="s">
        <v>517</v>
      </c>
      <c r="L51" s="108" t="s">
        <v>517</v>
      </c>
      <c r="M51" s="109" t="s">
        <v>517</v>
      </c>
    </row>
    <row r="52" spans="2:13" ht="27.75" customHeight="1" x14ac:dyDescent="0.15">
      <c r="B52" s="1290"/>
      <c r="C52" s="1291"/>
      <c r="D52" s="106"/>
      <c r="E52" s="1294" t="s">
        <v>43</v>
      </c>
      <c r="F52" s="1294"/>
      <c r="G52" s="1294"/>
      <c r="H52" s="1295"/>
      <c r="I52" s="107">
        <v>1728</v>
      </c>
      <c r="J52" s="108">
        <v>1710</v>
      </c>
      <c r="K52" s="108">
        <v>1692</v>
      </c>
      <c r="L52" s="108">
        <v>1746</v>
      </c>
      <c r="M52" s="109">
        <v>1789</v>
      </c>
    </row>
    <row r="53" spans="2:13" ht="27.75" customHeight="1" thickBot="1" x14ac:dyDescent="0.2">
      <c r="B53" s="1301" t="s">
        <v>21</v>
      </c>
      <c r="C53" s="1302"/>
      <c r="D53" s="113"/>
      <c r="E53" s="1303" t="s">
        <v>44</v>
      </c>
      <c r="F53" s="1303"/>
      <c r="G53" s="1303"/>
      <c r="H53" s="1304"/>
      <c r="I53" s="114">
        <v>-6803</v>
      </c>
      <c r="J53" s="115">
        <v>-7321</v>
      </c>
      <c r="K53" s="115">
        <v>-7605</v>
      </c>
      <c r="L53" s="115">
        <v>-7750</v>
      </c>
      <c r="M53" s="116">
        <v>-7631</v>
      </c>
    </row>
    <row r="54" spans="2:13" ht="27.75" customHeight="1" x14ac:dyDescent="0.15">
      <c r="B54" s="117" t="s">
        <v>45</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zIqddS4qVewqSMBuUBEcljGLP/bDXA1To4vodu0vxfzrTA9KAP1Nl82YMJSADa4vEQKSfYwSFt1cDmxYhiADeg==" saltValue="NvmclMm8IKXGW+wM+ytwD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46</v>
      </c>
    </row>
    <row r="54" spans="2:8" ht="29.25" customHeight="1" thickBot="1" x14ac:dyDescent="0.25">
      <c r="B54" s="122" t="s">
        <v>1</v>
      </c>
      <c r="C54" s="123"/>
      <c r="D54" s="123"/>
      <c r="E54" s="124" t="s">
        <v>2</v>
      </c>
      <c r="F54" s="125" t="s">
        <v>561</v>
      </c>
      <c r="G54" s="125" t="s">
        <v>562</v>
      </c>
      <c r="H54" s="126" t="s">
        <v>563</v>
      </c>
    </row>
    <row r="55" spans="2:8" ht="52.5" customHeight="1" x14ac:dyDescent="0.15">
      <c r="B55" s="127"/>
      <c r="C55" s="1313" t="s">
        <v>47</v>
      </c>
      <c r="D55" s="1313"/>
      <c r="E55" s="1314"/>
      <c r="F55" s="128">
        <v>3289</v>
      </c>
      <c r="G55" s="128">
        <v>3292</v>
      </c>
      <c r="H55" s="129">
        <v>3209</v>
      </c>
    </row>
    <row r="56" spans="2:8" ht="52.5" customHeight="1" x14ac:dyDescent="0.15">
      <c r="B56" s="130"/>
      <c r="C56" s="1315" t="s">
        <v>48</v>
      </c>
      <c r="D56" s="1315"/>
      <c r="E56" s="1316"/>
      <c r="F56" s="131">
        <v>924</v>
      </c>
      <c r="G56" s="131">
        <v>924</v>
      </c>
      <c r="H56" s="132">
        <v>924</v>
      </c>
    </row>
    <row r="57" spans="2:8" ht="53.25" customHeight="1" x14ac:dyDescent="0.15">
      <c r="B57" s="130"/>
      <c r="C57" s="1317" t="s">
        <v>49</v>
      </c>
      <c r="D57" s="1317"/>
      <c r="E57" s="1318"/>
      <c r="F57" s="133">
        <v>3035</v>
      </c>
      <c r="G57" s="133">
        <v>3108</v>
      </c>
      <c r="H57" s="134">
        <v>3224</v>
      </c>
    </row>
    <row r="58" spans="2:8" ht="45.75" customHeight="1" x14ac:dyDescent="0.15">
      <c r="B58" s="135"/>
      <c r="C58" s="1305" t="s">
        <v>595</v>
      </c>
      <c r="D58" s="1306"/>
      <c r="E58" s="1307"/>
      <c r="F58" s="136">
        <v>1431</v>
      </c>
      <c r="G58" s="136">
        <v>1497</v>
      </c>
      <c r="H58" s="137">
        <v>1612</v>
      </c>
    </row>
    <row r="59" spans="2:8" ht="45.75" customHeight="1" x14ac:dyDescent="0.15">
      <c r="B59" s="135"/>
      <c r="C59" s="1305" t="s">
        <v>596</v>
      </c>
      <c r="D59" s="1306"/>
      <c r="E59" s="1307"/>
      <c r="F59" s="136">
        <v>1100</v>
      </c>
      <c r="G59" s="136">
        <v>1100</v>
      </c>
      <c r="H59" s="137">
        <v>1100</v>
      </c>
    </row>
    <row r="60" spans="2:8" ht="45.75" customHeight="1" x14ac:dyDescent="0.15">
      <c r="B60" s="135"/>
      <c r="C60" s="1305" t="s">
        <v>597</v>
      </c>
      <c r="D60" s="1306"/>
      <c r="E60" s="1307"/>
      <c r="F60" s="136">
        <v>213</v>
      </c>
      <c r="G60" s="136">
        <v>213</v>
      </c>
      <c r="H60" s="137">
        <v>213</v>
      </c>
    </row>
    <row r="61" spans="2:8" ht="45.75" customHeight="1" x14ac:dyDescent="0.15">
      <c r="B61" s="135"/>
      <c r="C61" s="1305" t="s">
        <v>598</v>
      </c>
      <c r="D61" s="1306"/>
      <c r="E61" s="1307"/>
      <c r="F61" s="136">
        <v>134</v>
      </c>
      <c r="G61" s="136">
        <v>134</v>
      </c>
      <c r="H61" s="137">
        <v>134</v>
      </c>
    </row>
    <row r="62" spans="2:8" ht="45.75" customHeight="1" thickBot="1" x14ac:dyDescent="0.2">
      <c r="B62" s="138"/>
      <c r="C62" s="1308" t="s">
        <v>599</v>
      </c>
      <c r="D62" s="1309"/>
      <c r="E62" s="1310"/>
      <c r="F62" s="139">
        <v>61</v>
      </c>
      <c r="G62" s="139">
        <v>61</v>
      </c>
      <c r="H62" s="140">
        <v>61</v>
      </c>
    </row>
    <row r="63" spans="2:8" ht="52.5" customHeight="1" thickBot="1" x14ac:dyDescent="0.2">
      <c r="B63" s="141"/>
      <c r="C63" s="1311" t="s">
        <v>50</v>
      </c>
      <c r="D63" s="1311"/>
      <c r="E63" s="1312"/>
      <c r="F63" s="142">
        <v>7249</v>
      </c>
      <c r="G63" s="142">
        <v>7324</v>
      </c>
      <c r="H63" s="143">
        <v>7357</v>
      </c>
    </row>
    <row r="64" spans="2:8" ht="15" customHeight="1" x14ac:dyDescent="0.15"/>
  </sheetData>
  <sheetProtection algorithmName="SHA-512" hashValue="93v8SzyIwkNuhwkxD3hm4UD5ZcxKoK9JZelaFNnfgF2QvzPz8L2jkuCspO0F+wvXdJmDOTKRnR6YsvpKaMRTrg==" saltValue="StxE1UtZwfQTU3rmaVDpO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election activeCell="AN65" sqref="AN65:DC69"/>
    </sheetView>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606</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606</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607</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608</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26" t="s">
        <v>617</v>
      </c>
      <c r="AO43" s="1327"/>
      <c r="AP43" s="1327"/>
      <c r="AQ43" s="1327"/>
      <c r="AR43" s="1327"/>
      <c r="AS43" s="1327"/>
      <c r="AT43" s="1327"/>
      <c r="AU43" s="1327"/>
      <c r="AV43" s="1327"/>
      <c r="AW43" s="1327"/>
      <c r="AX43" s="1327"/>
      <c r="AY43" s="1327"/>
      <c r="AZ43" s="1327"/>
      <c r="BA43" s="1327"/>
      <c r="BB43" s="1327"/>
      <c r="BC43" s="1327"/>
      <c r="BD43" s="1327"/>
      <c r="BE43" s="1327"/>
      <c r="BF43" s="1327"/>
      <c r="BG43" s="1327"/>
      <c r="BH43" s="1327"/>
      <c r="BI43" s="1327"/>
      <c r="BJ43" s="1327"/>
      <c r="BK43" s="1327"/>
      <c r="BL43" s="1327"/>
      <c r="BM43" s="1327"/>
      <c r="BN43" s="1327"/>
      <c r="BO43" s="1327"/>
      <c r="BP43" s="1327"/>
      <c r="BQ43" s="1327"/>
      <c r="BR43" s="1327"/>
      <c r="BS43" s="1327"/>
      <c r="BT43" s="1327"/>
      <c r="BU43" s="1327"/>
      <c r="BV43" s="1327"/>
      <c r="BW43" s="1327"/>
      <c r="BX43" s="1327"/>
      <c r="BY43" s="1327"/>
      <c r="BZ43" s="1327"/>
      <c r="CA43" s="1327"/>
      <c r="CB43" s="1327"/>
      <c r="CC43" s="1327"/>
      <c r="CD43" s="1327"/>
      <c r="CE43" s="1327"/>
      <c r="CF43" s="1327"/>
      <c r="CG43" s="1327"/>
      <c r="CH43" s="1327"/>
      <c r="CI43" s="1327"/>
      <c r="CJ43" s="1327"/>
      <c r="CK43" s="1327"/>
      <c r="CL43" s="1327"/>
      <c r="CM43" s="1327"/>
      <c r="CN43" s="1327"/>
      <c r="CO43" s="1327"/>
      <c r="CP43" s="1327"/>
      <c r="CQ43" s="1327"/>
      <c r="CR43" s="1327"/>
      <c r="CS43" s="1327"/>
      <c r="CT43" s="1327"/>
      <c r="CU43" s="1327"/>
      <c r="CV43" s="1327"/>
      <c r="CW43" s="1327"/>
      <c r="CX43" s="1327"/>
      <c r="CY43" s="1327"/>
      <c r="CZ43" s="1327"/>
      <c r="DA43" s="1327"/>
      <c r="DB43" s="1327"/>
      <c r="DC43" s="1328"/>
    </row>
    <row r="44" spans="2:109" x14ac:dyDescent="0.15">
      <c r="B44" s="395"/>
      <c r="AN44" s="1329"/>
      <c r="AO44" s="1330"/>
      <c r="AP44" s="1330"/>
      <c r="AQ44" s="1330"/>
      <c r="AR44" s="1330"/>
      <c r="AS44" s="1330"/>
      <c r="AT44" s="1330"/>
      <c r="AU44" s="1330"/>
      <c r="AV44" s="1330"/>
      <c r="AW44" s="1330"/>
      <c r="AX44" s="1330"/>
      <c r="AY44" s="1330"/>
      <c r="AZ44" s="1330"/>
      <c r="BA44" s="1330"/>
      <c r="BB44" s="1330"/>
      <c r="BC44" s="1330"/>
      <c r="BD44" s="1330"/>
      <c r="BE44" s="1330"/>
      <c r="BF44" s="1330"/>
      <c r="BG44" s="1330"/>
      <c r="BH44" s="1330"/>
      <c r="BI44" s="1330"/>
      <c r="BJ44" s="1330"/>
      <c r="BK44" s="1330"/>
      <c r="BL44" s="1330"/>
      <c r="BM44" s="1330"/>
      <c r="BN44" s="1330"/>
      <c r="BO44" s="1330"/>
      <c r="BP44" s="1330"/>
      <c r="BQ44" s="1330"/>
      <c r="BR44" s="1330"/>
      <c r="BS44" s="1330"/>
      <c r="BT44" s="1330"/>
      <c r="BU44" s="1330"/>
      <c r="BV44" s="1330"/>
      <c r="BW44" s="1330"/>
      <c r="BX44" s="1330"/>
      <c r="BY44" s="1330"/>
      <c r="BZ44" s="1330"/>
      <c r="CA44" s="1330"/>
      <c r="CB44" s="1330"/>
      <c r="CC44" s="1330"/>
      <c r="CD44" s="1330"/>
      <c r="CE44" s="1330"/>
      <c r="CF44" s="1330"/>
      <c r="CG44" s="1330"/>
      <c r="CH44" s="1330"/>
      <c r="CI44" s="1330"/>
      <c r="CJ44" s="1330"/>
      <c r="CK44" s="1330"/>
      <c r="CL44" s="1330"/>
      <c r="CM44" s="1330"/>
      <c r="CN44" s="1330"/>
      <c r="CO44" s="1330"/>
      <c r="CP44" s="1330"/>
      <c r="CQ44" s="1330"/>
      <c r="CR44" s="1330"/>
      <c r="CS44" s="1330"/>
      <c r="CT44" s="1330"/>
      <c r="CU44" s="1330"/>
      <c r="CV44" s="1330"/>
      <c r="CW44" s="1330"/>
      <c r="CX44" s="1330"/>
      <c r="CY44" s="1330"/>
      <c r="CZ44" s="1330"/>
      <c r="DA44" s="1330"/>
      <c r="DB44" s="1330"/>
      <c r="DC44" s="1331"/>
    </row>
    <row r="45" spans="2:109" x14ac:dyDescent="0.15">
      <c r="B45" s="395"/>
      <c r="AN45" s="1329"/>
      <c r="AO45" s="1330"/>
      <c r="AP45" s="1330"/>
      <c r="AQ45" s="1330"/>
      <c r="AR45" s="1330"/>
      <c r="AS45" s="1330"/>
      <c r="AT45" s="1330"/>
      <c r="AU45" s="1330"/>
      <c r="AV45" s="1330"/>
      <c r="AW45" s="1330"/>
      <c r="AX45" s="1330"/>
      <c r="AY45" s="1330"/>
      <c r="AZ45" s="1330"/>
      <c r="BA45" s="1330"/>
      <c r="BB45" s="1330"/>
      <c r="BC45" s="1330"/>
      <c r="BD45" s="1330"/>
      <c r="BE45" s="1330"/>
      <c r="BF45" s="1330"/>
      <c r="BG45" s="1330"/>
      <c r="BH45" s="1330"/>
      <c r="BI45" s="1330"/>
      <c r="BJ45" s="1330"/>
      <c r="BK45" s="1330"/>
      <c r="BL45" s="1330"/>
      <c r="BM45" s="1330"/>
      <c r="BN45" s="1330"/>
      <c r="BO45" s="1330"/>
      <c r="BP45" s="1330"/>
      <c r="BQ45" s="1330"/>
      <c r="BR45" s="1330"/>
      <c r="BS45" s="1330"/>
      <c r="BT45" s="1330"/>
      <c r="BU45" s="1330"/>
      <c r="BV45" s="1330"/>
      <c r="BW45" s="1330"/>
      <c r="BX45" s="1330"/>
      <c r="BY45" s="1330"/>
      <c r="BZ45" s="1330"/>
      <c r="CA45" s="1330"/>
      <c r="CB45" s="1330"/>
      <c r="CC45" s="1330"/>
      <c r="CD45" s="1330"/>
      <c r="CE45" s="1330"/>
      <c r="CF45" s="1330"/>
      <c r="CG45" s="1330"/>
      <c r="CH45" s="1330"/>
      <c r="CI45" s="1330"/>
      <c r="CJ45" s="1330"/>
      <c r="CK45" s="1330"/>
      <c r="CL45" s="1330"/>
      <c r="CM45" s="1330"/>
      <c r="CN45" s="1330"/>
      <c r="CO45" s="1330"/>
      <c r="CP45" s="1330"/>
      <c r="CQ45" s="1330"/>
      <c r="CR45" s="1330"/>
      <c r="CS45" s="1330"/>
      <c r="CT45" s="1330"/>
      <c r="CU45" s="1330"/>
      <c r="CV45" s="1330"/>
      <c r="CW45" s="1330"/>
      <c r="CX45" s="1330"/>
      <c r="CY45" s="1330"/>
      <c r="CZ45" s="1330"/>
      <c r="DA45" s="1330"/>
      <c r="DB45" s="1330"/>
      <c r="DC45" s="1331"/>
    </row>
    <row r="46" spans="2:109" x14ac:dyDescent="0.15">
      <c r="B46" s="395"/>
      <c r="AN46" s="1329"/>
      <c r="AO46" s="1330"/>
      <c r="AP46" s="1330"/>
      <c r="AQ46" s="1330"/>
      <c r="AR46" s="1330"/>
      <c r="AS46" s="1330"/>
      <c r="AT46" s="1330"/>
      <c r="AU46" s="1330"/>
      <c r="AV46" s="1330"/>
      <c r="AW46" s="1330"/>
      <c r="AX46" s="1330"/>
      <c r="AY46" s="1330"/>
      <c r="AZ46" s="1330"/>
      <c r="BA46" s="1330"/>
      <c r="BB46" s="1330"/>
      <c r="BC46" s="1330"/>
      <c r="BD46" s="1330"/>
      <c r="BE46" s="1330"/>
      <c r="BF46" s="1330"/>
      <c r="BG46" s="1330"/>
      <c r="BH46" s="1330"/>
      <c r="BI46" s="1330"/>
      <c r="BJ46" s="1330"/>
      <c r="BK46" s="1330"/>
      <c r="BL46" s="1330"/>
      <c r="BM46" s="1330"/>
      <c r="BN46" s="1330"/>
      <c r="BO46" s="1330"/>
      <c r="BP46" s="1330"/>
      <c r="BQ46" s="1330"/>
      <c r="BR46" s="1330"/>
      <c r="BS46" s="1330"/>
      <c r="BT46" s="1330"/>
      <c r="BU46" s="1330"/>
      <c r="BV46" s="1330"/>
      <c r="BW46" s="1330"/>
      <c r="BX46" s="1330"/>
      <c r="BY46" s="1330"/>
      <c r="BZ46" s="1330"/>
      <c r="CA46" s="1330"/>
      <c r="CB46" s="1330"/>
      <c r="CC46" s="1330"/>
      <c r="CD46" s="1330"/>
      <c r="CE46" s="1330"/>
      <c r="CF46" s="1330"/>
      <c r="CG46" s="1330"/>
      <c r="CH46" s="1330"/>
      <c r="CI46" s="1330"/>
      <c r="CJ46" s="1330"/>
      <c r="CK46" s="1330"/>
      <c r="CL46" s="1330"/>
      <c r="CM46" s="1330"/>
      <c r="CN46" s="1330"/>
      <c r="CO46" s="1330"/>
      <c r="CP46" s="1330"/>
      <c r="CQ46" s="1330"/>
      <c r="CR46" s="1330"/>
      <c r="CS46" s="1330"/>
      <c r="CT46" s="1330"/>
      <c r="CU46" s="1330"/>
      <c r="CV46" s="1330"/>
      <c r="CW46" s="1330"/>
      <c r="CX46" s="1330"/>
      <c r="CY46" s="1330"/>
      <c r="CZ46" s="1330"/>
      <c r="DA46" s="1330"/>
      <c r="DB46" s="1330"/>
      <c r="DC46" s="1331"/>
    </row>
    <row r="47" spans="2:109" x14ac:dyDescent="0.15">
      <c r="B47" s="395"/>
      <c r="AN47" s="1332"/>
      <c r="AO47" s="1333"/>
      <c r="AP47" s="1333"/>
      <c r="AQ47" s="1333"/>
      <c r="AR47" s="1333"/>
      <c r="AS47" s="1333"/>
      <c r="AT47" s="1333"/>
      <c r="AU47" s="1333"/>
      <c r="AV47" s="1333"/>
      <c r="AW47" s="1333"/>
      <c r="AX47" s="1333"/>
      <c r="AY47" s="1333"/>
      <c r="AZ47" s="1333"/>
      <c r="BA47" s="1333"/>
      <c r="BB47" s="1333"/>
      <c r="BC47" s="1333"/>
      <c r="BD47" s="1333"/>
      <c r="BE47" s="1333"/>
      <c r="BF47" s="1333"/>
      <c r="BG47" s="1333"/>
      <c r="BH47" s="1333"/>
      <c r="BI47" s="1333"/>
      <c r="BJ47" s="1333"/>
      <c r="BK47" s="1333"/>
      <c r="BL47" s="1333"/>
      <c r="BM47" s="1333"/>
      <c r="BN47" s="1333"/>
      <c r="BO47" s="1333"/>
      <c r="BP47" s="1333"/>
      <c r="BQ47" s="1333"/>
      <c r="BR47" s="1333"/>
      <c r="BS47" s="1333"/>
      <c r="BT47" s="1333"/>
      <c r="BU47" s="1333"/>
      <c r="BV47" s="1333"/>
      <c r="BW47" s="1333"/>
      <c r="BX47" s="1333"/>
      <c r="BY47" s="1333"/>
      <c r="BZ47" s="1333"/>
      <c r="CA47" s="1333"/>
      <c r="CB47" s="1333"/>
      <c r="CC47" s="1333"/>
      <c r="CD47" s="1333"/>
      <c r="CE47" s="1333"/>
      <c r="CF47" s="1333"/>
      <c r="CG47" s="1333"/>
      <c r="CH47" s="1333"/>
      <c r="CI47" s="1333"/>
      <c r="CJ47" s="1333"/>
      <c r="CK47" s="1333"/>
      <c r="CL47" s="1333"/>
      <c r="CM47" s="1333"/>
      <c r="CN47" s="1333"/>
      <c r="CO47" s="1333"/>
      <c r="CP47" s="1333"/>
      <c r="CQ47" s="1333"/>
      <c r="CR47" s="1333"/>
      <c r="CS47" s="1333"/>
      <c r="CT47" s="1333"/>
      <c r="CU47" s="1333"/>
      <c r="CV47" s="1333"/>
      <c r="CW47" s="1333"/>
      <c r="CX47" s="1333"/>
      <c r="CY47" s="1333"/>
      <c r="CZ47" s="1333"/>
      <c r="DA47" s="1333"/>
      <c r="DB47" s="1333"/>
      <c r="DC47" s="1334"/>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609</v>
      </c>
    </row>
    <row r="50" spans="1:109" x14ac:dyDescent="0.15">
      <c r="B50" s="395"/>
      <c r="G50" s="1319"/>
      <c r="H50" s="1319"/>
      <c r="I50" s="1319"/>
      <c r="J50" s="1319"/>
      <c r="K50" s="405"/>
      <c r="L50" s="405"/>
      <c r="M50" s="406"/>
      <c r="N50" s="406"/>
      <c r="AN50" s="1320"/>
      <c r="AO50" s="1321"/>
      <c r="AP50" s="1321"/>
      <c r="AQ50" s="1321"/>
      <c r="AR50" s="1321"/>
      <c r="AS50" s="1321"/>
      <c r="AT50" s="1321"/>
      <c r="AU50" s="1321"/>
      <c r="AV50" s="1321"/>
      <c r="AW50" s="1321"/>
      <c r="AX50" s="1321"/>
      <c r="AY50" s="1321"/>
      <c r="AZ50" s="1321"/>
      <c r="BA50" s="1321"/>
      <c r="BB50" s="1321"/>
      <c r="BC50" s="1321"/>
      <c r="BD50" s="1321"/>
      <c r="BE50" s="1321"/>
      <c r="BF50" s="1321"/>
      <c r="BG50" s="1321"/>
      <c r="BH50" s="1321"/>
      <c r="BI50" s="1321"/>
      <c r="BJ50" s="1321"/>
      <c r="BK50" s="1321"/>
      <c r="BL50" s="1321"/>
      <c r="BM50" s="1321"/>
      <c r="BN50" s="1321"/>
      <c r="BO50" s="1322"/>
      <c r="BP50" s="1323" t="s">
        <v>559</v>
      </c>
      <c r="BQ50" s="1323"/>
      <c r="BR50" s="1323"/>
      <c r="BS50" s="1323"/>
      <c r="BT50" s="1323"/>
      <c r="BU50" s="1323"/>
      <c r="BV50" s="1323"/>
      <c r="BW50" s="1323"/>
      <c r="BX50" s="1323" t="s">
        <v>560</v>
      </c>
      <c r="BY50" s="1323"/>
      <c r="BZ50" s="1323"/>
      <c r="CA50" s="1323"/>
      <c r="CB50" s="1323"/>
      <c r="CC50" s="1323"/>
      <c r="CD50" s="1323"/>
      <c r="CE50" s="1323"/>
      <c r="CF50" s="1323" t="s">
        <v>561</v>
      </c>
      <c r="CG50" s="1323"/>
      <c r="CH50" s="1323"/>
      <c r="CI50" s="1323"/>
      <c r="CJ50" s="1323"/>
      <c r="CK50" s="1323"/>
      <c r="CL50" s="1323"/>
      <c r="CM50" s="1323"/>
      <c r="CN50" s="1323" t="s">
        <v>562</v>
      </c>
      <c r="CO50" s="1323"/>
      <c r="CP50" s="1323"/>
      <c r="CQ50" s="1323"/>
      <c r="CR50" s="1323"/>
      <c r="CS50" s="1323"/>
      <c r="CT50" s="1323"/>
      <c r="CU50" s="1323"/>
      <c r="CV50" s="1323" t="s">
        <v>563</v>
      </c>
      <c r="CW50" s="1323"/>
      <c r="CX50" s="1323"/>
      <c r="CY50" s="1323"/>
      <c r="CZ50" s="1323"/>
      <c r="DA50" s="1323"/>
      <c r="DB50" s="1323"/>
      <c r="DC50" s="1323"/>
    </row>
    <row r="51" spans="1:109" ht="13.5" customHeight="1" x14ac:dyDescent="0.15">
      <c r="B51" s="395"/>
      <c r="G51" s="1336"/>
      <c r="H51" s="1336"/>
      <c r="I51" s="1337"/>
      <c r="J51" s="1337"/>
      <c r="K51" s="1335"/>
      <c r="L51" s="1335"/>
      <c r="M51" s="1335"/>
      <c r="N51" s="1335"/>
      <c r="AM51" s="404"/>
      <c r="AN51" s="1325" t="s">
        <v>610</v>
      </c>
      <c r="AO51" s="1325"/>
      <c r="AP51" s="1325"/>
      <c r="AQ51" s="1325"/>
      <c r="AR51" s="1325"/>
      <c r="AS51" s="1325"/>
      <c r="AT51" s="1325"/>
      <c r="AU51" s="1325"/>
      <c r="AV51" s="1325"/>
      <c r="AW51" s="1325"/>
      <c r="AX51" s="1325"/>
      <c r="AY51" s="1325"/>
      <c r="AZ51" s="1325"/>
      <c r="BA51" s="1325"/>
      <c r="BB51" s="1325" t="s">
        <v>611</v>
      </c>
      <c r="BC51" s="1325"/>
      <c r="BD51" s="1325"/>
      <c r="BE51" s="1325"/>
      <c r="BF51" s="1325"/>
      <c r="BG51" s="1325"/>
      <c r="BH51" s="1325"/>
      <c r="BI51" s="1325"/>
      <c r="BJ51" s="1325"/>
      <c r="BK51" s="1325"/>
      <c r="BL51" s="1325"/>
      <c r="BM51" s="1325"/>
      <c r="BN51" s="1325"/>
      <c r="BO51" s="1325"/>
      <c r="BP51" s="1324"/>
      <c r="BQ51" s="1324"/>
      <c r="BR51" s="1324"/>
      <c r="BS51" s="1324"/>
      <c r="BT51" s="1324"/>
      <c r="BU51" s="1324"/>
      <c r="BV51" s="1324"/>
      <c r="BW51" s="1324"/>
      <c r="BX51" s="1324"/>
      <c r="BY51" s="1324"/>
      <c r="BZ51" s="1324"/>
      <c r="CA51" s="1324"/>
      <c r="CB51" s="1324"/>
      <c r="CC51" s="1324"/>
      <c r="CD51" s="1324"/>
      <c r="CE51" s="1324"/>
      <c r="CF51" s="1324"/>
      <c r="CG51" s="1324"/>
      <c r="CH51" s="1324"/>
      <c r="CI51" s="1324"/>
      <c r="CJ51" s="1324"/>
      <c r="CK51" s="1324"/>
      <c r="CL51" s="1324"/>
      <c r="CM51" s="1324"/>
      <c r="CN51" s="1324"/>
      <c r="CO51" s="1324"/>
      <c r="CP51" s="1324"/>
      <c r="CQ51" s="1324"/>
      <c r="CR51" s="1324"/>
      <c r="CS51" s="1324"/>
      <c r="CT51" s="1324"/>
      <c r="CU51" s="1324"/>
      <c r="CV51" s="1324"/>
      <c r="CW51" s="1324"/>
      <c r="CX51" s="1324"/>
      <c r="CY51" s="1324"/>
      <c r="CZ51" s="1324"/>
      <c r="DA51" s="1324"/>
      <c r="DB51" s="1324"/>
      <c r="DC51" s="1324"/>
    </row>
    <row r="52" spans="1:109" x14ac:dyDescent="0.15">
      <c r="B52" s="395"/>
      <c r="G52" s="1336"/>
      <c r="H52" s="1336"/>
      <c r="I52" s="1337"/>
      <c r="J52" s="1337"/>
      <c r="K52" s="1335"/>
      <c r="L52" s="1335"/>
      <c r="M52" s="1335"/>
      <c r="N52" s="1335"/>
      <c r="AM52" s="404"/>
      <c r="AN52" s="1325"/>
      <c r="AO52" s="1325"/>
      <c r="AP52" s="1325"/>
      <c r="AQ52" s="1325"/>
      <c r="AR52" s="1325"/>
      <c r="AS52" s="1325"/>
      <c r="AT52" s="1325"/>
      <c r="AU52" s="1325"/>
      <c r="AV52" s="1325"/>
      <c r="AW52" s="1325"/>
      <c r="AX52" s="1325"/>
      <c r="AY52" s="1325"/>
      <c r="AZ52" s="1325"/>
      <c r="BA52" s="1325"/>
      <c r="BB52" s="1325"/>
      <c r="BC52" s="1325"/>
      <c r="BD52" s="1325"/>
      <c r="BE52" s="1325"/>
      <c r="BF52" s="1325"/>
      <c r="BG52" s="1325"/>
      <c r="BH52" s="1325"/>
      <c r="BI52" s="1325"/>
      <c r="BJ52" s="1325"/>
      <c r="BK52" s="1325"/>
      <c r="BL52" s="1325"/>
      <c r="BM52" s="1325"/>
      <c r="BN52" s="1325"/>
      <c r="BO52" s="1325"/>
      <c r="BP52" s="1324"/>
      <c r="BQ52" s="1324"/>
      <c r="BR52" s="1324"/>
      <c r="BS52" s="1324"/>
      <c r="BT52" s="1324"/>
      <c r="BU52" s="1324"/>
      <c r="BV52" s="1324"/>
      <c r="BW52" s="1324"/>
      <c r="BX52" s="1324"/>
      <c r="BY52" s="1324"/>
      <c r="BZ52" s="1324"/>
      <c r="CA52" s="1324"/>
      <c r="CB52" s="1324"/>
      <c r="CC52" s="1324"/>
      <c r="CD52" s="1324"/>
      <c r="CE52" s="1324"/>
      <c r="CF52" s="1324"/>
      <c r="CG52" s="1324"/>
      <c r="CH52" s="1324"/>
      <c r="CI52" s="1324"/>
      <c r="CJ52" s="1324"/>
      <c r="CK52" s="1324"/>
      <c r="CL52" s="1324"/>
      <c r="CM52" s="1324"/>
      <c r="CN52" s="1324"/>
      <c r="CO52" s="1324"/>
      <c r="CP52" s="1324"/>
      <c r="CQ52" s="1324"/>
      <c r="CR52" s="1324"/>
      <c r="CS52" s="1324"/>
      <c r="CT52" s="1324"/>
      <c r="CU52" s="1324"/>
      <c r="CV52" s="1324"/>
      <c r="CW52" s="1324"/>
      <c r="CX52" s="1324"/>
      <c r="CY52" s="1324"/>
      <c r="CZ52" s="1324"/>
      <c r="DA52" s="1324"/>
      <c r="DB52" s="1324"/>
      <c r="DC52" s="1324"/>
    </row>
    <row r="53" spans="1:109" x14ac:dyDescent="0.15">
      <c r="A53" s="403"/>
      <c r="B53" s="395"/>
      <c r="G53" s="1336"/>
      <c r="H53" s="1336"/>
      <c r="I53" s="1319"/>
      <c r="J53" s="1319"/>
      <c r="K53" s="1335"/>
      <c r="L53" s="1335"/>
      <c r="M53" s="1335"/>
      <c r="N53" s="1335"/>
      <c r="AM53" s="404"/>
      <c r="AN53" s="1325"/>
      <c r="AO53" s="1325"/>
      <c r="AP53" s="1325"/>
      <c r="AQ53" s="1325"/>
      <c r="AR53" s="1325"/>
      <c r="AS53" s="1325"/>
      <c r="AT53" s="1325"/>
      <c r="AU53" s="1325"/>
      <c r="AV53" s="1325"/>
      <c r="AW53" s="1325"/>
      <c r="AX53" s="1325"/>
      <c r="AY53" s="1325"/>
      <c r="AZ53" s="1325"/>
      <c r="BA53" s="1325"/>
      <c r="BB53" s="1325" t="s">
        <v>612</v>
      </c>
      <c r="BC53" s="1325"/>
      <c r="BD53" s="1325"/>
      <c r="BE53" s="1325"/>
      <c r="BF53" s="1325"/>
      <c r="BG53" s="1325"/>
      <c r="BH53" s="1325"/>
      <c r="BI53" s="1325"/>
      <c r="BJ53" s="1325"/>
      <c r="BK53" s="1325"/>
      <c r="BL53" s="1325"/>
      <c r="BM53" s="1325"/>
      <c r="BN53" s="1325"/>
      <c r="BO53" s="1325"/>
      <c r="BP53" s="1324">
        <v>58.4</v>
      </c>
      <c r="BQ53" s="1324"/>
      <c r="BR53" s="1324"/>
      <c r="BS53" s="1324"/>
      <c r="BT53" s="1324"/>
      <c r="BU53" s="1324"/>
      <c r="BV53" s="1324"/>
      <c r="BW53" s="1324"/>
      <c r="BX53" s="1324">
        <v>56.9</v>
      </c>
      <c r="BY53" s="1324"/>
      <c r="BZ53" s="1324"/>
      <c r="CA53" s="1324"/>
      <c r="CB53" s="1324"/>
      <c r="CC53" s="1324"/>
      <c r="CD53" s="1324"/>
      <c r="CE53" s="1324"/>
      <c r="CF53" s="1324">
        <v>58.7</v>
      </c>
      <c r="CG53" s="1324"/>
      <c r="CH53" s="1324"/>
      <c r="CI53" s="1324"/>
      <c r="CJ53" s="1324"/>
      <c r="CK53" s="1324"/>
      <c r="CL53" s="1324"/>
      <c r="CM53" s="1324"/>
      <c r="CN53" s="1324">
        <v>60.6</v>
      </c>
      <c r="CO53" s="1324"/>
      <c r="CP53" s="1324"/>
      <c r="CQ53" s="1324"/>
      <c r="CR53" s="1324"/>
      <c r="CS53" s="1324"/>
      <c r="CT53" s="1324"/>
      <c r="CU53" s="1324"/>
      <c r="CV53" s="1324">
        <v>61.8</v>
      </c>
      <c r="CW53" s="1324"/>
      <c r="CX53" s="1324"/>
      <c r="CY53" s="1324"/>
      <c r="CZ53" s="1324"/>
      <c r="DA53" s="1324"/>
      <c r="DB53" s="1324"/>
      <c r="DC53" s="1324"/>
    </row>
    <row r="54" spans="1:109" x14ac:dyDescent="0.15">
      <c r="A54" s="403"/>
      <c r="B54" s="395"/>
      <c r="G54" s="1336"/>
      <c r="H54" s="1336"/>
      <c r="I54" s="1319"/>
      <c r="J54" s="1319"/>
      <c r="K54" s="1335"/>
      <c r="L54" s="1335"/>
      <c r="M54" s="1335"/>
      <c r="N54" s="1335"/>
      <c r="AM54" s="404"/>
      <c r="AN54" s="1325"/>
      <c r="AO54" s="1325"/>
      <c r="AP54" s="1325"/>
      <c r="AQ54" s="1325"/>
      <c r="AR54" s="1325"/>
      <c r="AS54" s="1325"/>
      <c r="AT54" s="1325"/>
      <c r="AU54" s="1325"/>
      <c r="AV54" s="1325"/>
      <c r="AW54" s="1325"/>
      <c r="AX54" s="1325"/>
      <c r="AY54" s="1325"/>
      <c r="AZ54" s="1325"/>
      <c r="BA54" s="1325"/>
      <c r="BB54" s="1325"/>
      <c r="BC54" s="1325"/>
      <c r="BD54" s="1325"/>
      <c r="BE54" s="1325"/>
      <c r="BF54" s="1325"/>
      <c r="BG54" s="1325"/>
      <c r="BH54" s="1325"/>
      <c r="BI54" s="1325"/>
      <c r="BJ54" s="1325"/>
      <c r="BK54" s="1325"/>
      <c r="BL54" s="1325"/>
      <c r="BM54" s="1325"/>
      <c r="BN54" s="1325"/>
      <c r="BO54" s="1325"/>
      <c r="BP54" s="1324"/>
      <c r="BQ54" s="1324"/>
      <c r="BR54" s="1324"/>
      <c r="BS54" s="1324"/>
      <c r="BT54" s="1324"/>
      <c r="BU54" s="1324"/>
      <c r="BV54" s="1324"/>
      <c r="BW54" s="1324"/>
      <c r="BX54" s="1324"/>
      <c r="BY54" s="1324"/>
      <c r="BZ54" s="1324"/>
      <c r="CA54" s="1324"/>
      <c r="CB54" s="1324"/>
      <c r="CC54" s="1324"/>
      <c r="CD54" s="1324"/>
      <c r="CE54" s="1324"/>
      <c r="CF54" s="1324"/>
      <c r="CG54" s="1324"/>
      <c r="CH54" s="1324"/>
      <c r="CI54" s="1324"/>
      <c r="CJ54" s="1324"/>
      <c r="CK54" s="1324"/>
      <c r="CL54" s="1324"/>
      <c r="CM54" s="1324"/>
      <c r="CN54" s="1324"/>
      <c r="CO54" s="1324"/>
      <c r="CP54" s="1324"/>
      <c r="CQ54" s="1324"/>
      <c r="CR54" s="1324"/>
      <c r="CS54" s="1324"/>
      <c r="CT54" s="1324"/>
      <c r="CU54" s="1324"/>
      <c r="CV54" s="1324"/>
      <c r="CW54" s="1324"/>
      <c r="CX54" s="1324"/>
      <c r="CY54" s="1324"/>
      <c r="CZ54" s="1324"/>
      <c r="DA54" s="1324"/>
      <c r="DB54" s="1324"/>
      <c r="DC54" s="1324"/>
    </row>
    <row r="55" spans="1:109" x14ac:dyDescent="0.15">
      <c r="A55" s="403"/>
      <c r="B55" s="395"/>
      <c r="G55" s="1319"/>
      <c r="H55" s="1319"/>
      <c r="I55" s="1319"/>
      <c r="J55" s="1319"/>
      <c r="K55" s="1335"/>
      <c r="L55" s="1335"/>
      <c r="M55" s="1335"/>
      <c r="N55" s="1335"/>
      <c r="AN55" s="1323" t="s">
        <v>613</v>
      </c>
      <c r="AO55" s="1323"/>
      <c r="AP55" s="1323"/>
      <c r="AQ55" s="1323"/>
      <c r="AR55" s="1323"/>
      <c r="AS55" s="1323"/>
      <c r="AT55" s="1323"/>
      <c r="AU55" s="1323"/>
      <c r="AV55" s="1323"/>
      <c r="AW55" s="1323"/>
      <c r="AX55" s="1323"/>
      <c r="AY55" s="1323"/>
      <c r="AZ55" s="1323"/>
      <c r="BA55" s="1323"/>
      <c r="BB55" s="1325" t="s">
        <v>611</v>
      </c>
      <c r="BC55" s="1325"/>
      <c r="BD55" s="1325"/>
      <c r="BE55" s="1325"/>
      <c r="BF55" s="1325"/>
      <c r="BG55" s="1325"/>
      <c r="BH55" s="1325"/>
      <c r="BI55" s="1325"/>
      <c r="BJ55" s="1325"/>
      <c r="BK55" s="1325"/>
      <c r="BL55" s="1325"/>
      <c r="BM55" s="1325"/>
      <c r="BN55" s="1325"/>
      <c r="BO55" s="1325"/>
      <c r="BP55" s="1324">
        <v>0</v>
      </c>
      <c r="BQ55" s="1324"/>
      <c r="BR55" s="1324"/>
      <c r="BS55" s="1324"/>
      <c r="BT55" s="1324"/>
      <c r="BU55" s="1324"/>
      <c r="BV55" s="1324"/>
      <c r="BW55" s="1324"/>
      <c r="BX55" s="1324">
        <v>0</v>
      </c>
      <c r="BY55" s="1324"/>
      <c r="BZ55" s="1324"/>
      <c r="CA55" s="1324"/>
      <c r="CB55" s="1324"/>
      <c r="CC55" s="1324"/>
      <c r="CD55" s="1324"/>
      <c r="CE55" s="1324"/>
      <c r="CF55" s="1324">
        <v>0</v>
      </c>
      <c r="CG55" s="1324"/>
      <c r="CH55" s="1324"/>
      <c r="CI55" s="1324"/>
      <c r="CJ55" s="1324"/>
      <c r="CK55" s="1324"/>
      <c r="CL55" s="1324"/>
      <c r="CM55" s="1324"/>
      <c r="CN55" s="1324">
        <v>0</v>
      </c>
      <c r="CO55" s="1324"/>
      <c r="CP55" s="1324"/>
      <c r="CQ55" s="1324"/>
      <c r="CR55" s="1324"/>
      <c r="CS55" s="1324"/>
      <c r="CT55" s="1324"/>
      <c r="CU55" s="1324"/>
      <c r="CV55" s="1324">
        <v>0</v>
      </c>
      <c r="CW55" s="1324"/>
      <c r="CX55" s="1324"/>
      <c r="CY55" s="1324"/>
      <c r="CZ55" s="1324"/>
      <c r="DA55" s="1324"/>
      <c r="DB55" s="1324"/>
      <c r="DC55" s="1324"/>
    </row>
    <row r="56" spans="1:109" x14ac:dyDescent="0.15">
      <c r="A56" s="403"/>
      <c r="B56" s="395"/>
      <c r="G56" s="1319"/>
      <c r="H56" s="1319"/>
      <c r="I56" s="1319"/>
      <c r="J56" s="1319"/>
      <c r="K56" s="1335"/>
      <c r="L56" s="1335"/>
      <c r="M56" s="1335"/>
      <c r="N56" s="1335"/>
      <c r="AN56" s="1323"/>
      <c r="AO56" s="1323"/>
      <c r="AP56" s="1323"/>
      <c r="AQ56" s="1323"/>
      <c r="AR56" s="1323"/>
      <c r="AS56" s="1323"/>
      <c r="AT56" s="1323"/>
      <c r="AU56" s="1323"/>
      <c r="AV56" s="1323"/>
      <c r="AW56" s="1323"/>
      <c r="AX56" s="1323"/>
      <c r="AY56" s="1323"/>
      <c r="AZ56" s="1323"/>
      <c r="BA56" s="1323"/>
      <c r="BB56" s="1325"/>
      <c r="BC56" s="1325"/>
      <c r="BD56" s="1325"/>
      <c r="BE56" s="1325"/>
      <c r="BF56" s="1325"/>
      <c r="BG56" s="1325"/>
      <c r="BH56" s="1325"/>
      <c r="BI56" s="1325"/>
      <c r="BJ56" s="1325"/>
      <c r="BK56" s="1325"/>
      <c r="BL56" s="1325"/>
      <c r="BM56" s="1325"/>
      <c r="BN56" s="1325"/>
      <c r="BO56" s="1325"/>
      <c r="BP56" s="1324"/>
      <c r="BQ56" s="1324"/>
      <c r="BR56" s="1324"/>
      <c r="BS56" s="1324"/>
      <c r="BT56" s="1324"/>
      <c r="BU56" s="1324"/>
      <c r="BV56" s="1324"/>
      <c r="BW56" s="1324"/>
      <c r="BX56" s="1324"/>
      <c r="BY56" s="1324"/>
      <c r="BZ56" s="1324"/>
      <c r="CA56" s="1324"/>
      <c r="CB56" s="1324"/>
      <c r="CC56" s="1324"/>
      <c r="CD56" s="1324"/>
      <c r="CE56" s="1324"/>
      <c r="CF56" s="1324"/>
      <c r="CG56" s="1324"/>
      <c r="CH56" s="1324"/>
      <c r="CI56" s="1324"/>
      <c r="CJ56" s="1324"/>
      <c r="CK56" s="1324"/>
      <c r="CL56" s="1324"/>
      <c r="CM56" s="1324"/>
      <c r="CN56" s="1324"/>
      <c r="CO56" s="1324"/>
      <c r="CP56" s="1324"/>
      <c r="CQ56" s="1324"/>
      <c r="CR56" s="1324"/>
      <c r="CS56" s="1324"/>
      <c r="CT56" s="1324"/>
      <c r="CU56" s="1324"/>
      <c r="CV56" s="1324"/>
      <c r="CW56" s="1324"/>
      <c r="CX56" s="1324"/>
      <c r="CY56" s="1324"/>
      <c r="CZ56" s="1324"/>
      <c r="DA56" s="1324"/>
      <c r="DB56" s="1324"/>
      <c r="DC56" s="1324"/>
    </row>
    <row r="57" spans="1:109" s="403" customFormat="1" x14ac:dyDescent="0.15">
      <c r="B57" s="407"/>
      <c r="G57" s="1319"/>
      <c r="H57" s="1319"/>
      <c r="I57" s="1338"/>
      <c r="J57" s="1338"/>
      <c r="K57" s="1335"/>
      <c r="L57" s="1335"/>
      <c r="M57" s="1335"/>
      <c r="N57" s="1335"/>
      <c r="AM57" s="388"/>
      <c r="AN57" s="1323"/>
      <c r="AO57" s="1323"/>
      <c r="AP57" s="1323"/>
      <c r="AQ57" s="1323"/>
      <c r="AR57" s="1323"/>
      <c r="AS57" s="1323"/>
      <c r="AT57" s="1323"/>
      <c r="AU57" s="1323"/>
      <c r="AV57" s="1323"/>
      <c r="AW57" s="1323"/>
      <c r="AX57" s="1323"/>
      <c r="AY57" s="1323"/>
      <c r="AZ57" s="1323"/>
      <c r="BA57" s="1323"/>
      <c r="BB57" s="1325" t="s">
        <v>612</v>
      </c>
      <c r="BC57" s="1325"/>
      <c r="BD57" s="1325"/>
      <c r="BE57" s="1325"/>
      <c r="BF57" s="1325"/>
      <c r="BG57" s="1325"/>
      <c r="BH57" s="1325"/>
      <c r="BI57" s="1325"/>
      <c r="BJ57" s="1325"/>
      <c r="BK57" s="1325"/>
      <c r="BL57" s="1325"/>
      <c r="BM57" s="1325"/>
      <c r="BN57" s="1325"/>
      <c r="BO57" s="1325"/>
      <c r="BP57" s="1324">
        <v>54.2</v>
      </c>
      <c r="BQ57" s="1324"/>
      <c r="BR57" s="1324"/>
      <c r="BS57" s="1324"/>
      <c r="BT57" s="1324"/>
      <c r="BU57" s="1324"/>
      <c r="BV57" s="1324"/>
      <c r="BW57" s="1324"/>
      <c r="BX57" s="1324">
        <v>56.3</v>
      </c>
      <c r="BY57" s="1324"/>
      <c r="BZ57" s="1324"/>
      <c r="CA57" s="1324"/>
      <c r="CB57" s="1324"/>
      <c r="CC57" s="1324"/>
      <c r="CD57" s="1324"/>
      <c r="CE57" s="1324"/>
      <c r="CF57" s="1324">
        <v>57.6</v>
      </c>
      <c r="CG57" s="1324"/>
      <c r="CH57" s="1324"/>
      <c r="CI57" s="1324"/>
      <c r="CJ57" s="1324"/>
      <c r="CK57" s="1324"/>
      <c r="CL57" s="1324"/>
      <c r="CM57" s="1324"/>
      <c r="CN57" s="1324">
        <v>58.8</v>
      </c>
      <c r="CO57" s="1324"/>
      <c r="CP57" s="1324"/>
      <c r="CQ57" s="1324"/>
      <c r="CR57" s="1324"/>
      <c r="CS57" s="1324"/>
      <c r="CT57" s="1324"/>
      <c r="CU57" s="1324"/>
      <c r="CV57" s="1324">
        <v>59.5</v>
      </c>
      <c r="CW57" s="1324"/>
      <c r="CX57" s="1324"/>
      <c r="CY57" s="1324"/>
      <c r="CZ57" s="1324"/>
      <c r="DA57" s="1324"/>
      <c r="DB57" s="1324"/>
      <c r="DC57" s="1324"/>
      <c r="DD57" s="408"/>
      <c r="DE57" s="407"/>
    </row>
    <row r="58" spans="1:109" s="403" customFormat="1" x14ac:dyDescent="0.15">
      <c r="A58" s="388"/>
      <c r="B58" s="407"/>
      <c r="G58" s="1319"/>
      <c r="H58" s="1319"/>
      <c r="I58" s="1338"/>
      <c r="J58" s="1338"/>
      <c r="K58" s="1335"/>
      <c r="L58" s="1335"/>
      <c r="M58" s="1335"/>
      <c r="N58" s="1335"/>
      <c r="AM58" s="388"/>
      <c r="AN58" s="1323"/>
      <c r="AO58" s="1323"/>
      <c r="AP58" s="1323"/>
      <c r="AQ58" s="1323"/>
      <c r="AR58" s="1323"/>
      <c r="AS58" s="1323"/>
      <c r="AT58" s="1323"/>
      <c r="AU58" s="1323"/>
      <c r="AV58" s="1323"/>
      <c r="AW58" s="1323"/>
      <c r="AX58" s="1323"/>
      <c r="AY58" s="1323"/>
      <c r="AZ58" s="1323"/>
      <c r="BA58" s="1323"/>
      <c r="BB58" s="1325"/>
      <c r="BC58" s="1325"/>
      <c r="BD58" s="1325"/>
      <c r="BE58" s="1325"/>
      <c r="BF58" s="1325"/>
      <c r="BG58" s="1325"/>
      <c r="BH58" s="1325"/>
      <c r="BI58" s="1325"/>
      <c r="BJ58" s="1325"/>
      <c r="BK58" s="1325"/>
      <c r="BL58" s="1325"/>
      <c r="BM58" s="1325"/>
      <c r="BN58" s="1325"/>
      <c r="BO58" s="1325"/>
      <c r="BP58" s="1324"/>
      <c r="BQ58" s="1324"/>
      <c r="BR58" s="1324"/>
      <c r="BS58" s="1324"/>
      <c r="BT58" s="1324"/>
      <c r="BU58" s="1324"/>
      <c r="BV58" s="1324"/>
      <c r="BW58" s="1324"/>
      <c r="BX58" s="1324"/>
      <c r="BY58" s="1324"/>
      <c r="BZ58" s="1324"/>
      <c r="CA58" s="1324"/>
      <c r="CB58" s="1324"/>
      <c r="CC58" s="1324"/>
      <c r="CD58" s="1324"/>
      <c r="CE58" s="1324"/>
      <c r="CF58" s="1324"/>
      <c r="CG58" s="1324"/>
      <c r="CH58" s="1324"/>
      <c r="CI58" s="1324"/>
      <c r="CJ58" s="1324"/>
      <c r="CK58" s="1324"/>
      <c r="CL58" s="1324"/>
      <c r="CM58" s="1324"/>
      <c r="CN58" s="1324"/>
      <c r="CO58" s="1324"/>
      <c r="CP58" s="1324"/>
      <c r="CQ58" s="1324"/>
      <c r="CR58" s="1324"/>
      <c r="CS58" s="1324"/>
      <c r="CT58" s="1324"/>
      <c r="CU58" s="1324"/>
      <c r="CV58" s="1324"/>
      <c r="CW58" s="1324"/>
      <c r="CX58" s="1324"/>
      <c r="CY58" s="1324"/>
      <c r="CZ58" s="1324"/>
      <c r="DA58" s="1324"/>
      <c r="DB58" s="1324"/>
      <c r="DC58" s="1324"/>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614</v>
      </c>
    </row>
    <row r="64" spans="1:109" x14ac:dyDescent="0.15">
      <c r="B64" s="395"/>
      <c r="G64" s="402"/>
      <c r="I64" s="415"/>
      <c r="J64" s="415"/>
      <c r="K64" s="415"/>
      <c r="L64" s="415"/>
      <c r="M64" s="415"/>
      <c r="N64" s="416"/>
      <c r="AM64" s="402"/>
      <c r="AN64" s="402" t="s">
        <v>608</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x14ac:dyDescent="0.15">
      <c r="B65" s="395"/>
      <c r="AN65" s="1326" t="s">
        <v>616</v>
      </c>
      <c r="AO65" s="1327"/>
      <c r="AP65" s="1327"/>
      <c r="AQ65" s="1327"/>
      <c r="AR65" s="1327"/>
      <c r="AS65" s="1327"/>
      <c r="AT65" s="1327"/>
      <c r="AU65" s="1327"/>
      <c r="AV65" s="1327"/>
      <c r="AW65" s="1327"/>
      <c r="AX65" s="1327"/>
      <c r="AY65" s="1327"/>
      <c r="AZ65" s="1327"/>
      <c r="BA65" s="1327"/>
      <c r="BB65" s="1327"/>
      <c r="BC65" s="1327"/>
      <c r="BD65" s="1327"/>
      <c r="BE65" s="1327"/>
      <c r="BF65" s="1327"/>
      <c r="BG65" s="1327"/>
      <c r="BH65" s="1327"/>
      <c r="BI65" s="1327"/>
      <c r="BJ65" s="1327"/>
      <c r="BK65" s="1327"/>
      <c r="BL65" s="1327"/>
      <c r="BM65" s="1327"/>
      <c r="BN65" s="1327"/>
      <c r="BO65" s="1327"/>
      <c r="BP65" s="1327"/>
      <c r="BQ65" s="1327"/>
      <c r="BR65" s="1327"/>
      <c r="BS65" s="1327"/>
      <c r="BT65" s="1327"/>
      <c r="BU65" s="1327"/>
      <c r="BV65" s="1327"/>
      <c r="BW65" s="1327"/>
      <c r="BX65" s="1327"/>
      <c r="BY65" s="1327"/>
      <c r="BZ65" s="1327"/>
      <c r="CA65" s="1327"/>
      <c r="CB65" s="1327"/>
      <c r="CC65" s="1327"/>
      <c r="CD65" s="1327"/>
      <c r="CE65" s="1327"/>
      <c r="CF65" s="1327"/>
      <c r="CG65" s="1327"/>
      <c r="CH65" s="1327"/>
      <c r="CI65" s="1327"/>
      <c r="CJ65" s="1327"/>
      <c r="CK65" s="1327"/>
      <c r="CL65" s="1327"/>
      <c r="CM65" s="1327"/>
      <c r="CN65" s="1327"/>
      <c r="CO65" s="1327"/>
      <c r="CP65" s="1327"/>
      <c r="CQ65" s="1327"/>
      <c r="CR65" s="1327"/>
      <c r="CS65" s="1327"/>
      <c r="CT65" s="1327"/>
      <c r="CU65" s="1327"/>
      <c r="CV65" s="1327"/>
      <c r="CW65" s="1327"/>
      <c r="CX65" s="1327"/>
      <c r="CY65" s="1327"/>
      <c r="CZ65" s="1327"/>
      <c r="DA65" s="1327"/>
      <c r="DB65" s="1327"/>
      <c r="DC65" s="1328"/>
    </row>
    <row r="66" spans="2:107" x14ac:dyDescent="0.15">
      <c r="B66" s="395"/>
      <c r="AN66" s="1329"/>
      <c r="AO66" s="1330"/>
      <c r="AP66" s="1330"/>
      <c r="AQ66" s="1330"/>
      <c r="AR66" s="1330"/>
      <c r="AS66" s="1330"/>
      <c r="AT66" s="1330"/>
      <c r="AU66" s="1330"/>
      <c r="AV66" s="1330"/>
      <c r="AW66" s="1330"/>
      <c r="AX66" s="1330"/>
      <c r="AY66" s="1330"/>
      <c r="AZ66" s="1330"/>
      <c r="BA66" s="1330"/>
      <c r="BB66" s="1330"/>
      <c r="BC66" s="1330"/>
      <c r="BD66" s="1330"/>
      <c r="BE66" s="1330"/>
      <c r="BF66" s="1330"/>
      <c r="BG66" s="1330"/>
      <c r="BH66" s="1330"/>
      <c r="BI66" s="1330"/>
      <c r="BJ66" s="1330"/>
      <c r="BK66" s="1330"/>
      <c r="BL66" s="1330"/>
      <c r="BM66" s="1330"/>
      <c r="BN66" s="1330"/>
      <c r="BO66" s="1330"/>
      <c r="BP66" s="1330"/>
      <c r="BQ66" s="1330"/>
      <c r="BR66" s="1330"/>
      <c r="BS66" s="1330"/>
      <c r="BT66" s="1330"/>
      <c r="BU66" s="1330"/>
      <c r="BV66" s="1330"/>
      <c r="BW66" s="1330"/>
      <c r="BX66" s="1330"/>
      <c r="BY66" s="1330"/>
      <c r="BZ66" s="1330"/>
      <c r="CA66" s="1330"/>
      <c r="CB66" s="1330"/>
      <c r="CC66" s="1330"/>
      <c r="CD66" s="1330"/>
      <c r="CE66" s="1330"/>
      <c r="CF66" s="1330"/>
      <c r="CG66" s="1330"/>
      <c r="CH66" s="1330"/>
      <c r="CI66" s="1330"/>
      <c r="CJ66" s="1330"/>
      <c r="CK66" s="1330"/>
      <c r="CL66" s="1330"/>
      <c r="CM66" s="1330"/>
      <c r="CN66" s="1330"/>
      <c r="CO66" s="1330"/>
      <c r="CP66" s="1330"/>
      <c r="CQ66" s="1330"/>
      <c r="CR66" s="1330"/>
      <c r="CS66" s="1330"/>
      <c r="CT66" s="1330"/>
      <c r="CU66" s="1330"/>
      <c r="CV66" s="1330"/>
      <c r="CW66" s="1330"/>
      <c r="CX66" s="1330"/>
      <c r="CY66" s="1330"/>
      <c r="CZ66" s="1330"/>
      <c r="DA66" s="1330"/>
      <c r="DB66" s="1330"/>
      <c r="DC66" s="1331"/>
    </row>
    <row r="67" spans="2:107" x14ac:dyDescent="0.15">
      <c r="B67" s="395"/>
      <c r="AN67" s="1329"/>
      <c r="AO67" s="1330"/>
      <c r="AP67" s="1330"/>
      <c r="AQ67" s="1330"/>
      <c r="AR67" s="1330"/>
      <c r="AS67" s="1330"/>
      <c r="AT67" s="1330"/>
      <c r="AU67" s="1330"/>
      <c r="AV67" s="1330"/>
      <c r="AW67" s="1330"/>
      <c r="AX67" s="1330"/>
      <c r="AY67" s="1330"/>
      <c r="AZ67" s="1330"/>
      <c r="BA67" s="1330"/>
      <c r="BB67" s="1330"/>
      <c r="BC67" s="1330"/>
      <c r="BD67" s="1330"/>
      <c r="BE67" s="1330"/>
      <c r="BF67" s="1330"/>
      <c r="BG67" s="1330"/>
      <c r="BH67" s="1330"/>
      <c r="BI67" s="1330"/>
      <c r="BJ67" s="1330"/>
      <c r="BK67" s="1330"/>
      <c r="BL67" s="1330"/>
      <c r="BM67" s="1330"/>
      <c r="BN67" s="1330"/>
      <c r="BO67" s="1330"/>
      <c r="BP67" s="1330"/>
      <c r="BQ67" s="1330"/>
      <c r="BR67" s="1330"/>
      <c r="BS67" s="1330"/>
      <c r="BT67" s="1330"/>
      <c r="BU67" s="1330"/>
      <c r="BV67" s="1330"/>
      <c r="BW67" s="1330"/>
      <c r="BX67" s="1330"/>
      <c r="BY67" s="1330"/>
      <c r="BZ67" s="1330"/>
      <c r="CA67" s="1330"/>
      <c r="CB67" s="1330"/>
      <c r="CC67" s="1330"/>
      <c r="CD67" s="1330"/>
      <c r="CE67" s="1330"/>
      <c r="CF67" s="1330"/>
      <c r="CG67" s="1330"/>
      <c r="CH67" s="1330"/>
      <c r="CI67" s="1330"/>
      <c r="CJ67" s="1330"/>
      <c r="CK67" s="1330"/>
      <c r="CL67" s="1330"/>
      <c r="CM67" s="1330"/>
      <c r="CN67" s="1330"/>
      <c r="CO67" s="1330"/>
      <c r="CP67" s="1330"/>
      <c r="CQ67" s="1330"/>
      <c r="CR67" s="1330"/>
      <c r="CS67" s="1330"/>
      <c r="CT67" s="1330"/>
      <c r="CU67" s="1330"/>
      <c r="CV67" s="1330"/>
      <c r="CW67" s="1330"/>
      <c r="CX67" s="1330"/>
      <c r="CY67" s="1330"/>
      <c r="CZ67" s="1330"/>
      <c r="DA67" s="1330"/>
      <c r="DB67" s="1330"/>
      <c r="DC67" s="1331"/>
    </row>
    <row r="68" spans="2:107" x14ac:dyDescent="0.15">
      <c r="B68" s="395"/>
      <c r="AN68" s="1329"/>
      <c r="AO68" s="1330"/>
      <c r="AP68" s="1330"/>
      <c r="AQ68" s="1330"/>
      <c r="AR68" s="1330"/>
      <c r="AS68" s="1330"/>
      <c r="AT68" s="1330"/>
      <c r="AU68" s="1330"/>
      <c r="AV68" s="1330"/>
      <c r="AW68" s="1330"/>
      <c r="AX68" s="1330"/>
      <c r="AY68" s="1330"/>
      <c r="AZ68" s="1330"/>
      <c r="BA68" s="1330"/>
      <c r="BB68" s="1330"/>
      <c r="BC68" s="1330"/>
      <c r="BD68" s="1330"/>
      <c r="BE68" s="1330"/>
      <c r="BF68" s="1330"/>
      <c r="BG68" s="1330"/>
      <c r="BH68" s="1330"/>
      <c r="BI68" s="1330"/>
      <c r="BJ68" s="1330"/>
      <c r="BK68" s="1330"/>
      <c r="BL68" s="1330"/>
      <c r="BM68" s="1330"/>
      <c r="BN68" s="1330"/>
      <c r="BO68" s="1330"/>
      <c r="BP68" s="1330"/>
      <c r="BQ68" s="1330"/>
      <c r="BR68" s="1330"/>
      <c r="BS68" s="1330"/>
      <c r="BT68" s="1330"/>
      <c r="BU68" s="1330"/>
      <c r="BV68" s="1330"/>
      <c r="BW68" s="1330"/>
      <c r="BX68" s="1330"/>
      <c r="BY68" s="1330"/>
      <c r="BZ68" s="1330"/>
      <c r="CA68" s="1330"/>
      <c r="CB68" s="1330"/>
      <c r="CC68" s="1330"/>
      <c r="CD68" s="1330"/>
      <c r="CE68" s="1330"/>
      <c r="CF68" s="1330"/>
      <c r="CG68" s="1330"/>
      <c r="CH68" s="1330"/>
      <c r="CI68" s="1330"/>
      <c r="CJ68" s="1330"/>
      <c r="CK68" s="1330"/>
      <c r="CL68" s="1330"/>
      <c r="CM68" s="1330"/>
      <c r="CN68" s="1330"/>
      <c r="CO68" s="1330"/>
      <c r="CP68" s="1330"/>
      <c r="CQ68" s="1330"/>
      <c r="CR68" s="1330"/>
      <c r="CS68" s="1330"/>
      <c r="CT68" s="1330"/>
      <c r="CU68" s="1330"/>
      <c r="CV68" s="1330"/>
      <c r="CW68" s="1330"/>
      <c r="CX68" s="1330"/>
      <c r="CY68" s="1330"/>
      <c r="CZ68" s="1330"/>
      <c r="DA68" s="1330"/>
      <c r="DB68" s="1330"/>
      <c r="DC68" s="1331"/>
    </row>
    <row r="69" spans="2:107" x14ac:dyDescent="0.15">
      <c r="B69" s="395"/>
      <c r="AN69" s="1332"/>
      <c r="AO69" s="1333"/>
      <c r="AP69" s="1333"/>
      <c r="AQ69" s="1333"/>
      <c r="AR69" s="1333"/>
      <c r="AS69" s="1333"/>
      <c r="AT69" s="1333"/>
      <c r="AU69" s="1333"/>
      <c r="AV69" s="1333"/>
      <c r="AW69" s="1333"/>
      <c r="AX69" s="1333"/>
      <c r="AY69" s="1333"/>
      <c r="AZ69" s="1333"/>
      <c r="BA69" s="1333"/>
      <c r="BB69" s="1333"/>
      <c r="BC69" s="1333"/>
      <c r="BD69" s="1333"/>
      <c r="BE69" s="1333"/>
      <c r="BF69" s="1333"/>
      <c r="BG69" s="1333"/>
      <c r="BH69" s="1333"/>
      <c r="BI69" s="1333"/>
      <c r="BJ69" s="1333"/>
      <c r="BK69" s="1333"/>
      <c r="BL69" s="1333"/>
      <c r="BM69" s="1333"/>
      <c r="BN69" s="1333"/>
      <c r="BO69" s="1333"/>
      <c r="BP69" s="1333"/>
      <c r="BQ69" s="1333"/>
      <c r="BR69" s="1333"/>
      <c r="BS69" s="1333"/>
      <c r="BT69" s="1333"/>
      <c r="BU69" s="1333"/>
      <c r="BV69" s="1333"/>
      <c r="BW69" s="1333"/>
      <c r="BX69" s="1333"/>
      <c r="BY69" s="1333"/>
      <c r="BZ69" s="1333"/>
      <c r="CA69" s="1333"/>
      <c r="CB69" s="1333"/>
      <c r="CC69" s="1333"/>
      <c r="CD69" s="1333"/>
      <c r="CE69" s="1333"/>
      <c r="CF69" s="1333"/>
      <c r="CG69" s="1333"/>
      <c r="CH69" s="1333"/>
      <c r="CI69" s="1333"/>
      <c r="CJ69" s="1333"/>
      <c r="CK69" s="1333"/>
      <c r="CL69" s="1333"/>
      <c r="CM69" s="1333"/>
      <c r="CN69" s="1333"/>
      <c r="CO69" s="1333"/>
      <c r="CP69" s="1333"/>
      <c r="CQ69" s="1333"/>
      <c r="CR69" s="1333"/>
      <c r="CS69" s="1333"/>
      <c r="CT69" s="1333"/>
      <c r="CU69" s="1333"/>
      <c r="CV69" s="1333"/>
      <c r="CW69" s="1333"/>
      <c r="CX69" s="1333"/>
      <c r="CY69" s="1333"/>
      <c r="CZ69" s="1333"/>
      <c r="DA69" s="1333"/>
      <c r="DB69" s="1333"/>
      <c r="DC69" s="1334"/>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609</v>
      </c>
    </row>
    <row r="72" spans="2:107" x14ac:dyDescent="0.15">
      <c r="B72" s="395"/>
      <c r="G72" s="1319"/>
      <c r="H72" s="1319"/>
      <c r="I72" s="1319"/>
      <c r="J72" s="1319"/>
      <c r="K72" s="405"/>
      <c r="L72" s="405"/>
      <c r="M72" s="406"/>
      <c r="N72" s="406"/>
      <c r="AN72" s="1320"/>
      <c r="AO72" s="1321"/>
      <c r="AP72" s="1321"/>
      <c r="AQ72" s="1321"/>
      <c r="AR72" s="1321"/>
      <c r="AS72" s="1321"/>
      <c r="AT72" s="1321"/>
      <c r="AU72" s="1321"/>
      <c r="AV72" s="1321"/>
      <c r="AW72" s="1321"/>
      <c r="AX72" s="1321"/>
      <c r="AY72" s="1321"/>
      <c r="AZ72" s="1321"/>
      <c r="BA72" s="1321"/>
      <c r="BB72" s="1321"/>
      <c r="BC72" s="1321"/>
      <c r="BD72" s="1321"/>
      <c r="BE72" s="1321"/>
      <c r="BF72" s="1321"/>
      <c r="BG72" s="1321"/>
      <c r="BH72" s="1321"/>
      <c r="BI72" s="1321"/>
      <c r="BJ72" s="1321"/>
      <c r="BK72" s="1321"/>
      <c r="BL72" s="1321"/>
      <c r="BM72" s="1321"/>
      <c r="BN72" s="1321"/>
      <c r="BO72" s="1322"/>
      <c r="BP72" s="1323" t="s">
        <v>559</v>
      </c>
      <c r="BQ72" s="1323"/>
      <c r="BR72" s="1323"/>
      <c r="BS72" s="1323"/>
      <c r="BT72" s="1323"/>
      <c r="BU72" s="1323"/>
      <c r="BV72" s="1323"/>
      <c r="BW72" s="1323"/>
      <c r="BX72" s="1323" t="s">
        <v>560</v>
      </c>
      <c r="BY72" s="1323"/>
      <c r="BZ72" s="1323"/>
      <c r="CA72" s="1323"/>
      <c r="CB72" s="1323"/>
      <c r="CC72" s="1323"/>
      <c r="CD72" s="1323"/>
      <c r="CE72" s="1323"/>
      <c r="CF72" s="1323" t="s">
        <v>561</v>
      </c>
      <c r="CG72" s="1323"/>
      <c r="CH72" s="1323"/>
      <c r="CI72" s="1323"/>
      <c r="CJ72" s="1323"/>
      <c r="CK72" s="1323"/>
      <c r="CL72" s="1323"/>
      <c r="CM72" s="1323"/>
      <c r="CN72" s="1323" t="s">
        <v>562</v>
      </c>
      <c r="CO72" s="1323"/>
      <c r="CP72" s="1323"/>
      <c r="CQ72" s="1323"/>
      <c r="CR72" s="1323"/>
      <c r="CS72" s="1323"/>
      <c r="CT72" s="1323"/>
      <c r="CU72" s="1323"/>
      <c r="CV72" s="1323" t="s">
        <v>563</v>
      </c>
      <c r="CW72" s="1323"/>
      <c r="CX72" s="1323"/>
      <c r="CY72" s="1323"/>
      <c r="CZ72" s="1323"/>
      <c r="DA72" s="1323"/>
      <c r="DB72" s="1323"/>
      <c r="DC72" s="1323"/>
    </row>
    <row r="73" spans="2:107" x14ac:dyDescent="0.15">
      <c r="B73" s="395"/>
      <c r="G73" s="1336"/>
      <c r="H73" s="1336"/>
      <c r="I73" s="1336"/>
      <c r="J73" s="1336"/>
      <c r="K73" s="1339"/>
      <c r="L73" s="1339"/>
      <c r="M73" s="1339"/>
      <c r="N73" s="1339"/>
      <c r="AM73" s="404"/>
      <c r="AN73" s="1325" t="s">
        <v>610</v>
      </c>
      <c r="AO73" s="1325"/>
      <c r="AP73" s="1325"/>
      <c r="AQ73" s="1325"/>
      <c r="AR73" s="1325"/>
      <c r="AS73" s="1325"/>
      <c r="AT73" s="1325"/>
      <c r="AU73" s="1325"/>
      <c r="AV73" s="1325"/>
      <c r="AW73" s="1325"/>
      <c r="AX73" s="1325"/>
      <c r="AY73" s="1325"/>
      <c r="AZ73" s="1325"/>
      <c r="BA73" s="1325"/>
      <c r="BB73" s="1325" t="s">
        <v>611</v>
      </c>
      <c r="BC73" s="1325"/>
      <c r="BD73" s="1325"/>
      <c r="BE73" s="1325"/>
      <c r="BF73" s="1325"/>
      <c r="BG73" s="1325"/>
      <c r="BH73" s="1325"/>
      <c r="BI73" s="1325"/>
      <c r="BJ73" s="1325"/>
      <c r="BK73" s="1325"/>
      <c r="BL73" s="1325"/>
      <c r="BM73" s="1325"/>
      <c r="BN73" s="1325"/>
      <c r="BO73" s="1325"/>
      <c r="BP73" s="1324"/>
      <c r="BQ73" s="1324"/>
      <c r="BR73" s="1324"/>
      <c r="BS73" s="1324"/>
      <c r="BT73" s="1324"/>
      <c r="BU73" s="1324"/>
      <c r="BV73" s="1324"/>
      <c r="BW73" s="1324"/>
      <c r="BX73" s="1324"/>
      <c r="BY73" s="1324"/>
      <c r="BZ73" s="1324"/>
      <c r="CA73" s="1324"/>
      <c r="CB73" s="1324"/>
      <c r="CC73" s="1324"/>
      <c r="CD73" s="1324"/>
      <c r="CE73" s="1324"/>
      <c r="CF73" s="1324"/>
      <c r="CG73" s="1324"/>
      <c r="CH73" s="1324"/>
      <c r="CI73" s="1324"/>
      <c r="CJ73" s="1324"/>
      <c r="CK73" s="1324"/>
      <c r="CL73" s="1324"/>
      <c r="CM73" s="1324"/>
      <c r="CN73" s="1324"/>
      <c r="CO73" s="1324"/>
      <c r="CP73" s="1324"/>
      <c r="CQ73" s="1324"/>
      <c r="CR73" s="1324"/>
      <c r="CS73" s="1324"/>
      <c r="CT73" s="1324"/>
      <c r="CU73" s="1324"/>
      <c r="CV73" s="1324"/>
      <c r="CW73" s="1324"/>
      <c r="CX73" s="1324"/>
      <c r="CY73" s="1324"/>
      <c r="CZ73" s="1324"/>
      <c r="DA73" s="1324"/>
      <c r="DB73" s="1324"/>
      <c r="DC73" s="1324"/>
    </row>
    <row r="74" spans="2:107" x14ac:dyDescent="0.15">
      <c r="B74" s="395"/>
      <c r="G74" s="1336"/>
      <c r="H74" s="1336"/>
      <c r="I74" s="1336"/>
      <c r="J74" s="1336"/>
      <c r="K74" s="1339"/>
      <c r="L74" s="1339"/>
      <c r="M74" s="1339"/>
      <c r="N74" s="1339"/>
      <c r="AM74" s="404"/>
      <c r="AN74" s="1325"/>
      <c r="AO74" s="1325"/>
      <c r="AP74" s="1325"/>
      <c r="AQ74" s="1325"/>
      <c r="AR74" s="1325"/>
      <c r="AS74" s="1325"/>
      <c r="AT74" s="1325"/>
      <c r="AU74" s="1325"/>
      <c r="AV74" s="1325"/>
      <c r="AW74" s="1325"/>
      <c r="AX74" s="1325"/>
      <c r="AY74" s="1325"/>
      <c r="AZ74" s="1325"/>
      <c r="BA74" s="1325"/>
      <c r="BB74" s="1325"/>
      <c r="BC74" s="1325"/>
      <c r="BD74" s="1325"/>
      <c r="BE74" s="1325"/>
      <c r="BF74" s="1325"/>
      <c r="BG74" s="1325"/>
      <c r="BH74" s="1325"/>
      <c r="BI74" s="1325"/>
      <c r="BJ74" s="1325"/>
      <c r="BK74" s="1325"/>
      <c r="BL74" s="1325"/>
      <c r="BM74" s="1325"/>
      <c r="BN74" s="1325"/>
      <c r="BO74" s="1325"/>
      <c r="BP74" s="1324"/>
      <c r="BQ74" s="1324"/>
      <c r="BR74" s="1324"/>
      <c r="BS74" s="1324"/>
      <c r="BT74" s="1324"/>
      <c r="BU74" s="1324"/>
      <c r="BV74" s="1324"/>
      <c r="BW74" s="1324"/>
      <c r="BX74" s="1324"/>
      <c r="BY74" s="1324"/>
      <c r="BZ74" s="1324"/>
      <c r="CA74" s="1324"/>
      <c r="CB74" s="1324"/>
      <c r="CC74" s="1324"/>
      <c r="CD74" s="1324"/>
      <c r="CE74" s="1324"/>
      <c r="CF74" s="1324"/>
      <c r="CG74" s="1324"/>
      <c r="CH74" s="1324"/>
      <c r="CI74" s="1324"/>
      <c r="CJ74" s="1324"/>
      <c r="CK74" s="1324"/>
      <c r="CL74" s="1324"/>
      <c r="CM74" s="1324"/>
      <c r="CN74" s="1324"/>
      <c r="CO74" s="1324"/>
      <c r="CP74" s="1324"/>
      <c r="CQ74" s="1324"/>
      <c r="CR74" s="1324"/>
      <c r="CS74" s="1324"/>
      <c r="CT74" s="1324"/>
      <c r="CU74" s="1324"/>
      <c r="CV74" s="1324"/>
      <c r="CW74" s="1324"/>
      <c r="CX74" s="1324"/>
      <c r="CY74" s="1324"/>
      <c r="CZ74" s="1324"/>
      <c r="DA74" s="1324"/>
      <c r="DB74" s="1324"/>
      <c r="DC74" s="1324"/>
    </row>
    <row r="75" spans="2:107" x14ac:dyDescent="0.15">
      <c r="B75" s="395"/>
      <c r="G75" s="1336"/>
      <c r="H75" s="1336"/>
      <c r="I75" s="1319"/>
      <c r="J75" s="1319"/>
      <c r="K75" s="1335"/>
      <c r="L75" s="1335"/>
      <c r="M75" s="1335"/>
      <c r="N75" s="1335"/>
      <c r="AM75" s="404"/>
      <c r="AN75" s="1325"/>
      <c r="AO75" s="1325"/>
      <c r="AP75" s="1325"/>
      <c r="AQ75" s="1325"/>
      <c r="AR75" s="1325"/>
      <c r="AS75" s="1325"/>
      <c r="AT75" s="1325"/>
      <c r="AU75" s="1325"/>
      <c r="AV75" s="1325"/>
      <c r="AW75" s="1325"/>
      <c r="AX75" s="1325"/>
      <c r="AY75" s="1325"/>
      <c r="AZ75" s="1325"/>
      <c r="BA75" s="1325"/>
      <c r="BB75" s="1325" t="s">
        <v>615</v>
      </c>
      <c r="BC75" s="1325"/>
      <c r="BD75" s="1325"/>
      <c r="BE75" s="1325"/>
      <c r="BF75" s="1325"/>
      <c r="BG75" s="1325"/>
      <c r="BH75" s="1325"/>
      <c r="BI75" s="1325"/>
      <c r="BJ75" s="1325"/>
      <c r="BK75" s="1325"/>
      <c r="BL75" s="1325"/>
      <c r="BM75" s="1325"/>
      <c r="BN75" s="1325"/>
      <c r="BO75" s="1325"/>
      <c r="BP75" s="1324">
        <v>-6.6</v>
      </c>
      <c r="BQ75" s="1324"/>
      <c r="BR75" s="1324"/>
      <c r="BS75" s="1324"/>
      <c r="BT75" s="1324"/>
      <c r="BU75" s="1324"/>
      <c r="BV75" s="1324"/>
      <c r="BW75" s="1324"/>
      <c r="BX75" s="1324">
        <v>-6.1</v>
      </c>
      <c r="BY75" s="1324"/>
      <c r="BZ75" s="1324"/>
      <c r="CA75" s="1324"/>
      <c r="CB75" s="1324"/>
      <c r="CC75" s="1324"/>
      <c r="CD75" s="1324"/>
      <c r="CE75" s="1324"/>
      <c r="CF75" s="1324">
        <v>-4.5</v>
      </c>
      <c r="CG75" s="1324"/>
      <c r="CH75" s="1324"/>
      <c r="CI75" s="1324"/>
      <c r="CJ75" s="1324"/>
      <c r="CK75" s="1324"/>
      <c r="CL75" s="1324"/>
      <c r="CM75" s="1324"/>
      <c r="CN75" s="1324">
        <v>-3.5</v>
      </c>
      <c r="CO75" s="1324"/>
      <c r="CP75" s="1324"/>
      <c r="CQ75" s="1324"/>
      <c r="CR75" s="1324"/>
      <c r="CS75" s="1324"/>
      <c r="CT75" s="1324"/>
      <c r="CU75" s="1324"/>
      <c r="CV75" s="1324">
        <v>-3.4</v>
      </c>
      <c r="CW75" s="1324"/>
      <c r="CX75" s="1324"/>
      <c r="CY75" s="1324"/>
      <c r="CZ75" s="1324"/>
      <c r="DA75" s="1324"/>
      <c r="DB75" s="1324"/>
      <c r="DC75" s="1324"/>
    </row>
    <row r="76" spans="2:107" x14ac:dyDescent="0.15">
      <c r="B76" s="395"/>
      <c r="G76" s="1336"/>
      <c r="H76" s="1336"/>
      <c r="I76" s="1319"/>
      <c r="J76" s="1319"/>
      <c r="K76" s="1335"/>
      <c r="L76" s="1335"/>
      <c r="M76" s="1335"/>
      <c r="N76" s="1335"/>
      <c r="AM76" s="404"/>
      <c r="AN76" s="1325"/>
      <c r="AO76" s="1325"/>
      <c r="AP76" s="1325"/>
      <c r="AQ76" s="1325"/>
      <c r="AR76" s="1325"/>
      <c r="AS76" s="1325"/>
      <c r="AT76" s="1325"/>
      <c r="AU76" s="1325"/>
      <c r="AV76" s="1325"/>
      <c r="AW76" s="1325"/>
      <c r="AX76" s="1325"/>
      <c r="AY76" s="1325"/>
      <c r="AZ76" s="1325"/>
      <c r="BA76" s="1325"/>
      <c r="BB76" s="1325"/>
      <c r="BC76" s="1325"/>
      <c r="BD76" s="1325"/>
      <c r="BE76" s="1325"/>
      <c r="BF76" s="1325"/>
      <c r="BG76" s="1325"/>
      <c r="BH76" s="1325"/>
      <c r="BI76" s="1325"/>
      <c r="BJ76" s="1325"/>
      <c r="BK76" s="1325"/>
      <c r="BL76" s="1325"/>
      <c r="BM76" s="1325"/>
      <c r="BN76" s="1325"/>
      <c r="BO76" s="1325"/>
      <c r="BP76" s="1324"/>
      <c r="BQ76" s="1324"/>
      <c r="BR76" s="1324"/>
      <c r="BS76" s="1324"/>
      <c r="BT76" s="1324"/>
      <c r="BU76" s="1324"/>
      <c r="BV76" s="1324"/>
      <c r="BW76" s="1324"/>
      <c r="BX76" s="1324"/>
      <c r="BY76" s="1324"/>
      <c r="BZ76" s="1324"/>
      <c r="CA76" s="1324"/>
      <c r="CB76" s="1324"/>
      <c r="CC76" s="1324"/>
      <c r="CD76" s="1324"/>
      <c r="CE76" s="1324"/>
      <c r="CF76" s="1324"/>
      <c r="CG76" s="1324"/>
      <c r="CH76" s="1324"/>
      <c r="CI76" s="1324"/>
      <c r="CJ76" s="1324"/>
      <c r="CK76" s="1324"/>
      <c r="CL76" s="1324"/>
      <c r="CM76" s="1324"/>
      <c r="CN76" s="1324"/>
      <c r="CO76" s="1324"/>
      <c r="CP76" s="1324"/>
      <c r="CQ76" s="1324"/>
      <c r="CR76" s="1324"/>
      <c r="CS76" s="1324"/>
      <c r="CT76" s="1324"/>
      <c r="CU76" s="1324"/>
      <c r="CV76" s="1324"/>
      <c r="CW76" s="1324"/>
      <c r="CX76" s="1324"/>
      <c r="CY76" s="1324"/>
      <c r="CZ76" s="1324"/>
      <c r="DA76" s="1324"/>
      <c r="DB76" s="1324"/>
      <c r="DC76" s="1324"/>
    </row>
    <row r="77" spans="2:107" x14ac:dyDescent="0.15">
      <c r="B77" s="395"/>
      <c r="G77" s="1319"/>
      <c r="H77" s="1319"/>
      <c r="I77" s="1319"/>
      <c r="J77" s="1319"/>
      <c r="K77" s="1339"/>
      <c r="L77" s="1339"/>
      <c r="M77" s="1339"/>
      <c r="N77" s="1339"/>
      <c r="AN77" s="1323" t="s">
        <v>613</v>
      </c>
      <c r="AO77" s="1323"/>
      <c r="AP77" s="1323"/>
      <c r="AQ77" s="1323"/>
      <c r="AR77" s="1323"/>
      <c r="AS77" s="1323"/>
      <c r="AT77" s="1323"/>
      <c r="AU77" s="1323"/>
      <c r="AV77" s="1323"/>
      <c r="AW77" s="1323"/>
      <c r="AX77" s="1323"/>
      <c r="AY77" s="1323"/>
      <c r="AZ77" s="1323"/>
      <c r="BA77" s="1323"/>
      <c r="BB77" s="1325" t="s">
        <v>611</v>
      </c>
      <c r="BC77" s="1325"/>
      <c r="BD77" s="1325"/>
      <c r="BE77" s="1325"/>
      <c r="BF77" s="1325"/>
      <c r="BG77" s="1325"/>
      <c r="BH77" s="1325"/>
      <c r="BI77" s="1325"/>
      <c r="BJ77" s="1325"/>
      <c r="BK77" s="1325"/>
      <c r="BL77" s="1325"/>
      <c r="BM77" s="1325"/>
      <c r="BN77" s="1325"/>
      <c r="BO77" s="1325"/>
      <c r="BP77" s="1324">
        <v>0</v>
      </c>
      <c r="BQ77" s="1324"/>
      <c r="BR77" s="1324"/>
      <c r="BS77" s="1324"/>
      <c r="BT77" s="1324"/>
      <c r="BU77" s="1324"/>
      <c r="BV77" s="1324"/>
      <c r="BW77" s="1324"/>
      <c r="BX77" s="1324">
        <v>0</v>
      </c>
      <c r="BY77" s="1324"/>
      <c r="BZ77" s="1324"/>
      <c r="CA77" s="1324"/>
      <c r="CB77" s="1324"/>
      <c r="CC77" s="1324"/>
      <c r="CD77" s="1324"/>
      <c r="CE77" s="1324"/>
      <c r="CF77" s="1324">
        <v>0</v>
      </c>
      <c r="CG77" s="1324"/>
      <c r="CH77" s="1324"/>
      <c r="CI77" s="1324"/>
      <c r="CJ77" s="1324"/>
      <c r="CK77" s="1324"/>
      <c r="CL77" s="1324"/>
      <c r="CM77" s="1324"/>
      <c r="CN77" s="1324">
        <v>0</v>
      </c>
      <c r="CO77" s="1324"/>
      <c r="CP77" s="1324"/>
      <c r="CQ77" s="1324"/>
      <c r="CR77" s="1324"/>
      <c r="CS77" s="1324"/>
      <c r="CT77" s="1324"/>
      <c r="CU77" s="1324"/>
      <c r="CV77" s="1324">
        <v>0</v>
      </c>
      <c r="CW77" s="1324"/>
      <c r="CX77" s="1324"/>
      <c r="CY77" s="1324"/>
      <c r="CZ77" s="1324"/>
      <c r="DA77" s="1324"/>
      <c r="DB77" s="1324"/>
      <c r="DC77" s="1324"/>
    </row>
    <row r="78" spans="2:107" x14ac:dyDescent="0.15">
      <c r="B78" s="395"/>
      <c r="G78" s="1319"/>
      <c r="H78" s="1319"/>
      <c r="I78" s="1319"/>
      <c r="J78" s="1319"/>
      <c r="K78" s="1339"/>
      <c r="L78" s="1339"/>
      <c r="M78" s="1339"/>
      <c r="N78" s="1339"/>
      <c r="AN78" s="1323"/>
      <c r="AO78" s="1323"/>
      <c r="AP78" s="1323"/>
      <c r="AQ78" s="1323"/>
      <c r="AR78" s="1323"/>
      <c r="AS78" s="1323"/>
      <c r="AT78" s="1323"/>
      <c r="AU78" s="1323"/>
      <c r="AV78" s="1323"/>
      <c r="AW78" s="1323"/>
      <c r="AX78" s="1323"/>
      <c r="AY78" s="1323"/>
      <c r="AZ78" s="1323"/>
      <c r="BA78" s="1323"/>
      <c r="BB78" s="1325"/>
      <c r="BC78" s="1325"/>
      <c r="BD78" s="1325"/>
      <c r="BE78" s="1325"/>
      <c r="BF78" s="1325"/>
      <c r="BG78" s="1325"/>
      <c r="BH78" s="1325"/>
      <c r="BI78" s="1325"/>
      <c r="BJ78" s="1325"/>
      <c r="BK78" s="1325"/>
      <c r="BL78" s="1325"/>
      <c r="BM78" s="1325"/>
      <c r="BN78" s="1325"/>
      <c r="BO78" s="1325"/>
      <c r="BP78" s="1324"/>
      <c r="BQ78" s="1324"/>
      <c r="BR78" s="1324"/>
      <c r="BS78" s="1324"/>
      <c r="BT78" s="1324"/>
      <c r="BU78" s="1324"/>
      <c r="BV78" s="1324"/>
      <c r="BW78" s="1324"/>
      <c r="BX78" s="1324"/>
      <c r="BY78" s="1324"/>
      <c r="BZ78" s="1324"/>
      <c r="CA78" s="1324"/>
      <c r="CB78" s="1324"/>
      <c r="CC78" s="1324"/>
      <c r="CD78" s="1324"/>
      <c r="CE78" s="1324"/>
      <c r="CF78" s="1324"/>
      <c r="CG78" s="1324"/>
      <c r="CH78" s="1324"/>
      <c r="CI78" s="1324"/>
      <c r="CJ78" s="1324"/>
      <c r="CK78" s="1324"/>
      <c r="CL78" s="1324"/>
      <c r="CM78" s="1324"/>
      <c r="CN78" s="1324"/>
      <c r="CO78" s="1324"/>
      <c r="CP78" s="1324"/>
      <c r="CQ78" s="1324"/>
      <c r="CR78" s="1324"/>
      <c r="CS78" s="1324"/>
      <c r="CT78" s="1324"/>
      <c r="CU78" s="1324"/>
      <c r="CV78" s="1324"/>
      <c r="CW78" s="1324"/>
      <c r="CX78" s="1324"/>
      <c r="CY78" s="1324"/>
      <c r="CZ78" s="1324"/>
      <c r="DA78" s="1324"/>
      <c r="DB78" s="1324"/>
      <c r="DC78" s="1324"/>
    </row>
    <row r="79" spans="2:107" x14ac:dyDescent="0.15">
      <c r="B79" s="395"/>
      <c r="G79" s="1319"/>
      <c r="H79" s="1319"/>
      <c r="I79" s="1338"/>
      <c r="J79" s="1338"/>
      <c r="K79" s="1340"/>
      <c r="L79" s="1340"/>
      <c r="M79" s="1340"/>
      <c r="N79" s="1340"/>
      <c r="AN79" s="1323"/>
      <c r="AO79" s="1323"/>
      <c r="AP79" s="1323"/>
      <c r="AQ79" s="1323"/>
      <c r="AR79" s="1323"/>
      <c r="AS79" s="1323"/>
      <c r="AT79" s="1323"/>
      <c r="AU79" s="1323"/>
      <c r="AV79" s="1323"/>
      <c r="AW79" s="1323"/>
      <c r="AX79" s="1323"/>
      <c r="AY79" s="1323"/>
      <c r="AZ79" s="1323"/>
      <c r="BA79" s="1323"/>
      <c r="BB79" s="1325" t="s">
        <v>615</v>
      </c>
      <c r="BC79" s="1325"/>
      <c r="BD79" s="1325"/>
      <c r="BE79" s="1325"/>
      <c r="BF79" s="1325"/>
      <c r="BG79" s="1325"/>
      <c r="BH79" s="1325"/>
      <c r="BI79" s="1325"/>
      <c r="BJ79" s="1325"/>
      <c r="BK79" s="1325"/>
      <c r="BL79" s="1325"/>
      <c r="BM79" s="1325"/>
      <c r="BN79" s="1325"/>
      <c r="BO79" s="1325"/>
      <c r="BP79" s="1324">
        <v>7.8</v>
      </c>
      <c r="BQ79" s="1324"/>
      <c r="BR79" s="1324"/>
      <c r="BS79" s="1324"/>
      <c r="BT79" s="1324"/>
      <c r="BU79" s="1324"/>
      <c r="BV79" s="1324"/>
      <c r="BW79" s="1324"/>
      <c r="BX79" s="1324">
        <v>7.4</v>
      </c>
      <c r="BY79" s="1324"/>
      <c r="BZ79" s="1324"/>
      <c r="CA79" s="1324"/>
      <c r="CB79" s="1324"/>
      <c r="CC79" s="1324"/>
      <c r="CD79" s="1324"/>
      <c r="CE79" s="1324"/>
      <c r="CF79" s="1324">
        <v>7.1</v>
      </c>
      <c r="CG79" s="1324"/>
      <c r="CH79" s="1324"/>
      <c r="CI79" s="1324"/>
      <c r="CJ79" s="1324"/>
      <c r="CK79" s="1324"/>
      <c r="CL79" s="1324"/>
      <c r="CM79" s="1324"/>
      <c r="CN79" s="1324">
        <v>7.1</v>
      </c>
      <c r="CO79" s="1324"/>
      <c r="CP79" s="1324"/>
      <c r="CQ79" s="1324"/>
      <c r="CR79" s="1324"/>
      <c r="CS79" s="1324"/>
      <c r="CT79" s="1324"/>
      <c r="CU79" s="1324"/>
      <c r="CV79" s="1324">
        <v>7.3</v>
      </c>
      <c r="CW79" s="1324"/>
      <c r="CX79" s="1324"/>
      <c r="CY79" s="1324"/>
      <c r="CZ79" s="1324"/>
      <c r="DA79" s="1324"/>
      <c r="DB79" s="1324"/>
      <c r="DC79" s="1324"/>
    </row>
    <row r="80" spans="2:107" x14ac:dyDescent="0.15">
      <c r="B80" s="395"/>
      <c r="G80" s="1319"/>
      <c r="H80" s="1319"/>
      <c r="I80" s="1338"/>
      <c r="J80" s="1338"/>
      <c r="K80" s="1340"/>
      <c r="L80" s="1340"/>
      <c r="M80" s="1340"/>
      <c r="N80" s="1340"/>
      <c r="AN80" s="1323"/>
      <c r="AO80" s="1323"/>
      <c r="AP80" s="1323"/>
      <c r="AQ80" s="1323"/>
      <c r="AR80" s="1323"/>
      <c r="AS80" s="1323"/>
      <c r="AT80" s="1323"/>
      <c r="AU80" s="1323"/>
      <c r="AV80" s="1323"/>
      <c r="AW80" s="1323"/>
      <c r="AX80" s="1323"/>
      <c r="AY80" s="1323"/>
      <c r="AZ80" s="1323"/>
      <c r="BA80" s="1323"/>
      <c r="BB80" s="1325"/>
      <c r="BC80" s="1325"/>
      <c r="BD80" s="1325"/>
      <c r="BE80" s="1325"/>
      <c r="BF80" s="1325"/>
      <c r="BG80" s="1325"/>
      <c r="BH80" s="1325"/>
      <c r="BI80" s="1325"/>
      <c r="BJ80" s="1325"/>
      <c r="BK80" s="1325"/>
      <c r="BL80" s="1325"/>
      <c r="BM80" s="1325"/>
      <c r="BN80" s="1325"/>
      <c r="BO80" s="1325"/>
      <c r="BP80" s="1324"/>
      <c r="BQ80" s="1324"/>
      <c r="BR80" s="1324"/>
      <c r="BS80" s="1324"/>
      <c r="BT80" s="1324"/>
      <c r="BU80" s="1324"/>
      <c r="BV80" s="1324"/>
      <c r="BW80" s="1324"/>
      <c r="BX80" s="1324"/>
      <c r="BY80" s="1324"/>
      <c r="BZ80" s="1324"/>
      <c r="CA80" s="1324"/>
      <c r="CB80" s="1324"/>
      <c r="CC80" s="1324"/>
      <c r="CD80" s="1324"/>
      <c r="CE80" s="1324"/>
      <c r="CF80" s="1324"/>
      <c r="CG80" s="1324"/>
      <c r="CH80" s="1324"/>
      <c r="CI80" s="1324"/>
      <c r="CJ80" s="1324"/>
      <c r="CK80" s="1324"/>
      <c r="CL80" s="1324"/>
      <c r="CM80" s="1324"/>
      <c r="CN80" s="1324"/>
      <c r="CO80" s="1324"/>
      <c r="CP80" s="1324"/>
      <c r="CQ80" s="1324"/>
      <c r="CR80" s="1324"/>
      <c r="CS80" s="1324"/>
      <c r="CT80" s="1324"/>
      <c r="CU80" s="1324"/>
      <c r="CV80" s="1324"/>
      <c r="CW80" s="1324"/>
      <c r="CX80" s="1324"/>
      <c r="CY80" s="1324"/>
      <c r="CZ80" s="1324"/>
      <c r="DA80" s="1324"/>
      <c r="DB80" s="1324"/>
      <c r="DC80" s="1324"/>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ZruhE4bPpn9aGBUTmLEpg35lfATpMKV7669CtdBpUqsDu6gQMyP3/5Dh1UMJbFhP0+n1KaPz6TN78nrj03DcWQ==" saltValue="Q9U+UXLG/ymEACLG8YsBhA=="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election activeCell="CO112" sqref="CO112"/>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505</v>
      </c>
    </row>
  </sheetData>
  <sheetProtection algorithmName="SHA-512" hashValue="svUWe1dyTgcLtV5LXeLTvvNHnz3jAD+X05y9fRf/nO02+tC8kwXN8XigxlTfZSqIzk4F5ZC/VxxkCOCt9WxgdQ==" saltValue="AZBoAJ9VQj3efgHHPaX/7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5" zoomScaleNormal="75" zoomScaleSheetLayoutView="55"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505</v>
      </c>
    </row>
  </sheetData>
  <sheetProtection algorithmName="SHA-512" hashValue="/3Wco+IlfW+zS7O44RoCD2AAs5D/NNKkMHHkL7lbNeyJhsaqyy1i8mtd4DE9xq/DnMaV/KuI/iqurJeWAiw8EQ==" saltValue="Xyuy8lVP/T7hh9tPk/DuNA=="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zoomScaleNormal="100"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51</v>
      </c>
      <c r="E2" s="155"/>
      <c r="F2" s="156" t="s">
        <v>556</v>
      </c>
      <c r="G2" s="157"/>
      <c r="H2" s="158"/>
    </row>
    <row r="3" spans="1:8" x14ac:dyDescent="0.15">
      <c r="A3" s="154" t="s">
        <v>549</v>
      </c>
      <c r="B3" s="159"/>
      <c r="C3" s="160"/>
      <c r="D3" s="161">
        <v>61904</v>
      </c>
      <c r="E3" s="162"/>
      <c r="F3" s="163">
        <v>280458</v>
      </c>
      <c r="G3" s="164"/>
      <c r="H3" s="165"/>
    </row>
    <row r="4" spans="1:8" x14ac:dyDescent="0.15">
      <c r="A4" s="166"/>
      <c r="B4" s="167"/>
      <c r="C4" s="168"/>
      <c r="D4" s="169">
        <v>25863</v>
      </c>
      <c r="E4" s="170"/>
      <c r="F4" s="171">
        <v>127286</v>
      </c>
      <c r="G4" s="172"/>
      <c r="H4" s="173"/>
    </row>
    <row r="5" spans="1:8" x14ac:dyDescent="0.15">
      <c r="A5" s="154" t="s">
        <v>551</v>
      </c>
      <c r="B5" s="159"/>
      <c r="C5" s="160"/>
      <c r="D5" s="161">
        <v>59175</v>
      </c>
      <c r="E5" s="162"/>
      <c r="F5" s="163">
        <v>291945</v>
      </c>
      <c r="G5" s="164"/>
      <c r="H5" s="165"/>
    </row>
    <row r="6" spans="1:8" x14ac:dyDescent="0.15">
      <c r="A6" s="166"/>
      <c r="B6" s="167"/>
      <c r="C6" s="168"/>
      <c r="D6" s="169">
        <v>26911</v>
      </c>
      <c r="E6" s="170"/>
      <c r="F6" s="171">
        <v>127651</v>
      </c>
      <c r="G6" s="172"/>
      <c r="H6" s="173"/>
    </row>
    <row r="7" spans="1:8" x14ac:dyDescent="0.15">
      <c r="A7" s="154" t="s">
        <v>552</v>
      </c>
      <c r="B7" s="159"/>
      <c r="C7" s="160"/>
      <c r="D7" s="161">
        <v>127879</v>
      </c>
      <c r="E7" s="162"/>
      <c r="F7" s="163">
        <v>291173</v>
      </c>
      <c r="G7" s="164"/>
      <c r="H7" s="165"/>
    </row>
    <row r="8" spans="1:8" x14ac:dyDescent="0.15">
      <c r="A8" s="166"/>
      <c r="B8" s="167"/>
      <c r="C8" s="168"/>
      <c r="D8" s="169">
        <v>58991</v>
      </c>
      <c r="E8" s="170"/>
      <c r="F8" s="171">
        <v>119071</v>
      </c>
      <c r="G8" s="172"/>
      <c r="H8" s="173"/>
    </row>
    <row r="9" spans="1:8" x14ac:dyDescent="0.15">
      <c r="A9" s="154" t="s">
        <v>553</v>
      </c>
      <c r="B9" s="159"/>
      <c r="C9" s="160"/>
      <c r="D9" s="161">
        <v>104664</v>
      </c>
      <c r="E9" s="162"/>
      <c r="F9" s="163">
        <v>271581</v>
      </c>
      <c r="G9" s="164"/>
      <c r="H9" s="165"/>
    </row>
    <row r="10" spans="1:8" x14ac:dyDescent="0.15">
      <c r="A10" s="166"/>
      <c r="B10" s="167"/>
      <c r="C10" s="168"/>
      <c r="D10" s="169">
        <v>72952</v>
      </c>
      <c r="E10" s="170"/>
      <c r="F10" s="171">
        <v>117844</v>
      </c>
      <c r="G10" s="172"/>
      <c r="H10" s="173"/>
    </row>
    <row r="11" spans="1:8" x14ac:dyDescent="0.15">
      <c r="A11" s="154" t="s">
        <v>554</v>
      </c>
      <c r="B11" s="159"/>
      <c r="C11" s="160"/>
      <c r="D11" s="161">
        <v>142087</v>
      </c>
      <c r="E11" s="162"/>
      <c r="F11" s="163">
        <v>268375</v>
      </c>
      <c r="G11" s="164"/>
      <c r="H11" s="165"/>
    </row>
    <row r="12" spans="1:8" x14ac:dyDescent="0.15">
      <c r="A12" s="166"/>
      <c r="B12" s="167"/>
      <c r="C12" s="174"/>
      <c r="D12" s="169">
        <v>112089</v>
      </c>
      <c r="E12" s="170"/>
      <c r="F12" s="171">
        <v>119602</v>
      </c>
      <c r="G12" s="172"/>
      <c r="H12" s="173"/>
    </row>
    <row r="13" spans="1:8" x14ac:dyDescent="0.15">
      <c r="A13" s="154"/>
      <c r="B13" s="159"/>
      <c r="C13" s="175"/>
      <c r="D13" s="176">
        <v>99142</v>
      </c>
      <c r="E13" s="177"/>
      <c r="F13" s="178">
        <v>280706</v>
      </c>
      <c r="G13" s="179"/>
      <c r="H13" s="165"/>
    </row>
    <row r="14" spans="1:8" x14ac:dyDescent="0.15">
      <c r="A14" s="166"/>
      <c r="B14" s="167"/>
      <c r="C14" s="168"/>
      <c r="D14" s="169">
        <v>59361</v>
      </c>
      <c r="E14" s="170"/>
      <c r="F14" s="171">
        <v>122291</v>
      </c>
      <c r="G14" s="172"/>
      <c r="H14" s="173"/>
    </row>
    <row r="17" spans="1:11" x14ac:dyDescent="0.15">
      <c r="A17" s="150" t="s">
        <v>52</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53</v>
      </c>
      <c r="B19" s="180">
        <f>ROUND(VALUE(SUBSTITUTE(実質収支比率等に係る経年分析!F$48,"▲","-")),2)</f>
        <v>17.04</v>
      </c>
      <c r="C19" s="180">
        <f>ROUND(VALUE(SUBSTITUTE(実質収支比率等に係る経年分析!G$48,"▲","-")),2)</f>
        <v>14.93</v>
      </c>
      <c r="D19" s="180">
        <f>ROUND(VALUE(SUBSTITUTE(実質収支比率等に係る経年分析!H$48,"▲","-")),2)</f>
        <v>14.44</v>
      </c>
      <c r="E19" s="180">
        <f>ROUND(VALUE(SUBSTITUTE(実質収支比率等に係る経年分析!I$48,"▲","-")),2)</f>
        <v>15.26</v>
      </c>
      <c r="F19" s="180">
        <f>ROUND(VALUE(SUBSTITUTE(実質収支比率等に係る経年分析!J$48,"▲","-")),2)</f>
        <v>22.27</v>
      </c>
    </row>
    <row r="20" spans="1:11" x14ac:dyDescent="0.15">
      <c r="A20" s="180" t="s">
        <v>54</v>
      </c>
      <c r="B20" s="180">
        <f>ROUND(VALUE(SUBSTITUTE(実質収支比率等に係る経年分析!F$47,"▲","-")),2)</f>
        <v>191.38</v>
      </c>
      <c r="C20" s="180">
        <f>ROUND(VALUE(SUBSTITUTE(実質収支比率等に係る経年分析!G$47,"▲","-")),2)</f>
        <v>196.56</v>
      </c>
      <c r="D20" s="180">
        <f>ROUND(VALUE(SUBSTITUTE(実質収支比率等に係る経年分析!H$47,"▲","-")),2)</f>
        <v>200.28</v>
      </c>
      <c r="E20" s="180">
        <f>ROUND(VALUE(SUBSTITUTE(実質収支比率等に係る経年分析!I$47,"▲","-")),2)</f>
        <v>200.04</v>
      </c>
      <c r="F20" s="180">
        <f>ROUND(VALUE(SUBSTITUTE(実質収支比率等に係る経年分析!J$47,"▲","-")),2)</f>
        <v>198.91</v>
      </c>
    </row>
    <row r="21" spans="1:11" x14ac:dyDescent="0.15">
      <c r="A21" s="180" t="s">
        <v>55</v>
      </c>
      <c r="B21" s="180">
        <f>IF(ISNUMBER(VALUE(SUBSTITUTE(実質収支比率等に係る経年分析!F$49,"▲","-"))),ROUND(VALUE(SUBSTITUTE(実質収支比率等に係る経年分析!F$49,"▲","-")),2),NA())</f>
        <v>10.86</v>
      </c>
      <c r="C21" s="180">
        <f>IF(ISNUMBER(VALUE(SUBSTITUTE(実質収支比率等に係る経年分析!G$49,"▲","-"))),ROUND(VALUE(SUBSTITUTE(実質収支比率等に係る経年分析!G$49,"▲","-")),2),NA())</f>
        <v>8.41</v>
      </c>
      <c r="D21" s="180">
        <f>IF(ISNUMBER(VALUE(SUBSTITUTE(実質収支比率等に係る経年分析!H$49,"▲","-"))),ROUND(VALUE(SUBSTITUTE(実質収支比率等に係る経年分析!H$49,"▲","-")),2),NA())</f>
        <v>11.39</v>
      </c>
      <c r="E21" s="180">
        <f>IF(ISNUMBER(VALUE(SUBSTITUTE(実質収支比率等に係る経年分析!I$49,"▲","-"))),ROUND(VALUE(SUBSTITUTE(実質収支比率等に係る経年分析!I$49,"▲","-")),2),NA())</f>
        <v>7.61</v>
      </c>
      <c r="F21" s="180">
        <f>IF(ISNUMBER(VALUE(SUBSTITUTE(実質収支比率等に係る経年分析!J$49,"▲","-"))),ROUND(VALUE(SUBSTITUTE(実質収支比率等に係る経年分析!J$49,"▲","-")),2),NA())</f>
        <v>5.77</v>
      </c>
    </row>
    <row r="24" spans="1:11" x14ac:dyDescent="0.15">
      <c r="A24" s="150" t="s">
        <v>56</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57</v>
      </c>
      <c r="C26" s="181" t="s">
        <v>58</v>
      </c>
      <c r="D26" s="181" t="s">
        <v>57</v>
      </c>
      <c r="E26" s="181" t="s">
        <v>58</v>
      </c>
      <c r="F26" s="181" t="s">
        <v>57</v>
      </c>
      <c r="G26" s="181" t="s">
        <v>58</v>
      </c>
      <c r="H26" s="181" t="s">
        <v>57</v>
      </c>
      <c r="I26" s="181" t="s">
        <v>58</v>
      </c>
      <c r="J26" s="181" t="s">
        <v>57</v>
      </c>
      <c r="K26" s="181" t="s">
        <v>58</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15">
      <c r="A31" s="181" t="e">
        <f>IF(連結実質赤字比率に係る赤字・黒字の構成分析!C$39="",NA(),連結実質赤字比率に係る赤字・黒字の構成分析!C$39)</f>
        <v>#N/A</v>
      </c>
      <c r="B31" s="181" t="e">
        <f>IF(ROUND(VALUE(SUBSTITUTE(連結実質赤字比率に係る赤字・黒字の構成分析!F$39,"▲", "-")), 2) &lt; 0, ABS(ROUND(VALUE(SUBSTITUTE(連結実質赤字比率に係る赤字・黒字の構成分析!F$39,"▲", "-")), 2)), NA())</f>
        <v>#VALUE!</v>
      </c>
      <c r="C31" s="181" t="e">
        <f>IF(ROUND(VALUE(SUBSTITUTE(連結実質赤字比率に係る赤字・黒字の構成分析!F$39,"▲", "-")), 2) &gt;= 0, ABS(ROUND(VALUE(SUBSTITUTE(連結実質赤字比率に係る赤字・黒字の構成分析!F$39,"▲", "-")), 2)), NA())</f>
        <v>#VALUE!</v>
      </c>
      <c r="D31" s="181" t="e">
        <f>IF(ROUND(VALUE(SUBSTITUTE(連結実質赤字比率に係る赤字・黒字の構成分析!G$39,"▲", "-")), 2) &lt; 0, ABS(ROUND(VALUE(SUBSTITUTE(連結実質赤字比率に係る赤字・黒字の構成分析!G$39,"▲", "-")), 2)), NA())</f>
        <v>#VALUE!</v>
      </c>
      <c r="E31" s="181" t="e">
        <f>IF(ROUND(VALUE(SUBSTITUTE(連結実質赤字比率に係る赤字・黒字の構成分析!G$39,"▲", "-")), 2) &gt;= 0, ABS(ROUND(VALUE(SUBSTITUTE(連結実質赤字比率に係る赤字・黒字の構成分析!G$39,"▲", "-")), 2)), NA())</f>
        <v>#VALUE!</v>
      </c>
      <c r="F31" s="181" t="e">
        <f>IF(ROUND(VALUE(SUBSTITUTE(連結実質赤字比率に係る赤字・黒字の構成分析!H$39,"▲", "-")), 2) &lt; 0, ABS(ROUND(VALUE(SUBSTITUTE(連結実質赤字比率に係る赤字・黒字の構成分析!H$39,"▲", "-")), 2)), NA())</f>
        <v>#VALUE!</v>
      </c>
      <c r="G31" s="181" t="e">
        <f>IF(ROUND(VALUE(SUBSTITUTE(連結実質赤字比率に係る赤字・黒字の構成分析!H$39,"▲", "-")), 2) &gt;= 0, ABS(ROUND(VALUE(SUBSTITUTE(連結実質赤字比率に係る赤字・黒字の構成分析!H$39,"▲", "-")), 2)), NA())</f>
        <v>#VALUE!</v>
      </c>
      <c r="H31" s="181" t="e">
        <f>IF(ROUND(VALUE(SUBSTITUTE(連結実質赤字比率に係る赤字・黒字の構成分析!I$39,"▲", "-")), 2) &lt; 0, ABS(ROUND(VALUE(SUBSTITUTE(連結実質赤字比率に係る赤字・黒字の構成分析!I$39,"▲", "-")), 2)), NA())</f>
        <v>#VALUE!</v>
      </c>
      <c r="I31" s="181" t="e">
        <f>IF(ROUND(VALUE(SUBSTITUTE(連結実質赤字比率に係る赤字・黒字の構成分析!I$39,"▲", "-")), 2) &gt;= 0, ABS(ROUND(VALUE(SUBSTITUTE(連結実質赤字比率に係る赤字・黒字の構成分析!I$39,"▲", "-")), 2)), NA())</f>
        <v>#VALUE!</v>
      </c>
      <c r="J31" s="181" t="e">
        <f>IF(ROUND(VALUE(SUBSTITUTE(連結実質赤字比率に係る赤字・黒字の構成分析!J$39,"▲", "-")), 2) &lt; 0, ABS(ROUND(VALUE(SUBSTITUTE(連結実質赤字比率に係る赤字・黒字の構成分析!J$39,"▲", "-")), 2)), NA())</f>
        <v>#VALUE!</v>
      </c>
      <c r="K31" s="181" t="e">
        <f>IF(ROUND(VALUE(SUBSTITUTE(連結実質赤字比率に係る赤字・黒字の構成分析!J$39,"▲", "-")), 2) &gt;= 0, ABS(ROUND(VALUE(SUBSTITUTE(連結実質赤字比率に係る赤字・黒字の構成分析!J$39,"▲", "-")), 2)), NA())</f>
        <v>#VALUE!</v>
      </c>
    </row>
    <row r="32" spans="1:11" x14ac:dyDescent="0.15">
      <c r="A32" s="181" t="str">
        <f>IF(連結実質赤字比率に係る赤字・黒字の構成分析!C$38="",NA(),連結実質赤字比率に係る赤字・黒字の構成分析!C$38)</f>
        <v>下條村後期高齢者医療特別会計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v>
      </c>
    </row>
    <row r="33" spans="1:16" x14ac:dyDescent="0.15">
      <c r="A33" s="181" t="str">
        <f>IF(連結実質赤字比率に係る赤字・黒字の構成分析!C$37="",NA(),連結実質赤字比率に係る赤字・黒字の構成分析!C$37)</f>
        <v>下條村国民健康保険特別会計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0.59</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0.81</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1.51</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7.0000000000000007E-2</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0.13</v>
      </c>
    </row>
    <row r="34" spans="1:16" x14ac:dyDescent="0.15">
      <c r="A34" s="181" t="str">
        <f>IF(連結実質赤字比率に係る赤字・黒字の構成分析!C$36="",NA(),連結実質赤字比率に係る赤字・黒字の構成分析!C$36)</f>
        <v>下條村営水道特別会計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0.14000000000000001</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0.1</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0.13</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0.17</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0.4</v>
      </c>
    </row>
    <row r="35" spans="1:16" x14ac:dyDescent="0.15">
      <c r="A35" s="181" t="str">
        <f>IF(連結実質赤字比率に係る赤字・黒字の構成分析!C$35="",NA(),連結実質赤字比率に係る赤字・黒字の構成分析!C$35)</f>
        <v>下條村介護保険特別会計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0.7</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0.86</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0.96</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0.27</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0.53</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17.03</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14.92</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14.43</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15.25</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22.26</v>
      </c>
    </row>
    <row r="39" spans="1:16" x14ac:dyDescent="0.15">
      <c r="A39" s="150" t="s">
        <v>59</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15">
      <c r="A42" s="182" t="s">
        <v>62</v>
      </c>
      <c r="B42" s="182"/>
      <c r="C42" s="182"/>
      <c r="D42" s="182">
        <f>'実質公債費比率（分子）の構造'!K$52</f>
        <v>231</v>
      </c>
      <c r="E42" s="182"/>
      <c r="F42" s="182"/>
      <c r="G42" s="182">
        <f>'実質公債費比率（分子）の構造'!L$52</f>
        <v>196</v>
      </c>
      <c r="H42" s="182"/>
      <c r="I42" s="182"/>
      <c r="J42" s="182">
        <f>'実質公債費比率（分子）の構造'!M$52</f>
        <v>164</v>
      </c>
      <c r="K42" s="182"/>
      <c r="L42" s="182"/>
      <c r="M42" s="182">
        <f>'実質公債費比率（分子）の構造'!N$52</f>
        <v>165</v>
      </c>
      <c r="N42" s="182"/>
      <c r="O42" s="182"/>
      <c r="P42" s="182">
        <f>'実質公債費比率（分子）の構造'!O$52</f>
        <v>150</v>
      </c>
    </row>
    <row r="43" spans="1:16" x14ac:dyDescent="0.15">
      <c r="A43" s="182" t="s">
        <v>63</v>
      </c>
      <c r="B43" s="182" t="str">
        <f>'実質公債費比率（分子）の構造'!K$51</f>
        <v>-</v>
      </c>
      <c r="C43" s="182"/>
      <c r="D43" s="182"/>
      <c r="E43" s="182">
        <f>'実質公債費比率（分子）の構造'!L$51</f>
        <v>0</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64</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65</v>
      </c>
      <c r="B45" s="182">
        <f>'実質公債費比率（分子）の構造'!K$49</f>
        <v>14</v>
      </c>
      <c r="C45" s="182"/>
      <c r="D45" s="182"/>
      <c r="E45" s="182">
        <f>'実質公債費比率（分子）の構造'!L$49</f>
        <v>5</v>
      </c>
      <c r="F45" s="182"/>
      <c r="G45" s="182"/>
      <c r="H45" s="182">
        <f>'実質公債費比率（分子）の構造'!M$49</f>
        <v>5</v>
      </c>
      <c r="I45" s="182"/>
      <c r="J45" s="182"/>
      <c r="K45" s="182">
        <f>'実質公債費比率（分子）の構造'!N$49</f>
        <v>2</v>
      </c>
      <c r="L45" s="182"/>
      <c r="M45" s="182"/>
      <c r="N45" s="182">
        <f>'実質公債費比率（分子）の構造'!O$49</f>
        <v>2</v>
      </c>
      <c r="O45" s="182"/>
      <c r="P45" s="182"/>
    </row>
    <row r="46" spans="1:16" x14ac:dyDescent="0.15">
      <c r="A46" s="182" t="s">
        <v>66</v>
      </c>
      <c r="B46" s="182">
        <f>'実質公債費比率（分子）の構造'!K$48</f>
        <v>28</v>
      </c>
      <c r="C46" s="182"/>
      <c r="D46" s="182"/>
      <c r="E46" s="182">
        <f>'実質公債費比率（分子）の構造'!L$48</f>
        <v>28</v>
      </c>
      <c r="F46" s="182"/>
      <c r="G46" s="182"/>
      <c r="H46" s="182">
        <f>'実質公債費比率（分子）の構造'!M$48</f>
        <v>29</v>
      </c>
      <c r="I46" s="182"/>
      <c r="J46" s="182"/>
      <c r="K46" s="182">
        <f>'実質公債費比率（分子）の構造'!N$48</f>
        <v>23</v>
      </c>
      <c r="L46" s="182"/>
      <c r="M46" s="182"/>
      <c r="N46" s="182">
        <f>'実質公債費比率（分子）の構造'!O$48</f>
        <v>15</v>
      </c>
      <c r="O46" s="182"/>
      <c r="P46" s="182"/>
    </row>
    <row r="47" spans="1:16" x14ac:dyDescent="0.15">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69</v>
      </c>
      <c r="B49" s="182">
        <f>'実質公債費比率（分子）の構造'!K$45</f>
        <v>91</v>
      </c>
      <c r="C49" s="182"/>
      <c r="D49" s="182"/>
      <c r="E49" s="182">
        <f>'実質公債費比率（分子）の構造'!L$45</f>
        <v>93</v>
      </c>
      <c r="F49" s="182"/>
      <c r="G49" s="182"/>
      <c r="H49" s="182">
        <f>'実質公債費比率（分子）の構造'!M$45</f>
        <v>93</v>
      </c>
      <c r="I49" s="182"/>
      <c r="J49" s="182"/>
      <c r="K49" s="182">
        <f>'実質公債費比率（分子）の構造'!N$45</f>
        <v>90</v>
      </c>
      <c r="L49" s="182"/>
      <c r="M49" s="182"/>
      <c r="N49" s="182">
        <f>'実質公債費比率（分子）の構造'!O$45</f>
        <v>69</v>
      </c>
      <c r="O49" s="182"/>
      <c r="P49" s="182"/>
    </row>
    <row r="50" spans="1:16" x14ac:dyDescent="0.15">
      <c r="A50" s="182" t="s">
        <v>70</v>
      </c>
      <c r="B50" s="182" t="e">
        <f>NA()</f>
        <v>#N/A</v>
      </c>
      <c r="C50" s="182">
        <f>IF(ISNUMBER('実質公債費比率（分子）の構造'!K$53),'実質公債費比率（分子）の構造'!K$53,NA())</f>
        <v>-98</v>
      </c>
      <c r="D50" s="182" t="e">
        <f>NA()</f>
        <v>#N/A</v>
      </c>
      <c r="E50" s="182" t="e">
        <f>NA()</f>
        <v>#N/A</v>
      </c>
      <c r="F50" s="182">
        <f>IF(ISNUMBER('実質公債費比率（分子）の構造'!L$53),'実質公債費比率（分子）の構造'!L$53,NA())</f>
        <v>-70</v>
      </c>
      <c r="G50" s="182" t="e">
        <f>NA()</f>
        <v>#N/A</v>
      </c>
      <c r="H50" s="182" t="e">
        <f>NA()</f>
        <v>#N/A</v>
      </c>
      <c r="I50" s="182">
        <f>IF(ISNUMBER('実質公債費比率（分子）の構造'!M$53),'実質公債費比率（分子）の構造'!M$53,NA())</f>
        <v>-37</v>
      </c>
      <c r="J50" s="182" t="e">
        <f>NA()</f>
        <v>#N/A</v>
      </c>
      <c r="K50" s="182" t="e">
        <f>NA()</f>
        <v>#N/A</v>
      </c>
      <c r="L50" s="182">
        <f>IF(ISNUMBER('実質公債費比率（分子）の構造'!N$53),'実質公債費比率（分子）の構造'!N$53,NA())</f>
        <v>-50</v>
      </c>
      <c r="M50" s="182" t="e">
        <f>NA()</f>
        <v>#N/A</v>
      </c>
      <c r="N50" s="182" t="e">
        <f>NA()</f>
        <v>#N/A</v>
      </c>
      <c r="O50" s="182">
        <f>IF(ISNUMBER('実質公債費比率（分子）の構造'!O$53),'実質公債費比率（分子）の構造'!O$53,NA())</f>
        <v>-64</v>
      </c>
      <c r="P50" s="182" t="e">
        <f>NA()</f>
        <v>#N/A</v>
      </c>
    </row>
    <row r="53" spans="1:16" x14ac:dyDescent="0.15">
      <c r="A53" s="150" t="s">
        <v>71</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43</v>
      </c>
      <c r="B56" s="181"/>
      <c r="C56" s="181"/>
      <c r="D56" s="181">
        <f>'将来負担比率（分子）の構造'!I$52</f>
        <v>1728</v>
      </c>
      <c r="E56" s="181"/>
      <c r="F56" s="181"/>
      <c r="G56" s="181">
        <f>'将来負担比率（分子）の構造'!J$52</f>
        <v>1710</v>
      </c>
      <c r="H56" s="181"/>
      <c r="I56" s="181"/>
      <c r="J56" s="181">
        <f>'将来負担比率（分子）の構造'!K$52</f>
        <v>1692</v>
      </c>
      <c r="K56" s="181"/>
      <c r="L56" s="181"/>
      <c r="M56" s="181">
        <f>'将来負担比率（分子）の構造'!L$52</f>
        <v>1746</v>
      </c>
      <c r="N56" s="181"/>
      <c r="O56" s="181"/>
      <c r="P56" s="181">
        <f>'将来負担比率（分子）の構造'!M$52</f>
        <v>1789</v>
      </c>
    </row>
    <row r="57" spans="1:16" x14ac:dyDescent="0.15">
      <c r="A57" s="181" t="s">
        <v>42</v>
      </c>
      <c r="B57" s="181"/>
      <c r="C57" s="181"/>
      <c r="D57" s="181" t="str">
        <f>'将来負担比率（分子）の構造'!I$51</f>
        <v>-</v>
      </c>
      <c r="E57" s="181"/>
      <c r="F57" s="181"/>
      <c r="G57" s="181" t="str">
        <f>'将来負担比率（分子）の構造'!J$51</f>
        <v>-</v>
      </c>
      <c r="H57" s="181"/>
      <c r="I57" s="181"/>
      <c r="J57" s="181" t="str">
        <f>'将来負担比率（分子）の構造'!K$51</f>
        <v>-</v>
      </c>
      <c r="K57" s="181"/>
      <c r="L57" s="181"/>
      <c r="M57" s="181" t="str">
        <f>'将来負担比率（分子）の構造'!L$51</f>
        <v>-</v>
      </c>
      <c r="N57" s="181"/>
      <c r="O57" s="181"/>
      <c r="P57" s="181" t="str">
        <f>'将来負担比率（分子）の構造'!M$51</f>
        <v>-</v>
      </c>
    </row>
    <row r="58" spans="1:16" x14ac:dyDescent="0.15">
      <c r="A58" s="181" t="s">
        <v>41</v>
      </c>
      <c r="B58" s="181"/>
      <c r="C58" s="181"/>
      <c r="D58" s="181">
        <f>'将来負担比率（分子）の構造'!I$50</f>
        <v>7004</v>
      </c>
      <c r="E58" s="181"/>
      <c r="F58" s="181"/>
      <c r="G58" s="181">
        <f>'将来負担比率（分子）の構造'!J$50</f>
        <v>7376</v>
      </c>
      <c r="H58" s="181"/>
      <c r="I58" s="181"/>
      <c r="J58" s="181">
        <f>'将来負担比率（分子）の構造'!K$50</f>
        <v>7397</v>
      </c>
      <c r="K58" s="181"/>
      <c r="L58" s="181"/>
      <c r="M58" s="181">
        <f>'将来負担比率（分子）の構造'!L$50</f>
        <v>7481</v>
      </c>
      <c r="N58" s="181"/>
      <c r="O58" s="181"/>
      <c r="P58" s="181">
        <f>'将来負担比率（分子）の構造'!M$50</f>
        <v>7497</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515</v>
      </c>
      <c r="C62" s="181"/>
      <c r="D62" s="181"/>
      <c r="E62" s="181">
        <f>'将来負担比率（分子）の構造'!J$45</f>
        <v>451</v>
      </c>
      <c r="F62" s="181"/>
      <c r="G62" s="181"/>
      <c r="H62" s="181">
        <f>'将来負担比率（分子）の構造'!K$45</f>
        <v>449</v>
      </c>
      <c r="I62" s="181"/>
      <c r="J62" s="181"/>
      <c r="K62" s="181">
        <f>'将来負担比率（分子）の構造'!L$45</f>
        <v>449</v>
      </c>
      <c r="L62" s="181"/>
      <c r="M62" s="181"/>
      <c r="N62" s="181">
        <f>'将来負担比率（分子）の構造'!M$45</f>
        <v>451</v>
      </c>
      <c r="O62" s="181"/>
      <c r="P62" s="181"/>
    </row>
    <row r="63" spans="1:16" x14ac:dyDescent="0.15">
      <c r="A63" s="181" t="s">
        <v>34</v>
      </c>
      <c r="B63" s="181">
        <f>'将来負担比率（分子）の構造'!I$44</f>
        <v>23</v>
      </c>
      <c r="C63" s="181"/>
      <c r="D63" s="181"/>
      <c r="E63" s="181">
        <f>'将来負担比率（分子）の構造'!J$44</f>
        <v>52</v>
      </c>
      <c r="F63" s="181"/>
      <c r="G63" s="181"/>
      <c r="H63" s="181">
        <f>'将来負担比率（分子）の構造'!K$44</f>
        <v>35</v>
      </c>
      <c r="I63" s="181"/>
      <c r="J63" s="181"/>
      <c r="K63" s="181">
        <f>'将来負担比率（分子）の構造'!L$44</f>
        <v>88</v>
      </c>
      <c r="L63" s="181"/>
      <c r="M63" s="181"/>
      <c r="N63" s="181">
        <f>'将来負担比率（分子）の構造'!M$44</f>
        <v>136</v>
      </c>
      <c r="O63" s="181"/>
      <c r="P63" s="181"/>
    </row>
    <row r="64" spans="1:16" x14ac:dyDescent="0.15">
      <c r="A64" s="181" t="s">
        <v>33</v>
      </c>
      <c r="B64" s="181">
        <f>'将来負担比率（分子）の構造'!I$43</f>
        <v>71</v>
      </c>
      <c r="C64" s="181"/>
      <c r="D64" s="181"/>
      <c r="E64" s="181">
        <f>'将来負担比率（分子）の構造'!J$43</f>
        <v>52</v>
      </c>
      <c r="F64" s="181"/>
      <c r="G64" s="181"/>
      <c r="H64" s="181">
        <f>'将来負担比率（分子）の構造'!K$43</f>
        <v>39</v>
      </c>
      <c r="I64" s="181"/>
      <c r="J64" s="181"/>
      <c r="K64" s="181">
        <f>'将来負担比率（分子）の構造'!L$43</f>
        <v>23</v>
      </c>
      <c r="L64" s="181"/>
      <c r="M64" s="181"/>
      <c r="N64" s="181">
        <f>'将来負担比率（分子）の構造'!M$43</f>
        <v>5</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1320</v>
      </c>
      <c r="C66" s="181"/>
      <c r="D66" s="181"/>
      <c r="E66" s="181">
        <f>'将来負担比率（分子）の構造'!J$41</f>
        <v>1210</v>
      </c>
      <c r="F66" s="181"/>
      <c r="G66" s="181"/>
      <c r="H66" s="181">
        <f>'将来負担比率（分子）の構造'!K$41</f>
        <v>961</v>
      </c>
      <c r="I66" s="181"/>
      <c r="J66" s="181"/>
      <c r="K66" s="181">
        <f>'将来負担比率（分子）の構造'!L$41</f>
        <v>917</v>
      </c>
      <c r="L66" s="181"/>
      <c r="M66" s="181"/>
      <c r="N66" s="181">
        <f>'将来負担比率（分子）の構造'!M$41</f>
        <v>1063</v>
      </c>
      <c r="O66" s="181"/>
      <c r="P66" s="181"/>
    </row>
    <row r="67" spans="1:16" x14ac:dyDescent="0.15">
      <c r="A67" s="181" t="s">
        <v>74</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75</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76</v>
      </c>
      <c r="B72" s="185">
        <f>基金残高に係る経年分析!F55</f>
        <v>3289</v>
      </c>
      <c r="C72" s="185">
        <f>基金残高に係る経年分析!G55</f>
        <v>3292</v>
      </c>
      <c r="D72" s="185">
        <f>基金残高に係る経年分析!H55</f>
        <v>3209</v>
      </c>
    </row>
    <row r="73" spans="1:16" x14ac:dyDescent="0.15">
      <c r="A73" s="184" t="s">
        <v>77</v>
      </c>
      <c r="B73" s="185">
        <f>基金残高に係る経年分析!F56</f>
        <v>924</v>
      </c>
      <c r="C73" s="185">
        <f>基金残高に係る経年分析!G56</f>
        <v>924</v>
      </c>
      <c r="D73" s="185">
        <f>基金残高に係る経年分析!H56</f>
        <v>924</v>
      </c>
    </row>
    <row r="74" spans="1:16" x14ac:dyDescent="0.15">
      <c r="A74" s="184" t="s">
        <v>78</v>
      </c>
      <c r="B74" s="185">
        <f>基金残高に係る経年分析!F57</f>
        <v>3035</v>
      </c>
      <c r="C74" s="185">
        <f>基金残高に係る経年分析!G57</f>
        <v>3108</v>
      </c>
      <c r="D74" s="185">
        <f>基金残高に係る経年分析!H57</f>
        <v>3224</v>
      </c>
    </row>
  </sheetData>
  <sheetProtection algorithmName="SHA-512" hashValue="Yy4T5qWQcPLkmmZ/sZ3oD2Xq4Yay9MQXrUNSlQyTCNgU0d1o7DyUyEIdHcEU2PCpNVUZA3E7NVcWQI4S+zj2/A==" saltValue="+iq/U1lQ+fwLSQYuBqbSy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Normal="10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59" t="s">
        <v>209</v>
      </c>
      <c r="DI1" s="660"/>
      <c r="DJ1" s="660"/>
      <c r="DK1" s="660"/>
      <c r="DL1" s="660"/>
      <c r="DM1" s="660"/>
      <c r="DN1" s="661"/>
      <c r="DO1" s="226"/>
      <c r="DP1" s="659" t="s">
        <v>210</v>
      </c>
      <c r="DQ1" s="660"/>
      <c r="DR1" s="660"/>
      <c r="DS1" s="660"/>
      <c r="DT1" s="660"/>
      <c r="DU1" s="660"/>
      <c r="DV1" s="660"/>
      <c r="DW1" s="660"/>
      <c r="DX1" s="660"/>
      <c r="DY1" s="660"/>
      <c r="DZ1" s="660"/>
      <c r="EA1" s="660"/>
      <c r="EB1" s="660"/>
      <c r="EC1" s="661"/>
      <c r="ED1" s="224"/>
      <c r="EE1" s="224"/>
      <c r="EF1" s="224"/>
      <c r="EG1" s="224"/>
      <c r="EH1" s="224"/>
      <c r="EI1" s="224"/>
      <c r="EJ1" s="224"/>
      <c r="EK1" s="224"/>
      <c r="EL1" s="224"/>
      <c r="EM1" s="224"/>
    </row>
    <row r="2" spans="2:143" ht="22.5" customHeight="1" x14ac:dyDescent="0.15">
      <c r="B2" s="227" t="s">
        <v>211</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2" t="s">
        <v>212</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213</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5" t="s">
        <v>214</v>
      </c>
      <c r="CE3" s="666"/>
      <c r="CF3" s="666"/>
      <c r="CG3" s="666"/>
      <c r="CH3" s="666"/>
      <c r="CI3" s="666"/>
      <c r="CJ3" s="666"/>
      <c r="CK3" s="666"/>
      <c r="CL3" s="666"/>
      <c r="CM3" s="666"/>
      <c r="CN3" s="666"/>
      <c r="CO3" s="666"/>
      <c r="CP3" s="666"/>
      <c r="CQ3" s="666"/>
      <c r="CR3" s="666"/>
      <c r="CS3" s="666"/>
      <c r="CT3" s="666"/>
      <c r="CU3" s="666"/>
      <c r="CV3" s="666"/>
      <c r="CW3" s="666"/>
      <c r="CX3" s="666"/>
      <c r="CY3" s="666"/>
      <c r="CZ3" s="666"/>
      <c r="DA3" s="666"/>
      <c r="DB3" s="666"/>
      <c r="DC3" s="666"/>
      <c r="DD3" s="666"/>
      <c r="DE3" s="666"/>
      <c r="DF3" s="666"/>
      <c r="DG3" s="666"/>
      <c r="DH3" s="666"/>
      <c r="DI3" s="666"/>
      <c r="DJ3" s="666"/>
      <c r="DK3" s="666"/>
      <c r="DL3" s="666"/>
      <c r="DM3" s="666"/>
      <c r="DN3" s="666"/>
      <c r="DO3" s="666"/>
      <c r="DP3" s="666"/>
      <c r="DQ3" s="666"/>
      <c r="DR3" s="666"/>
      <c r="DS3" s="666"/>
      <c r="DT3" s="666"/>
      <c r="DU3" s="666"/>
      <c r="DV3" s="666"/>
      <c r="DW3" s="666"/>
      <c r="DX3" s="666"/>
      <c r="DY3" s="666"/>
      <c r="DZ3" s="666"/>
      <c r="EA3" s="666"/>
      <c r="EB3" s="666"/>
      <c r="EC3" s="667"/>
    </row>
    <row r="4" spans="2:143" ht="11.25" customHeight="1" x14ac:dyDescent="0.15">
      <c r="B4" s="662" t="s">
        <v>1</v>
      </c>
      <c r="C4" s="663"/>
      <c r="D4" s="663"/>
      <c r="E4" s="663"/>
      <c r="F4" s="663"/>
      <c r="G4" s="663"/>
      <c r="H4" s="663"/>
      <c r="I4" s="663"/>
      <c r="J4" s="663"/>
      <c r="K4" s="663"/>
      <c r="L4" s="663"/>
      <c r="M4" s="663"/>
      <c r="N4" s="663"/>
      <c r="O4" s="663"/>
      <c r="P4" s="663"/>
      <c r="Q4" s="664"/>
      <c r="R4" s="662" t="s">
        <v>215</v>
      </c>
      <c r="S4" s="663"/>
      <c r="T4" s="663"/>
      <c r="U4" s="663"/>
      <c r="V4" s="663"/>
      <c r="W4" s="663"/>
      <c r="X4" s="663"/>
      <c r="Y4" s="664"/>
      <c r="Z4" s="662" t="s">
        <v>216</v>
      </c>
      <c r="AA4" s="663"/>
      <c r="AB4" s="663"/>
      <c r="AC4" s="664"/>
      <c r="AD4" s="662" t="s">
        <v>217</v>
      </c>
      <c r="AE4" s="663"/>
      <c r="AF4" s="663"/>
      <c r="AG4" s="663"/>
      <c r="AH4" s="663"/>
      <c r="AI4" s="663"/>
      <c r="AJ4" s="663"/>
      <c r="AK4" s="664"/>
      <c r="AL4" s="662" t="s">
        <v>216</v>
      </c>
      <c r="AM4" s="663"/>
      <c r="AN4" s="663"/>
      <c r="AO4" s="664"/>
      <c r="AP4" s="668" t="s">
        <v>218</v>
      </c>
      <c r="AQ4" s="668"/>
      <c r="AR4" s="668"/>
      <c r="AS4" s="668"/>
      <c r="AT4" s="668"/>
      <c r="AU4" s="668"/>
      <c r="AV4" s="668"/>
      <c r="AW4" s="668"/>
      <c r="AX4" s="668"/>
      <c r="AY4" s="668"/>
      <c r="AZ4" s="668"/>
      <c r="BA4" s="668"/>
      <c r="BB4" s="668"/>
      <c r="BC4" s="668"/>
      <c r="BD4" s="668"/>
      <c r="BE4" s="668"/>
      <c r="BF4" s="668"/>
      <c r="BG4" s="668" t="s">
        <v>219</v>
      </c>
      <c r="BH4" s="668"/>
      <c r="BI4" s="668"/>
      <c r="BJ4" s="668"/>
      <c r="BK4" s="668"/>
      <c r="BL4" s="668"/>
      <c r="BM4" s="668"/>
      <c r="BN4" s="668"/>
      <c r="BO4" s="668" t="s">
        <v>216</v>
      </c>
      <c r="BP4" s="668"/>
      <c r="BQ4" s="668"/>
      <c r="BR4" s="668"/>
      <c r="BS4" s="668" t="s">
        <v>220</v>
      </c>
      <c r="BT4" s="668"/>
      <c r="BU4" s="668"/>
      <c r="BV4" s="668"/>
      <c r="BW4" s="668"/>
      <c r="BX4" s="668"/>
      <c r="BY4" s="668"/>
      <c r="BZ4" s="668"/>
      <c r="CA4" s="668"/>
      <c r="CB4" s="668"/>
      <c r="CD4" s="665" t="s">
        <v>221</v>
      </c>
      <c r="CE4" s="666"/>
      <c r="CF4" s="666"/>
      <c r="CG4" s="666"/>
      <c r="CH4" s="666"/>
      <c r="CI4" s="666"/>
      <c r="CJ4" s="666"/>
      <c r="CK4" s="666"/>
      <c r="CL4" s="666"/>
      <c r="CM4" s="666"/>
      <c r="CN4" s="666"/>
      <c r="CO4" s="666"/>
      <c r="CP4" s="666"/>
      <c r="CQ4" s="666"/>
      <c r="CR4" s="666"/>
      <c r="CS4" s="666"/>
      <c r="CT4" s="666"/>
      <c r="CU4" s="666"/>
      <c r="CV4" s="666"/>
      <c r="CW4" s="666"/>
      <c r="CX4" s="666"/>
      <c r="CY4" s="666"/>
      <c r="CZ4" s="666"/>
      <c r="DA4" s="666"/>
      <c r="DB4" s="666"/>
      <c r="DC4" s="666"/>
      <c r="DD4" s="666"/>
      <c r="DE4" s="666"/>
      <c r="DF4" s="666"/>
      <c r="DG4" s="666"/>
      <c r="DH4" s="666"/>
      <c r="DI4" s="666"/>
      <c r="DJ4" s="666"/>
      <c r="DK4" s="666"/>
      <c r="DL4" s="666"/>
      <c r="DM4" s="666"/>
      <c r="DN4" s="666"/>
      <c r="DO4" s="666"/>
      <c r="DP4" s="666"/>
      <c r="DQ4" s="666"/>
      <c r="DR4" s="666"/>
      <c r="DS4" s="666"/>
      <c r="DT4" s="666"/>
      <c r="DU4" s="666"/>
      <c r="DV4" s="666"/>
      <c r="DW4" s="666"/>
      <c r="DX4" s="666"/>
      <c r="DY4" s="666"/>
      <c r="DZ4" s="666"/>
      <c r="EA4" s="666"/>
      <c r="EB4" s="666"/>
      <c r="EC4" s="667"/>
    </row>
    <row r="5" spans="2:143" s="230" customFormat="1" ht="11.25" customHeight="1" x14ac:dyDescent="0.15">
      <c r="B5" s="669" t="s">
        <v>222</v>
      </c>
      <c r="C5" s="670"/>
      <c r="D5" s="670"/>
      <c r="E5" s="670"/>
      <c r="F5" s="670"/>
      <c r="G5" s="670"/>
      <c r="H5" s="670"/>
      <c r="I5" s="670"/>
      <c r="J5" s="670"/>
      <c r="K5" s="670"/>
      <c r="L5" s="670"/>
      <c r="M5" s="670"/>
      <c r="N5" s="670"/>
      <c r="O5" s="670"/>
      <c r="P5" s="670"/>
      <c r="Q5" s="671"/>
      <c r="R5" s="672">
        <v>351205</v>
      </c>
      <c r="S5" s="673"/>
      <c r="T5" s="673"/>
      <c r="U5" s="673"/>
      <c r="V5" s="673"/>
      <c r="W5" s="673"/>
      <c r="X5" s="673"/>
      <c r="Y5" s="674"/>
      <c r="Z5" s="675">
        <v>12.1</v>
      </c>
      <c r="AA5" s="675"/>
      <c r="AB5" s="675"/>
      <c r="AC5" s="675"/>
      <c r="AD5" s="676">
        <v>351205</v>
      </c>
      <c r="AE5" s="676"/>
      <c r="AF5" s="676"/>
      <c r="AG5" s="676"/>
      <c r="AH5" s="676"/>
      <c r="AI5" s="676"/>
      <c r="AJ5" s="676"/>
      <c r="AK5" s="676"/>
      <c r="AL5" s="677">
        <v>22</v>
      </c>
      <c r="AM5" s="678"/>
      <c r="AN5" s="678"/>
      <c r="AO5" s="679"/>
      <c r="AP5" s="669" t="s">
        <v>223</v>
      </c>
      <c r="AQ5" s="670"/>
      <c r="AR5" s="670"/>
      <c r="AS5" s="670"/>
      <c r="AT5" s="670"/>
      <c r="AU5" s="670"/>
      <c r="AV5" s="670"/>
      <c r="AW5" s="670"/>
      <c r="AX5" s="670"/>
      <c r="AY5" s="670"/>
      <c r="AZ5" s="670"/>
      <c r="BA5" s="670"/>
      <c r="BB5" s="670"/>
      <c r="BC5" s="670"/>
      <c r="BD5" s="670"/>
      <c r="BE5" s="670"/>
      <c r="BF5" s="671"/>
      <c r="BG5" s="683">
        <v>348080</v>
      </c>
      <c r="BH5" s="684"/>
      <c r="BI5" s="684"/>
      <c r="BJ5" s="684"/>
      <c r="BK5" s="684"/>
      <c r="BL5" s="684"/>
      <c r="BM5" s="684"/>
      <c r="BN5" s="685"/>
      <c r="BO5" s="686">
        <v>99.1</v>
      </c>
      <c r="BP5" s="686"/>
      <c r="BQ5" s="686"/>
      <c r="BR5" s="686"/>
      <c r="BS5" s="687" t="s">
        <v>126</v>
      </c>
      <c r="BT5" s="687"/>
      <c r="BU5" s="687"/>
      <c r="BV5" s="687"/>
      <c r="BW5" s="687"/>
      <c r="BX5" s="687"/>
      <c r="BY5" s="687"/>
      <c r="BZ5" s="687"/>
      <c r="CA5" s="687"/>
      <c r="CB5" s="691"/>
      <c r="CD5" s="665" t="s">
        <v>218</v>
      </c>
      <c r="CE5" s="666"/>
      <c r="CF5" s="666"/>
      <c r="CG5" s="666"/>
      <c r="CH5" s="666"/>
      <c r="CI5" s="666"/>
      <c r="CJ5" s="666"/>
      <c r="CK5" s="666"/>
      <c r="CL5" s="666"/>
      <c r="CM5" s="666"/>
      <c r="CN5" s="666"/>
      <c r="CO5" s="666"/>
      <c r="CP5" s="666"/>
      <c r="CQ5" s="667"/>
      <c r="CR5" s="665" t="s">
        <v>224</v>
      </c>
      <c r="CS5" s="666"/>
      <c r="CT5" s="666"/>
      <c r="CU5" s="666"/>
      <c r="CV5" s="666"/>
      <c r="CW5" s="666"/>
      <c r="CX5" s="666"/>
      <c r="CY5" s="667"/>
      <c r="CZ5" s="665" t="s">
        <v>216</v>
      </c>
      <c r="DA5" s="666"/>
      <c r="DB5" s="666"/>
      <c r="DC5" s="667"/>
      <c r="DD5" s="665" t="s">
        <v>225</v>
      </c>
      <c r="DE5" s="666"/>
      <c r="DF5" s="666"/>
      <c r="DG5" s="666"/>
      <c r="DH5" s="666"/>
      <c r="DI5" s="666"/>
      <c r="DJ5" s="666"/>
      <c r="DK5" s="666"/>
      <c r="DL5" s="666"/>
      <c r="DM5" s="666"/>
      <c r="DN5" s="666"/>
      <c r="DO5" s="666"/>
      <c r="DP5" s="667"/>
      <c r="DQ5" s="665" t="s">
        <v>226</v>
      </c>
      <c r="DR5" s="666"/>
      <c r="DS5" s="666"/>
      <c r="DT5" s="666"/>
      <c r="DU5" s="666"/>
      <c r="DV5" s="666"/>
      <c r="DW5" s="666"/>
      <c r="DX5" s="666"/>
      <c r="DY5" s="666"/>
      <c r="DZ5" s="666"/>
      <c r="EA5" s="666"/>
      <c r="EB5" s="666"/>
      <c r="EC5" s="667"/>
    </row>
    <row r="6" spans="2:143" ht="11.25" customHeight="1" x14ac:dyDescent="0.15">
      <c r="B6" s="680" t="s">
        <v>227</v>
      </c>
      <c r="C6" s="681"/>
      <c r="D6" s="681"/>
      <c r="E6" s="681"/>
      <c r="F6" s="681"/>
      <c r="G6" s="681"/>
      <c r="H6" s="681"/>
      <c r="I6" s="681"/>
      <c r="J6" s="681"/>
      <c r="K6" s="681"/>
      <c r="L6" s="681"/>
      <c r="M6" s="681"/>
      <c r="N6" s="681"/>
      <c r="O6" s="681"/>
      <c r="P6" s="681"/>
      <c r="Q6" s="682"/>
      <c r="R6" s="683">
        <v>40005</v>
      </c>
      <c r="S6" s="684"/>
      <c r="T6" s="684"/>
      <c r="U6" s="684"/>
      <c r="V6" s="684"/>
      <c r="W6" s="684"/>
      <c r="X6" s="684"/>
      <c r="Y6" s="685"/>
      <c r="Z6" s="686">
        <v>1.4</v>
      </c>
      <c r="AA6" s="686"/>
      <c r="AB6" s="686"/>
      <c r="AC6" s="686"/>
      <c r="AD6" s="687">
        <v>40005</v>
      </c>
      <c r="AE6" s="687"/>
      <c r="AF6" s="687"/>
      <c r="AG6" s="687"/>
      <c r="AH6" s="687"/>
      <c r="AI6" s="687"/>
      <c r="AJ6" s="687"/>
      <c r="AK6" s="687"/>
      <c r="AL6" s="688">
        <v>2.5</v>
      </c>
      <c r="AM6" s="689"/>
      <c r="AN6" s="689"/>
      <c r="AO6" s="690"/>
      <c r="AP6" s="680" t="s">
        <v>228</v>
      </c>
      <c r="AQ6" s="681"/>
      <c r="AR6" s="681"/>
      <c r="AS6" s="681"/>
      <c r="AT6" s="681"/>
      <c r="AU6" s="681"/>
      <c r="AV6" s="681"/>
      <c r="AW6" s="681"/>
      <c r="AX6" s="681"/>
      <c r="AY6" s="681"/>
      <c r="AZ6" s="681"/>
      <c r="BA6" s="681"/>
      <c r="BB6" s="681"/>
      <c r="BC6" s="681"/>
      <c r="BD6" s="681"/>
      <c r="BE6" s="681"/>
      <c r="BF6" s="682"/>
      <c r="BG6" s="683">
        <v>348080</v>
      </c>
      <c r="BH6" s="684"/>
      <c r="BI6" s="684"/>
      <c r="BJ6" s="684"/>
      <c r="BK6" s="684"/>
      <c r="BL6" s="684"/>
      <c r="BM6" s="684"/>
      <c r="BN6" s="685"/>
      <c r="BO6" s="686">
        <v>99.1</v>
      </c>
      <c r="BP6" s="686"/>
      <c r="BQ6" s="686"/>
      <c r="BR6" s="686"/>
      <c r="BS6" s="687" t="s">
        <v>229</v>
      </c>
      <c r="BT6" s="687"/>
      <c r="BU6" s="687"/>
      <c r="BV6" s="687"/>
      <c r="BW6" s="687"/>
      <c r="BX6" s="687"/>
      <c r="BY6" s="687"/>
      <c r="BZ6" s="687"/>
      <c r="CA6" s="687"/>
      <c r="CB6" s="691"/>
      <c r="CD6" s="694" t="s">
        <v>230</v>
      </c>
      <c r="CE6" s="695"/>
      <c r="CF6" s="695"/>
      <c r="CG6" s="695"/>
      <c r="CH6" s="695"/>
      <c r="CI6" s="695"/>
      <c r="CJ6" s="695"/>
      <c r="CK6" s="695"/>
      <c r="CL6" s="695"/>
      <c r="CM6" s="695"/>
      <c r="CN6" s="695"/>
      <c r="CO6" s="695"/>
      <c r="CP6" s="695"/>
      <c r="CQ6" s="696"/>
      <c r="CR6" s="683">
        <v>32805</v>
      </c>
      <c r="CS6" s="684"/>
      <c r="CT6" s="684"/>
      <c r="CU6" s="684"/>
      <c r="CV6" s="684"/>
      <c r="CW6" s="684"/>
      <c r="CX6" s="684"/>
      <c r="CY6" s="685"/>
      <c r="CZ6" s="677">
        <v>1.3</v>
      </c>
      <c r="DA6" s="678"/>
      <c r="DB6" s="678"/>
      <c r="DC6" s="697"/>
      <c r="DD6" s="692" t="s">
        <v>126</v>
      </c>
      <c r="DE6" s="684"/>
      <c r="DF6" s="684"/>
      <c r="DG6" s="684"/>
      <c r="DH6" s="684"/>
      <c r="DI6" s="684"/>
      <c r="DJ6" s="684"/>
      <c r="DK6" s="684"/>
      <c r="DL6" s="684"/>
      <c r="DM6" s="684"/>
      <c r="DN6" s="684"/>
      <c r="DO6" s="684"/>
      <c r="DP6" s="685"/>
      <c r="DQ6" s="692">
        <v>32805</v>
      </c>
      <c r="DR6" s="684"/>
      <c r="DS6" s="684"/>
      <c r="DT6" s="684"/>
      <c r="DU6" s="684"/>
      <c r="DV6" s="684"/>
      <c r="DW6" s="684"/>
      <c r="DX6" s="684"/>
      <c r="DY6" s="684"/>
      <c r="DZ6" s="684"/>
      <c r="EA6" s="684"/>
      <c r="EB6" s="684"/>
      <c r="EC6" s="693"/>
    </row>
    <row r="7" spans="2:143" ht="11.25" customHeight="1" x14ac:dyDescent="0.15">
      <c r="B7" s="680" t="s">
        <v>231</v>
      </c>
      <c r="C7" s="681"/>
      <c r="D7" s="681"/>
      <c r="E7" s="681"/>
      <c r="F7" s="681"/>
      <c r="G7" s="681"/>
      <c r="H7" s="681"/>
      <c r="I7" s="681"/>
      <c r="J7" s="681"/>
      <c r="K7" s="681"/>
      <c r="L7" s="681"/>
      <c r="M7" s="681"/>
      <c r="N7" s="681"/>
      <c r="O7" s="681"/>
      <c r="P7" s="681"/>
      <c r="Q7" s="682"/>
      <c r="R7" s="683">
        <v>318</v>
      </c>
      <c r="S7" s="684"/>
      <c r="T7" s="684"/>
      <c r="U7" s="684"/>
      <c r="V7" s="684"/>
      <c r="W7" s="684"/>
      <c r="X7" s="684"/>
      <c r="Y7" s="685"/>
      <c r="Z7" s="686">
        <v>0</v>
      </c>
      <c r="AA7" s="686"/>
      <c r="AB7" s="686"/>
      <c r="AC7" s="686"/>
      <c r="AD7" s="687">
        <v>318</v>
      </c>
      <c r="AE7" s="687"/>
      <c r="AF7" s="687"/>
      <c r="AG7" s="687"/>
      <c r="AH7" s="687"/>
      <c r="AI7" s="687"/>
      <c r="AJ7" s="687"/>
      <c r="AK7" s="687"/>
      <c r="AL7" s="688">
        <v>0</v>
      </c>
      <c r="AM7" s="689"/>
      <c r="AN7" s="689"/>
      <c r="AO7" s="690"/>
      <c r="AP7" s="680" t="s">
        <v>232</v>
      </c>
      <c r="AQ7" s="681"/>
      <c r="AR7" s="681"/>
      <c r="AS7" s="681"/>
      <c r="AT7" s="681"/>
      <c r="AU7" s="681"/>
      <c r="AV7" s="681"/>
      <c r="AW7" s="681"/>
      <c r="AX7" s="681"/>
      <c r="AY7" s="681"/>
      <c r="AZ7" s="681"/>
      <c r="BA7" s="681"/>
      <c r="BB7" s="681"/>
      <c r="BC7" s="681"/>
      <c r="BD7" s="681"/>
      <c r="BE7" s="681"/>
      <c r="BF7" s="682"/>
      <c r="BG7" s="683">
        <v>151323</v>
      </c>
      <c r="BH7" s="684"/>
      <c r="BI7" s="684"/>
      <c r="BJ7" s="684"/>
      <c r="BK7" s="684"/>
      <c r="BL7" s="684"/>
      <c r="BM7" s="684"/>
      <c r="BN7" s="685"/>
      <c r="BO7" s="686">
        <v>43.1</v>
      </c>
      <c r="BP7" s="686"/>
      <c r="BQ7" s="686"/>
      <c r="BR7" s="686"/>
      <c r="BS7" s="687" t="s">
        <v>126</v>
      </c>
      <c r="BT7" s="687"/>
      <c r="BU7" s="687"/>
      <c r="BV7" s="687"/>
      <c r="BW7" s="687"/>
      <c r="BX7" s="687"/>
      <c r="BY7" s="687"/>
      <c r="BZ7" s="687"/>
      <c r="CA7" s="687"/>
      <c r="CB7" s="691"/>
      <c r="CD7" s="698" t="s">
        <v>233</v>
      </c>
      <c r="CE7" s="699"/>
      <c r="CF7" s="699"/>
      <c r="CG7" s="699"/>
      <c r="CH7" s="699"/>
      <c r="CI7" s="699"/>
      <c r="CJ7" s="699"/>
      <c r="CK7" s="699"/>
      <c r="CL7" s="699"/>
      <c r="CM7" s="699"/>
      <c r="CN7" s="699"/>
      <c r="CO7" s="699"/>
      <c r="CP7" s="699"/>
      <c r="CQ7" s="700"/>
      <c r="CR7" s="683">
        <v>489152</v>
      </c>
      <c r="CS7" s="684"/>
      <c r="CT7" s="684"/>
      <c r="CU7" s="684"/>
      <c r="CV7" s="684"/>
      <c r="CW7" s="684"/>
      <c r="CX7" s="684"/>
      <c r="CY7" s="685"/>
      <c r="CZ7" s="686">
        <v>19.3</v>
      </c>
      <c r="DA7" s="686"/>
      <c r="DB7" s="686"/>
      <c r="DC7" s="686"/>
      <c r="DD7" s="692">
        <v>53798</v>
      </c>
      <c r="DE7" s="684"/>
      <c r="DF7" s="684"/>
      <c r="DG7" s="684"/>
      <c r="DH7" s="684"/>
      <c r="DI7" s="684"/>
      <c r="DJ7" s="684"/>
      <c r="DK7" s="684"/>
      <c r="DL7" s="684"/>
      <c r="DM7" s="684"/>
      <c r="DN7" s="684"/>
      <c r="DO7" s="684"/>
      <c r="DP7" s="685"/>
      <c r="DQ7" s="692">
        <v>416735</v>
      </c>
      <c r="DR7" s="684"/>
      <c r="DS7" s="684"/>
      <c r="DT7" s="684"/>
      <c r="DU7" s="684"/>
      <c r="DV7" s="684"/>
      <c r="DW7" s="684"/>
      <c r="DX7" s="684"/>
      <c r="DY7" s="684"/>
      <c r="DZ7" s="684"/>
      <c r="EA7" s="684"/>
      <c r="EB7" s="684"/>
      <c r="EC7" s="693"/>
    </row>
    <row r="8" spans="2:143" ht="11.25" customHeight="1" x14ac:dyDescent="0.15">
      <c r="B8" s="680" t="s">
        <v>234</v>
      </c>
      <c r="C8" s="681"/>
      <c r="D8" s="681"/>
      <c r="E8" s="681"/>
      <c r="F8" s="681"/>
      <c r="G8" s="681"/>
      <c r="H8" s="681"/>
      <c r="I8" s="681"/>
      <c r="J8" s="681"/>
      <c r="K8" s="681"/>
      <c r="L8" s="681"/>
      <c r="M8" s="681"/>
      <c r="N8" s="681"/>
      <c r="O8" s="681"/>
      <c r="P8" s="681"/>
      <c r="Q8" s="682"/>
      <c r="R8" s="683">
        <v>1397</v>
      </c>
      <c r="S8" s="684"/>
      <c r="T8" s="684"/>
      <c r="U8" s="684"/>
      <c r="V8" s="684"/>
      <c r="W8" s="684"/>
      <c r="X8" s="684"/>
      <c r="Y8" s="685"/>
      <c r="Z8" s="686">
        <v>0</v>
      </c>
      <c r="AA8" s="686"/>
      <c r="AB8" s="686"/>
      <c r="AC8" s="686"/>
      <c r="AD8" s="687">
        <v>1397</v>
      </c>
      <c r="AE8" s="687"/>
      <c r="AF8" s="687"/>
      <c r="AG8" s="687"/>
      <c r="AH8" s="687"/>
      <c r="AI8" s="687"/>
      <c r="AJ8" s="687"/>
      <c r="AK8" s="687"/>
      <c r="AL8" s="688">
        <v>0.1</v>
      </c>
      <c r="AM8" s="689"/>
      <c r="AN8" s="689"/>
      <c r="AO8" s="690"/>
      <c r="AP8" s="680" t="s">
        <v>235</v>
      </c>
      <c r="AQ8" s="681"/>
      <c r="AR8" s="681"/>
      <c r="AS8" s="681"/>
      <c r="AT8" s="681"/>
      <c r="AU8" s="681"/>
      <c r="AV8" s="681"/>
      <c r="AW8" s="681"/>
      <c r="AX8" s="681"/>
      <c r="AY8" s="681"/>
      <c r="AZ8" s="681"/>
      <c r="BA8" s="681"/>
      <c r="BB8" s="681"/>
      <c r="BC8" s="681"/>
      <c r="BD8" s="681"/>
      <c r="BE8" s="681"/>
      <c r="BF8" s="682"/>
      <c r="BG8" s="683">
        <v>6475</v>
      </c>
      <c r="BH8" s="684"/>
      <c r="BI8" s="684"/>
      <c r="BJ8" s="684"/>
      <c r="BK8" s="684"/>
      <c r="BL8" s="684"/>
      <c r="BM8" s="684"/>
      <c r="BN8" s="685"/>
      <c r="BO8" s="686">
        <v>1.8</v>
      </c>
      <c r="BP8" s="686"/>
      <c r="BQ8" s="686"/>
      <c r="BR8" s="686"/>
      <c r="BS8" s="692" t="s">
        <v>126</v>
      </c>
      <c r="BT8" s="684"/>
      <c r="BU8" s="684"/>
      <c r="BV8" s="684"/>
      <c r="BW8" s="684"/>
      <c r="BX8" s="684"/>
      <c r="BY8" s="684"/>
      <c r="BZ8" s="684"/>
      <c r="CA8" s="684"/>
      <c r="CB8" s="693"/>
      <c r="CD8" s="698" t="s">
        <v>236</v>
      </c>
      <c r="CE8" s="699"/>
      <c r="CF8" s="699"/>
      <c r="CG8" s="699"/>
      <c r="CH8" s="699"/>
      <c r="CI8" s="699"/>
      <c r="CJ8" s="699"/>
      <c r="CK8" s="699"/>
      <c r="CL8" s="699"/>
      <c r="CM8" s="699"/>
      <c r="CN8" s="699"/>
      <c r="CO8" s="699"/>
      <c r="CP8" s="699"/>
      <c r="CQ8" s="700"/>
      <c r="CR8" s="683">
        <v>568975</v>
      </c>
      <c r="CS8" s="684"/>
      <c r="CT8" s="684"/>
      <c r="CU8" s="684"/>
      <c r="CV8" s="684"/>
      <c r="CW8" s="684"/>
      <c r="CX8" s="684"/>
      <c r="CY8" s="685"/>
      <c r="CZ8" s="686">
        <v>22.4</v>
      </c>
      <c r="DA8" s="686"/>
      <c r="DB8" s="686"/>
      <c r="DC8" s="686"/>
      <c r="DD8" s="692">
        <v>11307</v>
      </c>
      <c r="DE8" s="684"/>
      <c r="DF8" s="684"/>
      <c r="DG8" s="684"/>
      <c r="DH8" s="684"/>
      <c r="DI8" s="684"/>
      <c r="DJ8" s="684"/>
      <c r="DK8" s="684"/>
      <c r="DL8" s="684"/>
      <c r="DM8" s="684"/>
      <c r="DN8" s="684"/>
      <c r="DO8" s="684"/>
      <c r="DP8" s="685"/>
      <c r="DQ8" s="692">
        <v>393535</v>
      </c>
      <c r="DR8" s="684"/>
      <c r="DS8" s="684"/>
      <c r="DT8" s="684"/>
      <c r="DU8" s="684"/>
      <c r="DV8" s="684"/>
      <c r="DW8" s="684"/>
      <c r="DX8" s="684"/>
      <c r="DY8" s="684"/>
      <c r="DZ8" s="684"/>
      <c r="EA8" s="684"/>
      <c r="EB8" s="684"/>
      <c r="EC8" s="693"/>
    </row>
    <row r="9" spans="2:143" ht="11.25" customHeight="1" x14ac:dyDescent="0.15">
      <c r="B9" s="680" t="s">
        <v>237</v>
      </c>
      <c r="C9" s="681"/>
      <c r="D9" s="681"/>
      <c r="E9" s="681"/>
      <c r="F9" s="681"/>
      <c r="G9" s="681"/>
      <c r="H9" s="681"/>
      <c r="I9" s="681"/>
      <c r="J9" s="681"/>
      <c r="K9" s="681"/>
      <c r="L9" s="681"/>
      <c r="M9" s="681"/>
      <c r="N9" s="681"/>
      <c r="O9" s="681"/>
      <c r="P9" s="681"/>
      <c r="Q9" s="682"/>
      <c r="R9" s="683">
        <v>797</v>
      </c>
      <c r="S9" s="684"/>
      <c r="T9" s="684"/>
      <c r="U9" s="684"/>
      <c r="V9" s="684"/>
      <c r="W9" s="684"/>
      <c r="X9" s="684"/>
      <c r="Y9" s="685"/>
      <c r="Z9" s="686">
        <v>0</v>
      </c>
      <c r="AA9" s="686"/>
      <c r="AB9" s="686"/>
      <c r="AC9" s="686"/>
      <c r="AD9" s="687">
        <v>797</v>
      </c>
      <c r="AE9" s="687"/>
      <c r="AF9" s="687"/>
      <c r="AG9" s="687"/>
      <c r="AH9" s="687"/>
      <c r="AI9" s="687"/>
      <c r="AJ9" s="687"/>
      <c r="AK9" s="687"/>
      <c r="AL9" s="688">
        <v>0</v>
      </c>
      <c r="AM9" s="689"/>
      <c r="AN9" s="689"/>
      <c r="AO9" s="690"/>
      <c r="AP9" s="680" t="s">
        <v>238</v>
      </c>
      <c r="AQ9" s="681"/>
      <c r="AR9" s="681"/>
      <c r="AS9" s="681"/>
      <c r="AT9" s="681"/>
      <c r="AU9" s="681"/>
      <c r="AV9" s="681"/>
      <c r="AW9" s="681"/>
      <c r="AX9" s="681"/>
      <c r="AY9" s="681"/>
      <c r="AZ9" s="681"/>
      <c r="BA9" s="681"/>
      <c r="BB9" s="681"/>
      <c r="BC9" s="681"/>
      <c r="BD9" s="681"/>
      <c r="BE9" s="681"/>
      <c r="BF9" s="682"/>
      <c r="BG9" s="683">
        <v>124717</v>
      </c>
      <c r="BH9" s="684"/>
      <c r="BI9" s="684"/>
      <c r="BJ9" s="684"/>
      <c r="BK9" s="684"/>
      <c r="BL9" s="684"/>
      <c r="BM9" s="684"/>
      <c r="BN9" s="685"/>
      <c r="BO9" s="686">
        <v>35.5</v>
      </c>
      <c r="BP9" s="686"/>
      <c r="BQ9" s="686"/>
      <c r="BR9" s="686"/>
      <c r="BS9" s="692" t="s">
        <v>143</v>
      </c>
      <c r="BT9" s="684"/>
      <c r="BU9" s="684"/>
      <c r="BV9" s="684"/>
      <c r="BW9" s="684"/>
      <c r="BX9" s="684"/>
      <c r="BY9" s="684"/>
      <c r="BZ9" s="684"/>
      <c r="CA9" s="684"/>
      <c r="CB9" s="693"/>
      <c r="CD9" s="698" t="s">
        <v>239</v>
      </c>
      <c r="CE9" s="699"/>
      <c r="CF9" s="699"/>
      <c r="CG9" s="699"/>
      <c r="CH9" s="699"/>
      <c r="CI9" s="699"/>
      <c r="CJ9" s="699"/>
      <c r="CK9" s="699"/>
      <c r="CL9" s="699"/>
      <c r="CM9" s="699"/>
      <c r="CN9" s="699"/>
      <c r="CO9" s="699"/>
      <c r="CP9" s="699"/>
      <c r="CQ9" s="700"/>
      <c r="CR9" s="683">
        <v>129860</v>
      </c>
      <c r="CS9" s="684"/>
      <c r="CT9" s="684"/>
      <c r="CU9" s="684"/>
      <c r="CV9" s="684"/>
      <c r="CW9" s="684"/>
      <c r="CX9" s="684"/>
      <c r="CY9" s="685"/>
      <c r="CZ9" s="686">
        <v>5.0999999999999996</v>
      </c>
      <c r="DA9" s="686"/>
      <c r="DB9" s="686"/>
      <c r="DC9" s="686"/>
      <c r="DD9" s="692">
        <v>7183</v>
      </c>
      <c r="DE9" s="684"/>
      <c r="DF9" s="684"/>
      <c r="DG9" s="684"/>
      <c r="DH9" s="684"/>
      <c r="DI9" s="684"/>
      <c r="DJ9" s="684"/>
      <c r="DK9" s="684"/>
      <c r="DL9" s="684"/>
      <c r="DM9" s="684"/>
      <c r="DN9" s="684"/>
      <c r="DO9" s="684"/>
      <c r="DP9" s="685"/>
      <c r="DQ9" s="692">
        <v>114944</v>
      </c>
      <c r="DR9" s="684"/>
      <c r="DS9" s="684"/>
      <c r="DT9" s="684"/>
      <c r="DU9" s="684"/>
      <c r="DV9" s="684"/>
      <c r="DW9" s="684"/>
      <c r="DX9" s="684"/>
      <c r="DY9" s="684"/>
      <c r="DZ9" s="684"/>
      <c r="EA9" s="684"/>
      <c r="EB9" s="684"/>
      <c r="EC9" s="693"/>
    </row>
    <row r="10" spans="2:143" ht="11.25" customHeight="1" x14ac:dyDescent="0.15">
      <c r="B10" s="680" t="s">
        <v>240</v>
      </c>
      <c r="C10" s="681"/>
      <c r="D10" s="681"/>
      <c r="E10" s="681"/>
      <c r="F10" s="681"/>
      <c r="G10" s="681"/>
      <c r="H10" s="681"/>
      <c r="I10" s="681"/>
      <c r="J10" s="681"/>
      <c r="K10" s="681"/>
      <c r="L10" s="681"/>
      <c r="M10" s="681"/>
      <c r="N10" s="681"/>
      <c r="O10" s="681"/>
      <c r="P10" s="681"/>
      <c r="Q10" s="682"/>
      <c r="R10" s="683" t="s">
        <v>126</v>
      </c>
      <c r="S10" s="684"/>
      <c r="T10" s="684"/>
      <c r="U10" s="684"/>
      <c r="V10" s="684"/>
      <c r="W10" s="684"/>
      <c r="X10" s="684"/>
      <c r="Y10" s="685"/>
      <c r="Z10" s="686" t="s">
        <v>126</v>
      </c>
      <c r="AA10" s="686"/>
      <c r="AB10" s="686"/>
      <c r="AC10" s="686"/>
      <c r="AD10" s="687" t="s">
        <v>229</v>
      </c>
      <c r="AE10" s="687"/>
      <c r="AF10" s="687"/>
      <c r="AG10" s="687"/>
      <c r="AH10" s="687"/>
      <c r="AI10" s="687"/>
      <c r="AJ10" s="687"/>
      <c r="AK10" s="687"/>
      <c r="AL10" s="688" t="s">
        <v>126</v>
      </c>
      <c r="AM10" s="689"/>
      <c r="AN10" s="689"/>
      <c r="AO10" s="690"/>
      <c r="AP10" s="680" t="s">
        <v>241</v>
      </c>
      <c r="AQ10" s="681"/>
      <c r="AR10" s="681"/>
      <c r="AS10" s="681"/>
      <c r="AT10" s="681"/>
      <c r="AU10" s="681"/>
      <c r="AV10" s="681"/>
      <c r="AW10" s="681"/>
      <c r="AX10" s="681"/>
      <c r="AY10" s="681"/>
      <c r="AZ10" s="681"/>
      <c r="BA10" s="681"/>
      <c r="BB10" s="681"/>
      <c r="BC10" s="681"/>
      <c r="BD10" s="681"/>
      <c r="BE10" s="681"/>
      <c r="BF10" s="682"/>
      <c r="BG10" s="683">
        <v>6796</v>
      </c>
      <c r="BH10" s="684"/>
      <c r="BI10" s="684"/>
      <c r="BJ10" s="684"/>
      <c r="BK10" s="684"/>
      <c r="BL10" s="684"/>
      <c r="BM10" s="684"/>
      <c r="BN10" s="685"/>
      <c r="BO10" s="686">
        <v>1.9</v>
      </c>
      <c r="BP10" s="686"/>
      <c r="BQ10" s="686"/>
      <c r="BR10" s="686"/>
      <c r="BS10" s="692" t="s">
        <v>229</v>
      </c>
      <c r="BT10" s="684"/>
      <c r="BU10" s="684"/>
      <c r="BV10" s="684"/>
      <c r="BW10" s="684"/>
      <c r="BX10" s="684"/>
      <c r="BY10" s="684"/>
      <c r="BZ10" s="684"/>
      <c r="CA10" s="684"/>
      <c r="CB10" s="693"/>
      <c r="CD10" s="698" t="s">
        <v>242</v>
      </c>
      <c r="CE10" s="699"/>
      <c r="CF10" s="699"/>
      <c r="CG10" s="699"/>
      <c r="CH10" s="699"/>
      <c r="CI10" s="699"/>
      <c r="CJ10" s="699"/>
      <c r="CK10" s="699"/>
      <c r="CL10" s="699"/>
      <c r="CM10" s="699"/>
      <c r="CN10" s="699"/>
      <c r="CO10" s="699"/>
      <c r="CP10" s="699"/>
      <c r="CQ10" s="700"/>
      <c r="CR10" s="683" t="s">
        <v>229</v>
      </c>
      <c r="CS10" s="684"/>
      <c r="CT10" s="684"/>
      <c r="CU10" s="684"/>
      <c r="CV10" s="684"/>
      <c r="CW10" s="684"/>
      <c r="CX10" s="684"/>
      <c r="CY10" s="685"/>
      <c r="CZ10" s="686" t="s">
        <v>126</v>
      </c>
      <c r="DA10" s="686"/>
      <c r="DB10" s="686"/>
      <c r="DC10" s="686"/>
      <c r="DD10" s="692" t="s">
        <v>229</v>
      </c>
      <c r="DE10" s="684"/>
      <c r="DF10" s="684"/>
      <c r="DG10" s="684"/>
      <c r="DH10" s="684"/>
      <c r="DI10" s="684"/>
      <c r="DJ10" s="684"/>
      <c r="DK10" s="684"/>
      <c r="DL10" s="684"/>
      <c r="DM10" s="684"/>
      <c r="DN10" s="684"/>
      <c r="DO10" s="684"/>
      <c r="DP10" s="685"/>
      <c r="DQ10" s="692" t="s">
        <v>126</v>
      </c>
      <c r="DR10" s="684"/>
      <c r="DS10" s="684"/>
      <c r="DT10" s="684"/>
      <c r="DU10" s="684"/>
      <c r="DV10" s="684"/>
      <c r="DW10" s="684"/>
      <c r="DX10" s="684"/>
      <c r="DY10" s="684"/>
      <c r="DZ10" s="684"/>
      <c r="EA10" s="684"/>
      <c r="EB10" s="684"/>
      <c r="EC10" s="693"/>
    </row>
    <row r="11" spans="2:143" ht="11.25" customHeight="1" x14ac:dyDescent="0.15">
      <c r="B11" s="680" t="s">
        <v>243</v>
      </c>
      <c r="C11" s="681"/>
      <c r="D11" s="681"/>
      <c r="E11" s="681"/>
      <c r="F11" s="681"/>
      <c r="G11" s="681"/>
      <c r="H11" s="681"/>
      <c r="I11" s="681"/>
      <c r="J11" s="681"/>
      <c r="K11" s="681"/>
      <c r="L11" s="681"/>
      <c r="M11" s="681"/>
      <c r="N11" s="681"/>
      <c r="O11" s="681"/>
      <c r="P11" s="681"/>
      <c r="Q11" s="682"/>
      <c r="R11" s="683">
        <v>66375</v>
      </c>
      <c r="S11" s="684"/>
      <c r="T11" s="684"/>
      <c r="U11" s="684"/>
      <c r="V11" s="684"/>
      <c r="W11" s="684"/>
      <c r="X11" s="684"/>
      <c r="Y11" s="685"/>
      <c r="Z11" s="688">
        <v>2.2999999999999998</v>
      </c>
      <c r="AA11" s="689"/>
      <c r="AB11" s="689"/>
      <c r="AC11" s="701"/>
      <c r="AD11" s="692">
        <v>66375</v>
      </c>
      <c r="AE11" s="684"/>
      <c r="AF11" s="684"/>
      <c r="AG11" s="684"/>
      <c r="AH11" s="684"/>
      <c r="AI11" s="684"/>
      <c r="AJ11" s="684"/>
      <c r="AK11" s="685"/>
      <c r="AL11" s="688">
        <v>4.2</v>
      </c>
      <c r="AM11" s="689"/>
      <c r="AN11" s="689"/>
      <c r="AO11" s="690"/>
      <c r="AP11" s="680" t="s">
        <v>244</v>
      </c>
      <c r="AQ11" s="681"/>
      <c r="AR11" s="681"/>
      <c r="AS11" s="681"/>
      <c r="AT11" s="681"/>
      <c r="AU11" s="681"/>
      <c r="AV11" s="681"/>
      <c r="AW11" s="681"/>
      <c r="AX11" s="681"/>
      <c r="AY11" s="681"/>
      <c r="AZ11" s="681"/>
      <c r="BA11" s="681"/>
      <c r="BB11" s="681"/>
      <c r="BC11" s="681"/>
      <c r="BD11" s="681"/>
      <c r="BE11" s="681"/>
      <c r="BF11" s="682"/>
      <c r="BG11" s="683">
        <v>13335</v>
      </c>
      <c r="BH11" s="684"/>
      <c r="BI11" s="684"/>
      <c r="BJ11" s="684"/>
      <c r="BK11" s="684"/>
      <c r="BL11" s="684"/>
      <c r="BM11" s="684"/>
      <c r="BN11" s="685"/>
      <c r="BO11" s="686">
        <v>3.8</v>
      </c>
      <c r="BP11" s="686"/>
      <c r="BQ11" s="686"/>
      <c r="BR11" s="686"/>
      <c r="BS11" s="692" t="s">
        <v>229</v>
      </c>
      <c r="BT11" s="684"/>
      <c r="BU11" s="684"/>
      <c r="BV11" s="684"/>
      <c r="BW11" s="684"/>
      <c r="BX11" s="684"/>
      <c r="BY11" s="684"/>
      <c r="BZ11" s="684"/>
      <c r="CA11" s="684"/>
      <c r="CB11" s="693"/>
      <c r="CD11" s="698" t="s">
        <v>245</v>
      </c>
      <c r="CE11" s="699"/>
      <c r="CF11" s="699"/>
      <c r="CG11" s="699"/>
      <c r="CH11" s="699"/>
      <c r="CI11" s="699"/>
      <c r="CJ11" s="699"/>
      <c r="CK11" s="699"/>
      <c r="CL11" s="699"/>
      <c r="CM11" s="699"/>
      <c r="CN11" s="699"/>
      <c r="CO11" s="699"/>
      <c r="CP11" s="699"/>
      <c r="CQ11" s="700"/>
      <c r="CR11" s="683">
        <v>143781</v>
      </c>
      <c r="CS11" s="684"/>
      <c r="CT11" s="684"/>
      <c r="CU11" s="684"/>
      <c r="CV11" s="684"/>
      <c r="CW11" s="684"/>
      <c r="CX11" s="684"/>
      <c r="CY11" s="685"/>
      <c r="CZ11" s="686">
        <v>5.7</v>
      </c>
      <c r="DA11" s="686"/>
      <c r="DB11" s="686"/>
      <c r="DC11" s="686"/>
      <c r="DD11" s="692">
        <v>63574</v>
      </c>
      <c r="DE11" s="684"/>
      <c r="DF11" s="684"/>
      <c r="DG11" s="684"/>
      <c r="DH11" s="684"/>
      <c r="DI11" s="684"/>
      <c r="DJ11" s="684"/>
      <c r="DK11" s="684"/>
      <c r="DL11" s="684"/>
      <c r="DM11" s="684"/>
      <c r="DN11" s="684"/>
      <c r="DO11" s="684"/>
      <c r="DP11" s="685"/>
      <c r="DQ11" s="692">
        <v>68177</v>
      </c>
      <c r="DR11" s="684"/>
      <c r="DS11" s="684"/>
      <c r="DT11" s="684"/>
      <c r="DU11" s="684"/>
      <c r="DV11" s="684"/>
      <c r="DW11" s="684"/>
      <c r="DX11" s="684"/>
      <c r="DY11" s="684"/>
      <c r="DZ11" s="684"/>
      <c r="EA11" s="684"/>
      <c r="EB11" s="684"/>
      <c r="EC11" s="693"/>
    </row>
    <row r="12" spans="2:143" ht="11.25" customHeight="1" x14ac:dyDescent="0.15">
      <c r="B12" s="680" t="s">
        <v>246</v>
      </c>
      <c r="C12" s="681"/>
      <c r="D12" s="681"/>
      <c r="E12" s="681"/>
      <c r="F12" s="681"/>
      <c r="G12" s="681"/>
      <c r="H12" s="681"/>
      <c r="I12" s="681"/>
      <c r="J12" s="681"/>
      <c r="K12" s="681"/>
      <c r="L12" s="681"/>
      <c r="M12" s="681"/>
      <c r="N12" s="681"/>
      <c r="O12" s="681"/>
      <c r="P12" s="681"/>
      <c r="Q12" s="682"/>
      <c r="R12" s="683">
        <v>9235</v>
      </c>
      <c r="S12" s="684"/>
      <c r="T12" s="684"/>
      <c r="U12" s="684"/>
      <c r="V12" s="684"/>
      <c r="W12" s="684"/>
      <c r="X12" s="684"/>
      <c r="Y12" s="685"/>
      <c r="Z12" s="686">
        <v>0.3</v>
      </c>
      <c r="AA12" s="686"/>
      <c r="AB12" s="686"/>
      <c r="AC12" s="686"/>
      <c r="AD12" s="687">
        <v>9235</v>
      </c>
      <c r="AE12" s="687"/>
      <c r="AF12" s="687"/>
      <c r="AG12" s="687"/>
      <c r="AH12" s="687"/>
      <c r="AI12" s="687"/>
      <c r="AJ12" s="687"/>
      <c r="AK12" s="687"/>
      <c r="AL12" s="688">
        <v>0.6</v>
      </c>
      <c r="AM12" s="689"/>
      <c r="AN12" s="689"/>
      <c r="AO12" s="690"/>
      <c r="AP12" s="680" t="s">
        <v>247</v>
      </c>
      <c r="AQ12" s="681"/>
      <c r="AR12" s="681"/>
      <c r="AS12" s="681"/>
      <c r="AT12" s="681"/>
      <c r="AU12" s="681"/>
      <c r="AV12" s="681"/>
      <c r="AW12" s="681"/>
      <c r="AX12" s="681"/>
      <c r="AY12" s="681"/>
      <c r="AZ12" s="681"/>
      <c r="BA12" s="681"/>
      <c r="BB12" s="681"/>
      <c r="BC12" s="681"/>
      <c r="BD12" s="681"/>
      <c r="BE12" s="681"/>
      <c r="BF12" s="682"/>
      <c r="BG12" s="683">
        <v>161917</v>
      </c>
      <c r="BH12" s="684"/>
      <c r="BI12" s="684"/>
      <c r="BJ12" s="684"/>
      <c r="BK12" s="684"/>
      <c r="BL12" s="684"/>
      <c r="BM12" s="684"/>
      <c r="BN12" s="685"/>
      <c r="BO12" s="686">
        <v>46.1</v>
      </c>
      <c r="BP12" s="686"/>
      <c r="BQ12" s="686"/>
      <c r="BR12" s="686"/>
      <c r="BS12" s="692" t="s">
        <v>126</v>
      </c>
      <c r="BT12" s="684"/>
      <c r="BU12" s="684"/>
      <c r="BV12" s="684"/>
      <c r="BW12" s="684"/>
      <c r="BX12" s="684"/>
      <c r="BY12" s="684"/>
      <c r="BZ12" s="684"/>
      <c r="CA12" s="684"/>
      <c r="CB12" s="693"/>
      <c r="CD12" s="698" t="s">
        <v>248</v>
      </c>
      <c r="CE12" s="699"/>
      <c r="CF12" s="699"/>
      <c r="CG12" s="699"/>
      <c r="CH12" s="699"/>
      <c r="CI12" s="699"/>
      <c r="CJ12" s="699"/>
      <c r="CK12" s="699"/>
      <c r="CL12" s="699"/>
      <c r="CM12" s="699"/>
      <c r="CN12" s="699"/>
      <c r="CO12" s="699"/>
      <c r="CP12" s="699"/>
      <c r="CQ12" s="700"/>
      <c r="CR12" s="683">
        <v>104789</v>
      </c>
      <c r="CS12" s="684"/>
      <c r="CT12" s="684"/>
      <c r="CU12" s="684"/>
      <c r="CV12" s="684"/>
      <c r="CW12" s="684"/>
      <c r="CX12" s="684"/>
      <c r="CY12" s="685"/>
      <c r="CZ12" s="686">
        <v>4.0999999999999996</v>
      </c>
      <c r="DA12" s="686"/>
      <c r="DB12" s="686"/>
      <c r="DC12" s="686"/>
      <c r="DD12" s="692">
        <v>2475</v>
      </c>
      <c r="DE12" s="684"/>
      <c r="DF12" s="684"/>
      <c r="DG12" s="684"/>
      <c r="DH12" s="684"/>
      <c r="DI12" s="684"/>
      <c r="DJ12" s="684"/>
      <c r="DK12" s="684"/>
      <c r="DL12" s="684"/>
      <c r="DM12" s="684"/>
      <c r="DN12" s="684"/>
      <c r="DO12" s="684"/>
      <c r="DP12" s="685"/>
      <c r="DQ12" s="692">
        <v>83959</v>
      </c>
      <c r="DR12" s="684"/>
      <c r="DS12" s="684"/>
      <c r="DT12" s="684"/>
      <c r="DU12" s="684"/>
      <c r="DV12" s="684"/>
      <c r="DW12" s="684"/>
      <c r="DX12" s="684"/>
      <c r="DY12" s="684"/>
      <c r="DZ12" s="684"/>
      <c r="EA12" s="684"/>
      <c r="EB12" s="684"/>
      <c r="EC12" s="693"/>
    </row>
    <row r="13" spans="2:143" ht="11.25" customHeight="1" x14ac:dyDescent="0.15">
      <c r="B13" s="680" t="s">
        <v>249</v>
      </c>
      <c r="C13" s="681"/>
      <c r="D13" s="681"/>
      <c r="E13" s="681"/>
      <c r="F13" s="681"/>
      <c r="G13" s="681"/>
      <c r="H13" s="681"/>
      <c r="I13" s="681"/>
      <c r="J13" s="681"/>
      <c r="K13" s="681"/>
      <c r="L13" s="681"/>
      <c r="M13" s="681"/>
      <c r="N13" s="681"/>
      <c r="O13" s="681"/>
      <c r="P13" s="681"/>
      <c r="Q13" s="682"/>
      <c r="R13" s="683" t="s">
        <v>229</v>
      </c>
      <c r="S13" s="684"/>
      <c r="T13" s="684"/>
      <c r="U13" s="684"/>
      <c r="V13" s="684"/>
      <c r="W13" s="684"/>
      <c r="X13" s="684"/>
      <c r="Y13" s="685"/>
      <c r="Z13" s="686" t="s">
        <v>229</v>
      </c>
      <c r="AA13" s="686"/>
      <c r="AB13" s="686"/>
      <c r="AC13" s="686"/>
      <c r="AD13" s="687" t="s">
        <v>229</v>
      </c>
      <c r="AE13" s="687"/>
      <c r="AF13" s="687"/>
      <c r="AG13" s="687"/>
      <c r="AH13" s="687"/>
      <c r="AI13" s="687"/>
      <c r="AJ13" s="687"/>
      <c r="AK13" s="687"/>
      <c r="AL13" s="688" t="s">
        <v>126</v>
      </c>
      <c r="AM13" s="689"/>
      <c r="AN13" s="689"/>
      <c r="AO13" s="690"/>
      <c r="AP13" s="680" t="s">
        <v>250</v>
      </c>
      <c r="AQ13" s="681"/>
      <c r="AR13" s="681"/>
      <c r="AS13" s="681"/>
      <c r="AT13" s="681"/>
      <c r="AU13" s="681"/>
      <c r="AV13" s="681"/>
      <c r="AW13" s="681"/>
      <c r="AX13" s="681"/>
      <c r="AY13" s="681"/>
      <c r="AZ13" s="681"/>
      <c r="BA13" s="681"/>
      <c r="BB13" s="681"/>
      <c r="BC13" s="681"/>
      <c r="BD13" s="681"/>
      <c r="BE13" s="681"/>
      <c r="BF13" s="682"/>
      <c r="BG13" s="683">
        <v>161597</v>
      </c>
      <c r="BH13" s="684"/>
      <c r="BI13" s="684"/>
      <c r="BJ13" s="684"/>
      <c r="BK13" s="684"/>
      <c r="BL13" s="684"/>
      <c r="BM13" s="684"/>
      <c r="BN13" s="685"/>
      <c r="BO13" s="686">
        <v>46</v>
      </c>
      <c r="BP13" s="686"/>
      <c r="BQ13" s="686"/>
      <c r="BR13" s="686"/>
      <c r="BS13" s="692" t="s">
        <v>229</v>
      </c>
      <c r="BT13" s="684"/>
      <c r="BU13" s="684"/>
      <c r="BV13" s="684"/>
      <c r="BW13" s="684"/>
      <c r="BX13" s="684"/>
      <c r="BY13" s="684"/>
      <c r="BZ13" s="684"/>
      <c r="CA13" s="684"/>
      <c r="CB13" s="693"/>
      <c r="CD13" s="698" t="s">
        <v>251</v>
      </c>
      <c r="CE13" s="699"/>
      <c r="CF13" s="699"/>
      <c r="CG13" s="699"/>
      <c r="CH13" s="699"/>
      <c r="CI13" s="699"/>
      <c r="CJ13" s="699"/>
      <c r="CK13" s="699"/>
      <c r="CL13" s="699"/>
      <c r="CM13" s="699"/>
      <c r="CN13" s="699"/>
      <c r="CO13" s="699"/>
      <c r="CP13" s="699"/>
      <c r="CQ13" s="700"/>
      <c r="CR13" s="683">
        <v>207081</v>
      </c>
      <c r="CS13" s="684"/>
      <c r="CT13" s="684"/>
      <c r="CU13" s="684"/>
      <c r="CV13" s="684"/>
      <c r="CW13" s="684"/>
      <c r="CX13" s="684"/>
      <c r="CY13" s="685"/>
      <c r="CZ13" s="686">
        <v>8.1999999999999993</v>
      </c>
      <c r="DA13" s="686"/>
      <c r="DB13" s="686"/>
      <c r="DC13" s="686"/>
      <c r="DD13" s="692">
        <v>114805</v>
      </c>
      <c r="DE13" s="684"/>
      <c r="DF13" s="684"/>
      <c r="DG13" s="684"/>
      <c r="DH13" s="684"/>
      <c r="DI13" s="684"/>
      <c r="DJ13" s="684"/>
      <c r="DK13" s="684"/>
      <c r="DL13" s="684"/>
      <c r="DM13" s="684"/>
      <c r="DN13" s="684"/>
      <c r="DO13" s="684"/>
      <c r="DP13" s="685"/>
      <c r="DQ13" s="692">
        <v>104514</v>
      </c>
      <c r="DR13" s="684"/>
      <c r="DS13" s="684"/>
      <c r="DT13" s="684"/>
      <c r="DU13" s="684"/>
      <c r="DV13" s="684"/>
      <c r="DW13" s="684"/>
      <c r="DX13" s="684"/>
      <c r="DY13" s="684"/>
      <c r="DZ13" s="684"/>
      <c r="EA13" s="684"/>
      <c r="EB13" s="684"/>
      <c r="EC13" s="693"/>
    </row>
    <row r="14" spans="2:143" ht="11.25" customHeight="1" x14ac:dyDescent="0.15">
      <c r="B14" s="680" t="s">
        <v>252</v>
      </c>
      <c r="C14" s="681"/>
      <c r="D14" s="681"/>
      <c r="E14" s="681"/>
      <c r="F14" s="681"/>
      <c r="G14" s="681"/>
      <c r="H14" s="681"/>
      <c r="I14" s="681"/>
      <c r="J14" s="681"/>
      <c r="K14" s="681"/>
      <c r="L14" s="681"/>
      <c r="M14" s="681"/>
      <c r="N14" s="681"/>
      <c r="O14" s="681"/>
      <c r="P14" s="681"/>
      <c r="Q14" s="682"/>
      <c r="R14" s="683">
        <v>5441</v>
      </c>
      <c r="S14" s="684"/>
      <c r="T14" s="684"/>
      <c r="U14" s="684"/>
      <c r="V14" s="684"/>
      <c r="W14" s="684"/>
      <c r="X14" s="684"/>
      <c r="Y14" s="685"/>
      <c r="Z14" s="686">
        <v>0.2</v>
      </c>
      <c r="AA14" s="686"/>
      <c r="AB14" s="686"/>
      <c r="AC14" s="686"/>
      <c r="AD14" s="687">
        <v>5441</v>
      </c>
      <c r="AE14" s="687"/>
      <c r="AF14" s="687"/>
      <c r="AG14" s="687"/>
      <c r="AH14" s="687"/>
      <c r="AI14" s="687"/>
      <c r="AJ14" s="687"/>
      <c r="AK14" s="687"/>
      <c r="AL14" s="688">
        <v>0.3</v>
      </c>
      <c r="AM14" s="689"/>
      <c r="AN14" s="689"/>
      <c r="AO14" s="690"/>
      <c r="AP14" s="680" t="s">
        <v>253</v>
      </c>
      <c r="AQ14" s="681"/>
      <c r="AR14" s="681"/>
      <c r="AS14" s="681"/>
      <c r="AT14" s="681"/>
      <c r="AU14" s="681"/>
      <c r="AV14" s="681"/>
      <c r="AW14" s="681"/>
      <c r="AX14" s="681"/>
      <c r="AY14" s="681"/>
      <c r="AZ14" s="681"/>
      <c r="BA14" s="681"/>
      <c r="BB14" s="681"/>
      <c r="BC14" s="681"/>
      <c r="BD14" s="681"/>
      <c r="BE14" s="681"/>
      <c r="BF14" s="682"/>
      <c r="BG14" s="683">
        <v>16812</v>
      </c>
      <c r="BH14" s="684"/>
      <c r="BI14" s="684"/>
      <c r="BJ14" s="684"/>
      <c r="BK14" s="684"/>
      <c r="BL14" s="684"/>
      <c r="BM14" s="684"/>
      <c r="BN14" s="685"/>
      <c r="BO14" s="686">
        <v>4.8</v>
      </c>
      <c r="BP14" s="686"/>
      <c r="BQ14" s="686"/>
      <c r="BR14" s="686"/>
      <c r="BS14" s="692" t="s">
        <v>126</v>
      </c>
      <c r="BT14" s="684"/>
      <c r="BU14" s="684"/>
      <c r="BV14" s="684"/>
      <c r="BW14" s="684"/>
      <c r="BX14" s="684"/>
      <c r="BY14" s="684"/>
      <c r="BZ14" s="684"/>
      <c r="CA14" s="684"/>
      <c r="CB14" s="693"/>
      <c r="CD14" s="698" t="s">
        <v>254</v>
      </c>
      <c r="CE14" s="699"/>
      <c r="CF14" s="699"/>
      <c r="CG14" s="699"/>
      <c r="CH14" s="699"/>
      <c r="CI14" s="699"/>
      <c r="CJ14" s="699"/>
      <c r="CK14" s="699"/>
      <c r="CL14" s="699"/>
      <c r="CM14" s="699"/>
      <c r="CN14" s="699"/>
      <c r="CO14" s="699"/>
      <c r="CP14" s="699"/>
      <c r="CQ14" s="700"/>
      <c r="CR14" s="683">
        <v>160359</v>
      </c>
      <c r="CS14" s="684"/>
      <c r="CT14" s="684"/>
      <c r="CU14" s="684"/>
      <c r="CV14" s="684"/>
      <c r="CW14" s="684"/>
      <c r="CX14" s="684"/>
      <c r="CY14" s="685"/>
      <c r="CZ14" s="686">
        <v>6.3</v>
      </c>
      <c r="DA14" s="686"/>
      <c r="DB14" s="686"/>
      <c r="DC14" s="686"/>
      <c r="DD14" s="692">
        <v>59730</v>
      </c>
      <c r="DE14" s="684"/>
      <c r="DF14" s="684"/>
      <c r="DG14" s="684"/>
      <c r="DH14" s="684"/>
      <c r="DI14" s="684"/>
      <c r="DJ14" s="684"/>
      <c r="DK14" s="684"/>
      <c r="DL14" s="684"/>
      <c r="DM14" s="684"/>
      <c r="DN14" s="684"/>
      <c r="DO14" s="684"/>
      <c r="DP14" s="685"/>
      <c r="DQ14" s="692">
        <v>97154</v>
      </c>
      <c r="DR14" s="684"/>
      <c r="DS14" s="684"/>
      <c r="DT14" s="684"/>
      <c r="DU14" s="684"/>
      <c r="DV14" s="684"/>
      <c r="DW14" s="684"/>
      <c r="DX14" s="684"/>
      <c r="DY14" s="684"/>
      <c r="DZ14" s="684"/>
      <c r="EA14" s="684"/>
      <c r="EB14" s="684"/>
      <c r="EC14" s="693"/>
    </row>
    <row r="15" spans="2:143" ht="11.25" customHeight="1" x14ac:dyDescent="0.15">
      <c r="B15" s="680" t="s">
        <v>255</v>
      </c>
      <c r="C15" s="681"/>
      <c r="D15" s="681"/>
      <c r="E15" s="681"/>
      <c r="F15" s="681"/>
      <c r="G15" s="681"/>
      <c r="H15" s="681"/>
      <c r="I15" s="681"/>
      <c r="J15" s="681"/>
      <c r="K15" s="681"/>
      <c r="L15" s="681"/>
      <c r="M15" s="681"/>
      <c r="N15" s="681"/>
      <c r="O15" s="681"/>
      <c r="P15" s="681"/>
      <c r="Q15" s="682"/>
      <c r="R15" s="683" t="s">
        <v>126</v>
      </c>
      <c r="S15" s="684"/>
      <c r="T15" s="684"/>
      <c r="U15" s="684"/>
      <c r="V15" s="684"/>
      <c r="W15" s="684"/>
      <c r="X15" s="684"/>
      <c r="Y15" s="685"/>
      <c r="Z15" s="686" t="s">
        <v>126</v>
      </c>
      <c r="AA15" s="686"/>
      <c r="AB15" s="686"/>
      <c r="AC15" s="686"/>
      <c r="AD15" s="687" t="s">
        <v>126</v>
      </c>
      <c r="AE15" s="687"/>
      <c r="AF15" s="687"/>
      <c r="AG15" s="687"/>
      <c r="AH15" s="687"/>
      <c r="AI15" s="687"/>
      <c r="AJ15" s="687"/>
      <c r="AK15" s="687"/>
      <c r="AL15" s="688" t="s">
        <v>143</v>
      </c>
      <c r="AM15" s="689"/>
      <c r="AN15" s="689"/>
      <c r="AO15" s="690"/>
      <c r="AP15" s="680" t="s">
        <v>256</v>
      </c>
      <c r="AQ15" s="681"/>
      <c r="AR15" s="681"/>
      <c r="AS15" s="681"/>
      <c r="AT15" s="681"/>
      <c r="AU15" s="681"/>
      <c r="AV15" s="681"/>
      <c r="AW15" s="681"/>
      <c r="AX15" s="681"/>
      <c r="AY15" s="681"/>
      <c r="AZ15" s="681"/>
      <c r="BA15" s="681"/>
      <c r="BB15" s="681"/>
      <c r="BC15" s="681"/>
      <c r="BD15" s="681"/>
      <c r="BE15" s="681"/>
      <c r="BF15" s="682"/>
      <c r="BG15" s="683">
        <v>18028</v>
      </c>
      <c r="BH15" s="684"/>
      <c r="BI15" s="684"/>
      <c r="BJ15" s="684"/>
      <c r="BK15" s="684"/>
      <c r="BL15" s="684"/>
      <c r="BM15" s="684"/>
      <c r="BN15" s="685"/>
      <c r="BO15" s="686">
        <v>5.0999999999999996</v>
      </c>
      <c r="BP15" s="686"/>
      <c r="BQ15" s="686"/>
      <c r="BR15" s="686"/>
      <c r="BS15" s="692" t="s">
        <v>126</v>
      </c>
      <c r="BT15" s="684"/>
      <c r="BU15" s="684"/>
      <c r="BV15" s="684"/>
      <c r="BW15" s="684"/>
      <c r="BX15" s="684"/>
      <c r="BY15" s="684"/>
      <c r="BZ15" s="684"/>
      <c r="CA15" s="684"/>
      <c r="CB15" s="693"/>
      <c r="CD15" s="698" t="s">
        <v>257</v>
      </c>
      <c r="CE15" s="699"/>
      <c r="CF15" s="699"/>
      <c r="CG15" s="699"/>
      <c r="CH15" s="699"/>
      <c r="CI15" s="699"/>
      <c r="CJ15" s="699"/>
      <c r="CK15" s="699"/>
      <c r="CL15" s="699"/>
      <c r="CM15" s="699"/>
      <c r="CN15" s="699"/>
      <c r="CO15" s="699"/>
      <c r="CP15" s="699"/>
      <c r="CQ15" s="700"/>
      <c r="CR15" s="683">
        <v>446543</v>
      </c>
      <c r="CS15" s="684"/>
      <c r="CT15" s="684"/>
      <c r="CU15" s="684"/>
      <c r="CV15" s="684"/>
      <c r="CW15" s="684"/>
      <c r="CX15" s="684"/>
      <c r="CY15" s="685"/>
      <c r="CZ15" s="686">
        <v>17.600000000000001</v>
      </c>
      <c r="DA15" s="686"/>
      <c r="DB15" s="686"/>
      <c r="DC15" s="686"/>
      <c r="DD15" s="692">
        <v>217112</v>
      </c>
      <c r="DE15" s="684"/>
      <c r="DF15" s="684"/>
      <c r="DG15" s="684"/>
      <c r="DH15" s="684"/>
      <c r="DI15" s="684"/>
      <c r="DJ15" s="684"/>
      <c r="DK15" s="684"/>
      <c r="DL15" s="684"/>
      <c r="DM15" s="684"/>
      <c r="DN15" s="684"/>
      <c r="DO15" s="684"/>
      <c r="DP15" s="685"/>
      <c r="DQ15" s="692">
        <v>361525</v>
      </c>
      <c r="DR15" s="684"/>
      <c r="DS15" s="684"/>
      <c r="DT15" s="684"/>
      <c r="DU15" s="684"/>
      <c r="DV15" s="684"/>
      <c r="DW15" s="684"/>
      <c r="DX15" s="684"/>
      <c r="DY15" s="684"/>
      <c r="DZ15" s="684"/>
      <c r="EA15" s="684"/>
      <c r="EB15" s="684"/>
      <c r="EC15" s="693"/>
    </row>
    <row r="16" spans="2:143" ht="11.25" customHeight="1" x14ac:dyDescent="0.15">
      <c r="B16" s="680" t="s">
        <v>258</v>
      </c>
      <c r="C16" s="681"/>
      <c r="D16" s="681"/>
      <c r="E16" s="681"/>
      <c r="F16" s="681"/>
      <c r="G16" s="681"/>
      <c r="H16" s="681"/>
      <c r="I16" s="681"/>
      <c r="J16" s="681"/>
      <c r="K16" s="681"/>
      <c r="L16" s="681"/>
      <c r="M16" s="681"/>
      <c r="N16" s="681"/>
      <c r="O16" s="681"/>
      <c r="P16" s="681"/>
      <c r="Q16" s="682"/>
      <c r="R16" s="683">
        <v>1320</v>
      </c>
      <c r="S16" s="684"/>
      <c r="T16" s="684"/>
      <c r="U16" s="684"/>
      <c r="V16" s="684"/>
      <c r="W16" s="684"/>
      <c r="X16" s="684"/>
      <c r="Y16" s="685"/>
      <c r="Z16" s="686">
        <v>0</v>
      </c>
      <c r="AA16" s="686"/>
      <c r="AB16" s="686"/>
      <c r="AC16" s="686"/>
      <c r="AD16" s="687">
        <v>1320</v>
      </c>
      <c r="AE16" s="687"/>
      <c r="AF16" s="687"/>
      <c r="AG16" s="687"/>
      <c r="AH16" s="687"/>
      <c r="AI16" s="687"/>
      <c r="AJ16" s="687"/>
      <c r="AK16" s="687"/>
      <c r="AL16" s="688">
        <v>0.1</v>
      </c>
      <c r="AM16" s="689"/>
      <c r="AN16" s="689"/>
      <c r="AO16" s="690"/>
      <c r="AP16" s="680" t="s">
        <v>259</v>
      </c>
      <c r="AQ16" s="681"/>
      <c r="AR16" s="681"/>
      <c r="AS16" s="681"/>
      <c r="AT16" s="681"/>
      <c r="AU16" s="681"/>
      <c r="AV16" s="681"/>
      <c r="AW16" s="681"/>
      <c r="AX16" s="681"/>
      <c r="AY16" s="681"/>
      <c r="AZ16" s="681"/>
      <c r="BA16" s="681"/>
      <c r="BB16" s="681"/>
      <c r="BC16" s="681"/>
      <c r="BD16" s="681"/>
      <c r="BE16" s="681"/>
      <c r="BF16" s="682"/>
      <c r="BG16" s="683" t="s">
        <v>229</v>
      </c>
      <c r="BH16" s="684"/>
      <c r="BI16" s="684"/>
      <c r="BJ16" s="684"/>
      <c r="BK16" s="684"/>
      <c r="BL16" s="684"/>
      <c r="BM16" s="684"/>
      <c r="BN16" s="685"/>
      <c r="BO16" s="686" t="s">
        <v>229</v>
      </c>
      <c r="BP16" s="686"/>
      <c r="BQ16" s="686"/>
      <c r="BR16" s="686"/>
      <c r="BS16" s="692" t="s">
        <v>143</v>
      </c>
      <c r="BT16" s="684"/>
      <c r="BU16" s="684"/>
      <c r="BV16" s="684"/>
      <c r="BW16" s="684"/>
      <c r="BX16" s="684"/>
      <c r="BY16" s="684"/>
      <c r="BZ16" s="684"/>
      <c r="CA16" s="684"/>
      <c r="CB16" s="693"/>
      <c r="CD16" s="698" t="s">
        <v>260</v>
      </c>
      <c r="CE16" s="699"/>
      <c r="CF16" s="699"/>
      <c r="CG16" s="699"/>
      <c r="CH16" s="699"/>
      <c r="CI16" s="699"/>
      <c r="CJ16" s="699"/>
      <c r="CK16" s="699"/>
      <c r="CL16" s="699"/>
      <c r="CM16" s="699"/>
      <c r="CN16" s="699"/>
      <c r="CO16" s="699"/>
      <c r="CP16" s="699"/>
      <c r="CQ16" s="700"/>
      <c r="CR16" s="683">
        <v>113683</v>
      </c>
      <c r="CS16" s="684"/>
      <c r="CT16" s="684"/>
      <c r="CU16" s="684"/>
      <c r="CV16" s="684"/>
      <c r="CW16" s="684"/>
      <c r="CX16" s="684"/>
      <c r="CY16" s="685"/>
      <c r="CZ16" s="686">
        <v>4.5</v>
      </c>
      <c r="DA16" s="686"/>
      <c r="DB16" s="686"/>
      <c r="DC16" s="686"/>
      <c r="DD16" s="692" t="s">
        <v>229</v>
      </c>
      <c r="DE16" s="684"/>
      <c r="DF16" s="684"/>
      <c r="DG16" s="684"/>
      <c r="DH16" s="684"/>
      <c r="DI16" s="684"/>
      <c r="DJ16" s="684"/>
      <c r="DK16" s="684"/>
      <c r="DL16" s="684"/>
      <c r="DM16" s="684"/>
      <c r="DN16" s="684"/>
      <c r="DO16" s="684"/>
      <c r="DP16" s="685"/>
      <c r="DQ16" s="692">
        <v>3849</v>
      </c>
      <c r="DR16" s="684"/>
      <c r="DS16" s="684"/>
      <c r="DT16" s="684"/>
      <c r="DU16" s="684"/>
      <c r="DV16" s="684"/>
      <c r="DW16" s="684"/>
      <c r="DX16" s="684"/>
      <c r="DY16" s="684"/>
      <c r="DZ16" s="684"/>
      <c r="EA16" s="684"/>
      <c r="EB16" s="684"/>
      <c r="EC16" s="693"/>
    </row>
    <row r="17" spans="2:133" ht="11.25" customHeight="1" x14ac:dyDescent="0.15">
      <c r="B17" s="680" t="s">
        <v>261</v>
      </c>
      <c r="C17" s="681"/>
      <c r="D17" s="681"/>
      <c r="E17" s="681"/>
      <c r="F17" s="681"/>
      <c r="G17" s="681"/>
      <c r="H17" s="681"/>
      <c r="I17" s="681"/>
      <c r="J17" s="681"/>
      <c r="K17" s="681"/>
      <c r="L17" s="681"/>
      <c r="M17" s="681"/>
      <c r="N17" s="681"/>
      <c r="O17" s="681"/>
      <c r="P17" s="681"/>
      <c r="Q17" s="682"/>
      <c r="R17" s="683">
        <v>16472</v>
      </c>
      <c r="S17" s="684"/>
      <c r="T17" s="684"/>
      <c r="U17" s="684"/>
      <c r="V17" s="684"/>
      <c r="W17" s="684"/>
      <c r="X17" s="684"/>
      <c r="Y17" s="685"/>
      <c r="Z17" s="686">
        <v>0.6</v>
      </c>
      <c r="AA17" s="686"/>
      <c r="AB17" s="686"/>
      <c r="AC17" s="686"/>
      <c r="AD17" s="687">
        <v>16472</v>
      </c>
      <c r="AE17" s="687"/>
      <c r="AF17" s="687"/>
      <c r="AG17" s="687"/>
      <c r="AH17" s="687"/>
      <c r="AI17" s="687"/>
      <c r="AJ17" s="687"/>
      <c r="AK17" s="687"/>
      <c r="AL17" s="688">
        <v>1</v>
      </c>
      <c r="AM17" s="689"/>
      <c r="AN17" s="689"/>
      <c r="AO17" s="690"/>
      <c r="AP17" s="680" t="s">
        <v>262</v>
      </c>
      <c r="AQ17" s="681"/>
      <c r="AR17" s="681"/>
      <c r="AS17" s="681"/>
      <c r="AT17" s="681"/>
      <c r="AU17" s="681"/>
      <c r="AV17" s="681"/>
      <c r="AW17" s="681"/>
      <c r="AX17" s="681"/>
      <c r="AY17" s="681"/>
      <c r="AZ17" s="681"/>
      <c r="BA17" s="681"/>
      <c r="BB17" s="681"/>
      <c r="BC17" s="681"/>
      <c r="BD17" s="681"/>
      <c r="BE17" s="681"/>
      <c r="BF17" s="682"/>
      <c r="BG17" s="683" t="s">
        <v>126</v>
      </c>
      <c r="BH17" s="684"/>
      <c r="BI17" s="684"/>
      <c r="BJ17" s="684"/>
      <c r="BK17" s="684"/>
      <c r="BL17" s="684"/>
      <c r="BM17" s="684"/>
      <c r="BN17" s="685"/>
      <c r="BO17" s="686" t="s">
        <v>126</v>
      </c>
      <c r="BP17" s="686"/>
      <c r="BQ17" s="686"/>
      <c r="BR17" s="686"/>
      <c r="BS17" s="692" t="s">
        <v>126</v>
      </c>
      <c r="BT17" s="684"/>
      <c r="BU17" s="684"/>
      <c r="BV17" s="684"/>
      <c r="BW17" s="684"/>
      <c r="BX17" s="684"/>
      <c r="BY17" s="684"/>
      <c r="BZ17" s="684"/>
      <c r="CA17" s="684"/>
      <c r="CB17" s="693"/>
      <c r="CD17" s="698" t="s">
        <v>263</v>
      </c>
      <c r="CE17" s="699"/>
      <c r="CF17" s="699"/>
      <c r="CG17" s="699"/>
      <c r="CH17" s="699"/>
      <c r="CI17" s="699"/>
      <c r="CJ17" s="699"/>
      <c r="CK17" s="699"/>
      <c r="CL17" s="699"/>
      <c r="CM17" s="699"/>
      <c r="CN17" s="699"/>
      <c r="CO17" s="699"/>
      <c r="CP17" s="699"/>
      <c r="CQ17" s="700"/>
      <c r="CR17" s="683">
        <v>138753</v>
      </c>
      <c r="CS17" s="684"/>
      <c r="CT17" s="684"/>
      <c r="CU17" s="684"/>
      <c r="CV17" s="684"/>
      <c r="CW17" s="684"/>
      <c r="CX17" s="684"/>
      <c r="CY17" s="685"/>
      <c r="CZ17" s="686">
        <v>5.5</v>
      </c>
      <c r="DA17" s="686"/>
      <c r="DB17" s="686"/>
      <c r="DC17" s="686"/>
      <c r="DD17" s="692" t="s">
        <v>126</v>
      </c>
      <c r="DE17" s="684"/>
      <c r="DF17" s="684"/>
      <c r="DG17" s="684"/>
      <c r="DH17" s="684"/>
      <c r="DI17" s="684"/>
      <c r="DJ17" s="684"/>
      <c r="DK17" s="684"/>
      <c r="DL17" s="684"/>
      <c r="DM17" s="684"/>
      <c r="DN17" s="684"/>
      <c r="DO17" s="684"/>
      <c r="DP17" s="685"/>
      <c r="DQ17" s="692">
        <v>135869</v>
      </c>
      <c r="DR17" s="684"/>
      <c r="DS17" s="684"/>
      <c r="DT17" s="684"/>
      <c r="DU17" s="684"/>
      <c r="DV17" s="684"/>
      <c r="DW17" s="684"/>
      <c r="DX17" s="684"/>
      <c r="DY17" s="684"/>
      <c r="DZ17" s="684"/>
      <c r="EA17" s="684"/>
      <c r="EB17" s="684"/>
      <c r="EC17" s="693"/>
    </row>
    <row r="18" spans="2:133" ht="11.25" customHeight="1" x14ac:dyDescent="0.15">
      <c r="B18" s="680" t="s">
        <v>264</v>
      </c>
      <c r="C18" s="681"/>
      <c r="D18" s="681"/>
      <c r="E18" s="681"/>
      <c r="F18" s="681"/>
      <c r="G18" s="681"/>
      <c r="H18" s="681"/>
      <c r="I18" s="681"/>
      <c r="J18" s="681"/>
      <c r="K18" s="681"/>
      <c r="L18" s="681"/>
      <c r="M18" s="681"/>
      <c r="N18" s="681"/>
      <c r="O18" s="681"/>
      <c r="P18" s="681"/>
      <c r="Q18" s="682"/>
      <c r="R18" s="683">
        <v>2046</v>
      </c>
      <c r="S18" s="684"/>
      <c r="T18" s="684"/>
      <c r="U18" s="684"/>
      <c r="V18" s="684"/>
      <c r="W18" s="684"/>
      <c r="X18" s="684"/>
      <c r="Y18" s="685"/>
      <c r="Z18" s="686">
        <v>0.1</v>
      </c>
      <c r="AA18" s="686"/>
      <c r="AB18" s="686"/>
      <c r="AC18" s="686"/>
      <c r="AD18" s="687">
        <v>2046</v>
      </c>
      <c r="AE18" s="687"/>
      <c r="AF18" s="687"/>
      <c r="AG18" s="687"/>
      <c r="AH18" s="687"/>
      <c r="AI18" s="687"/>
      <c r="AJ18" s="687"/>
      <c r="AK18" s="687"/>
      <c r="AL18" s="688">
        <v>0.1</v>
      </c>
      <c r="AM18" s="689"/>
      <c r="AN18" s="689"/>
      <c r="AO18" s="690"/>
      <c r="AP18" s="680" t="s">
        <v>265</v>
      </c>
      <c r="AQ18" s="681"/>
      <c r="AR18" s="681"/>
      <c r="AS18" s="681"/>
      <c r="AT18" s="681"/>
      <c r="AU18" s="681"/>
      <c r="AV18" s="681"/>
      <c r="AW18" s="681"/>
      <c r="AX18" s="681"/>
      <c r="AY18" s="681"/>
      <c r="AZ18" s="681"/>
      <c r="BA18" s="681"/>
      <c r="BB18" s="681"/>
      <c r="BC18" s="681"/>
      <c r="BD18" s="681"/>
      <c r="BE18" s="681"/>
      <c r="BF18" s="682"/>
      <c r="BG18" s="683" t="s">
        <v>143</v>
      </c>
      <c r="BH18" s="684"/>
      <c r="BI18" s="684"/>
      <c r="BJ18" s="684"/>
      <c r="BK18" s="684"/>
      <c r="BL18" s="684"/>
      <c r="BM18" s="684"/>
      <c r="BN18" s="685"/>
      <c r="BO18" s="686" t="s">
        <v>229</v>
      </c>
      <c r="BP18" s="686"/>
      <c r="BQ18" s="686"/>
      <c r="BR18" s="686"/>
      <c r="BS18" s="692" t="s">
        <v>126</v>
      </c>
      <c r="BT18" s="684"/>
      <c r="BU18" s="684"/>
      <c r="BV18" s="684"/>
      <c r="BW18" s="684"/>
      <c r="BX18" s="684"/>
      <c r="BY18" s="684"/>
      <c r="BZ18" s="684"/>
      <c r="CA18" s="684"/>
      <c r="CB18" s="693"/>
      <c r="CD18" s="698" t="s">
        <v>266</v>
      </c>
      <c r="CE18" s="699"/>
      <c r="CF18" s="699"/>
      <c r="CG18" s="699"/>
      <c r="CH18" s="699"/>
      <c r="CI18" s="699"/>
      <c r="CJ18" s="699"/>
      <c r="CK18" s="699"/>
      <c r="CL18" s="699"/>
      <c r="CM18" s="699"/>
      <c r="CN18" s="699"/>
      <c r="CO18" s="699"/>
      <c r="CP18" s="699"/>
      <c r="CQ18" s="700"/>
      <c r="CR18" s="683" t="s">
        <v>143</v>
      </c>
      <c r="CS18" s="684"/>
      <c r="CT18" s="684"/>
      <c r="CU18" s="684"/>
      <c r="CV18" s="684"/>
      <c r="CW18" s="684"/>
      <c r="CX18" s="684"/>
      <c r="CY18" s="685"/>
      <c r="CZ18" s="686" t="s">
        <v>229</v>
      </c>
      <c r="DA18" s="686"/>
      <c r="DB18" s="686"/>
      <c r="DC18" s="686"/>
      <c r="DD18" s="692" t="s">
        <v>126</v>
      </c>
      <c r="DE18" s="684"/>
      <c r="DF18" s="684"/>
      <c r="DG18" s="684"/>
      <c r="DH18" s="684"/>
      <c r="DI18" s="684"/>
      <c r="DJ18" s="684"/>
      <c r="DK18" s="684"/>
      <c r="DL18" s="684"/>
      <c r="DM18" s="684"/>
      <c r="DN18" s="684"/>
      <c r="DO18" s="684"/>
      <c r="DP18" s="685"/>
      <c r="DQ18" s="692" t="s">
        <v>126</v>
      </c>
      <c r="DR18" s="684"/>
      <c r="DS18" s="684"/>
      <c r="DT18" s="684"/>
      <c r="DU18" s="684"/>
      <c r="DV18" s="684"/>
      <c r="DW18" s="684"/>
      <c r="DX18" s="684"/>
      <c r="DY18" s="684"/>
      <c r="DZ18" s="684"/>
      <c r="EA18" s="684"/>
      <c r="EB18" s="684"/>
      <c r="EC18" s="693"/>
    </row>
    <row r="19" spans="2:133" ht="11.25" customHeight="1" x14ac:dyDescent="0.15">
      <c r="B19" s="680" t="s">
        <v>267</v>
      </c>
      <c r="C19" s="681"/>
      <c r="D19" s="681"/>
      <c r="E19" s="681"/>
      <c r="F19" s="681"/>
      <c r="G19" s="681"/>
      <c r="H19" s="681"/>
      <c r="I19" s="681"/>
      <c r="J19" s="681"/>
      <c r="K19" s="681"/>
      <c r="L19" s="681"/>
      <c r="M19" s="681"/>
      <c r="N19" s="681"/>
      <c r="O19" s="681"/>
      <c r="P19" s="681"/>
      <c r="Q19" s="682"/>
      <c r="R19" s="683">
        <v>701</v>
      </c>
      <c r="S19" s="684"/>
      <c r="T19" s="684"/>
      <c r="U19" s="684"/>
      <c r="V19" s="684"/>
      <c r="W19" s="684"/>
      <c r="X19" s="684"/>
      <c r="Y19" s="685"/>
      <c r="Z19" s="686">
        <v>0</v>
      </c>
      <c r="AA19" s="686"/>
      <c r="AB19" s="686"/>
      <c r="AC19" s="686"/>
      <c r="AD19" s="687">
        <v>701</v>
      </c>
      <c r="AE19" s="687"/>
      <c r="AF19" s="687"/>
      <c r="AG19" s="687"/>
      <c r="AH19" s="687"/>
      <c r="AI19" s="687"/>
      <c r="AJ19" s="687"/>
      <c r="AK19" s="687"/>
      <c r="AL19" s="688">
        <v>0</v>
      </c>
      <c r="AM19" s="689"/>
      <c r="AN19" s="689"/>
      <c r="AO19" s="690"/>
      <c r="AP19" s="680" t="s">
        <v>268</v>
      </c>
      <c r="AQ19" s="681"/>
      <c r="AR19" s="681"/>
      <c r="AS19" s="681"/>
      <c r="AT19" s="681"/>
      <c r="AU19" s="681"/>
      <c r="AV19" s="681"/>
      <c r="AW19" s="681"/>
      <c r="AX19" s="681"/>
      <c r="AY19" s="681"/>
      <c r="AZ19" s="681"/>
      <c r="BA19" s="681"/>
      <c r="BB19" s="681"/>
      <c r="BC19" s="681"/>
      <c r="BD19" s="681"/>
      <c r="BE19" s="681"/>
      <c r="BF19" s="682"/>
      <c r="BG19" s="683">
        <v>3125</v>
      </c>
      <c r="BH19" s="684"/>
      <c r="BI19" s="684"/>
      <c r="BJ19" s="684"/>
      <c r="BK19" s="684"/>
      <c r="BL19" s="684"/>
      <c r="BM19" s="684"/>
      <c r="BN19" s="685"/>
      <c r="BO19" s="686">
        <v>0.9</v>
      </c>
      <c r="BP19" s="686"/>
      <c r="BQ19" s="686"/>
      <c r="BR19" s="686"/>
      <c r="BS19" s="692" t="s">
        <v>126</v>
      </c>
      <c r="BT19" s="684"/>
      <c r="BU19" s="684"/>
      <c r="BV19" s="684"/>
      <c r="BW19" s="684"/>
      <c r="BX19" s="684"/>
      <c r="BY19" s="684"/>
      <c r="BZ19" s="684"/>
      <c r="CA19" s="684"/>
      <c r="CB19" s="693"/>
      <c r="CD19" s="698" t="s">
        <v>269</v>
      </c>
      <c r="CE19" s="699"/>
      <c r="CF19" s="699"/>
      <c r="CG19" s="699"/>
      <c r="CH19" s="699"/>
      <c r="CI19" s="699"/>
      <c r="CJ19" s="699"/>
      <c r="CK19" s="699"/>
      <c r="CL19" s="699"/>
      <c r="CM19" s="699"/>
      <c r="CN19" s="699"/>
      <c r="CO19" s="699"/>
      <c r="CP19" s="699"/>
      <c r="CQ19" s="700"/>
      <c r="CR19" s="683" t="s">
        <v>229</v>
      </c>
      <c r="CS19" s="684"/>
      <c r="CT19" s="684"/>
      <c r="CU19" s="684"/>
      <c r="CV19" s="684"/>
      <c r="CW19" s="684"/>
      <c r="CX19" s="684"/>
      <c r="CY19" s="685"/>
      <c r="CZ19" s="686" t="s">
        <v>126</v>
      </c>
      <c r="DA19" s="686"/>
      <c r="DB19" s="686"/>
      <c r="DC19" s="686"/>
      <c r="DD19" s="692" t="s">
        <v>126</v>
      </c>
      <c r="DE19" s="684"/>
      <c r="DF19" s="684"/>
      <c r="DG19" s="684"/>
      <c r="DH19" s="684"/>
      <c r="DI19" s="684"/>
      <c r="DJ19" s="684"/>
      <c r="DK19" s="684"/>
      <c r="DL19" s="684"/>
      <c r="DM19" s="684"/>
      <c r="DN19" s="684"/>
      <c r="DO19" s="684"/>
      <c r="DP19" s="685"/>
      <c r="DQ19" s="692" t="s">
        <v>126</v>
      </c>
      <c r="DR19" s="684"/>
      <c r="DS19" s="684"/>
      <c r="DT19" s="684"/>
      <c r="DU19" s="684"/>
      <c r="DV19" s="684"/>
      <c r="DW19" s="684"/>
      <c r="DX19" s="684"/>
      <c r="DY19" s="684"/>
      <c r="DZ19" s="684"/>
      <c r="EA19" s="684"/>
      <c r="EB19" s="684"/>
      <c r="EC19" s="693"/>
    </row>
    <row r="20" spans="2:133" ht="11.25" customHeight="1" x14ac:dyDescent="0.15">
      <c r="B20" s="680" t="s">
        <v>270</v>
      </c>
      <c r="C20" s="681"/>
      <c r="D20" s="681"/>
      <c r="E20" s="681"/>
      <c r="F20" s="681"/>
      <c r="G20" s="681"/>
      <c r="H20" s="681"/>
      <c r="I20" s="681"/>
      <c r="J20" s="681"/>
      <c r="K20" s="681"/>
      <c r="L20" s="681"/>
      <c r="M20" s="681"/>
      <c r="N20" s="681"/>
      <c r="O20" s="681"/>
      <c r="P20" s="681"/>
      <c r="Q20" s="682"/>
      <c r="R20" s="683">
        <v>123</v>
      </c>
      <c r="S20" s="684"/>
      <c r="T20" s="684"/>
      <c r="U20" s="684"/>
      <c r="V20" s="684"/>
      <c r="W20" s="684"/>
      <c r="X20" s="684"/>
      <c r="Y20" s="685"/>
      <c r="Z20" s="686">
        <v>0</v>
      </c>
      <c r="AA20" s="686"/>
      <c r="AB20" s="686"/>
      <c r="AC20" s="686"/>
      <c r="AD20" s="687">
        <v>123</v>
      </c>
      <c r="AE20" s="687"/>
      <c r="AF20" s="687"/>
      <c r="AG20" s="687"/>
      <c r="AH20" s="687"/>
      <c r="AI20" s="687"/>
      <c r="AJ20" s="687"/>
      <c r="AK20" s="687"/>
      <c r="AL20" s="688">
        <v>0</v>
      </c>
      <c r="AM20" s="689"/>
      <c r="AN20" s="689"/>
      <c r="AO20" s="690"/>
      <c r="AP20" s="680" t="s">
        <v>271</v>
      </c>
      <c r="AQ20" s="681"/>
      <c r="AR20" s="681"/>
      <c r="AS20" s="681"/>
      <c r="AT20" s="681"/>
      <c r="AU20" s="681"/>
      <c r="AV20" s="681"/>
      <c r="AW20" s="681"/>
      <c r="AX20" s="681"/>
      <c r="AY20" s="681"/>
      <c r="AZ20" s="681"/>
      <c r="BA20" s="681"/>
      <c r="BB20" s="681"/>
      <c r="BC20" s="681"/>
      <c r="BD20" s="681"/>
      <c r="BE20" s="681"/>
      <c r="BF20" s="682"/>
      <c r="BG20" s="683">
        <v>3125</v>
      </c>
      <c r="BH20" s="684"/>
      <c r="BI20" s="684"/>
      <c r="BJ20" s="684"/>
      <c r="BK20" s="684"/>
      <c r="BL20" s="684"/>
      <c r="BM20" s="684"/>
      <c r="BN20" s="685"/>
      <c r="BO20" s="686">
        <v>0.9</v>
      </c>
      <c r="BP20" s="686"/>
      <c r="BQ20" s="686"/>
      <c r="BR20" s="686"/>
      <c r="BS20" s="692" t="s">
        <v>143</v>
      </c>
      <c r="BT20" s="684"/>
      <c r="BU20" s="684"/>
      <c r="BV20" s="684"/>
      <c r="BW20" s="684"/>
      <c r="BX20" s="684"/>
      <c r="BY20" s="684"/>
      <c r="BZ20" s="684"/>
      <c r="CA20" s="684"/>
      <c r="CB20" s="693"/>
      <c r="CD20" s="698" t="s">
        <v>272</v>
      </c>
      <c r="CE20" s="699"/>
      <c r="CF20" s="699"/>
      <c r="CG20" s="699"/>
      <c r="CH20" s="699"/>
      <c r="CI20" s="699"/>
      <c r="CJ20" s="699"/>
      <c r="CK20" s="699"/>
      <c r="CL20" s="699"/>
      <c r="CM20" s="699"/>
      <c r="CN20" s="699"/>
      <c r="CO20" s="699"/>
      <c r="CP20" s="699"/>
      <c r="CQ20" s="700"/>
      <c r="CR20" s="683">
        <v>2535781</v>
      </c>
      <c r="CS20" s="684"/>
      <c r="CT20" s="684"/>
      <c r="CU20" s="684"/>
      <c r="CV20" s="684"/>
      <c r="CW20" s="684"/>
      <c r="CX20" s="684"/>
      <c r="CY20" s="685"/>
      <c r="CZ20" s="686">
        <v>100</v>
      </c>
      <c r="DA20" s="686"/>
      <c r="DB20" s="686"/>
      <c r="DC20" s="686"/>
      <c r="DD20" s="692">
        <v>529984</v>
      </c>
      <c r="DE20" s="684"/>
      <c r="DF20" s="684"/>
      <c r="DG20" s="684"/>
      <c r="DH20" s="684"/>
      <c r="DI20" s="684"/>
      <c r="DJ20" s="684"/>
      <c r="DK20" s="684"/>
      <c r="DL20" s="684"/>
      <c r="DM20" s="684"/>
      <c r="DN20" s="684"/>
      <c r="DO20" s="684"/>
      <c r="DP20" s="685"/>
      <c r="DQ20" s="692">
        <v>1813066</v>
      </c>
      <c r="DR20" s="684"/>
      <c r="DS20" s="684"/>
      <c r="DT20" s="684"/>
      <c r="DU20" s="684"/>
      <c r="DV20" s="684"/>
      <c r="DW20" s="684"/>
      <c r="DX20" s="684"/>
      <c r="DY20" s="684"/>
      <c r="DZ20" s="684"/>
      <c r="EA20" s="684"/>
      <c r="EB20" s="684"/>
      <c r="EC20" s="693"/>
    </row>
    <row r="21" spans="2:133" ht="11.25" customHeight="1" x14ac:dyDescent="0.15">
      <c r="B21" s="680" t="s">
        <v>273</v>
      </c>
      <c r="C21" s="681"/>
      <c r="D21" s="681"/>
      <c r="E21" s="681"/>
      <c r="F21" s="681"/>
      <c r="G21" s="681"/>
      <c r="H21" s="681"/>
      <c r="I21" s="681"/>
      <c r="J21" s="681"/>
      <c r="K21" s="681"/>
      <c r="L21" s="681"/>
      <c r="M21" s="681"/>
      <c r="N21" s="681"/>
      <c r="O21" s="681"/>
      <c r="P21" s="681"/>
      <c r="Q21" s="682"/>
      <c r="R21" s="683">
        <v>13602</v>
      </c>
      <c r="S21" s="684"/>
      <c r="T21" s="684"/>
      <c r="U21" s="684"/>
      <c r="V21" s="684"/>
      <c r="W21" s="684"/>
      <c r="X21" s="684"/>
      <c r="Y21" s="685"/>
      <c r="Z21" s="686">
        <v>0.5</v>
      </c>
      <c r="AA21" s="686"/>
      <c r="AB21" s="686"/>
      <c r="AC21" s="686"/>
      <c r="AD21" s="687">
        <v>13602</v>
      </c>
      <c r="AE21" s="687"/>
      <c r="AF21" s="687"/>
      <c r="AG21" s="687"/>
      <c r="AH21" s="687"/>
      <c r="AI21" s="687"/>
      <c r="AJ21" s="687"/>
      <c r="AK21" s="687"/>
      <c r="AL21" s="688">
        <v>0.9</v>
      </c>
      <c r="AM21" s="689"/>
      <c r="AN21" s="689"/>
      <c r="AO21" s="690"/>
      <c r="AP21" s="702" t="s">
        <v>274</v>
      </c>
      <c r="AQ21" s="703"/>
      <c r="AR21" s="703"/>
      <c r="AS21" s="703"/>
      <c r="AT21" s="703"/>
      <c r="AU21" s="703"/>
      <c r="AV21" s="703"/>
      <c r="AW21" s="703"/>
      <c r="AX21" s="703"/>
      <c r="AY21" s="703"/>
      <c r="AZ21" s="703"/>
      <c r="BA21" s="703"/>
      <c r="BB21" s="703"/>
      <c r="BC21" s="703"/>
      <c r="BD21" s="703"/>
      <c r="BE21" s="703"/>
      <c r="BF21" s="704"/>
      <c r="BG21" s="683">
        <v>3125</v>
      </c>
      <c r="BH21" s="684"/>
      <c r="BI21" s="684"/>
      <c r="BJ21" s="684"/>
      <c r="BK21" s="684"/>
      <c r="BL21" s="684"/>
      <c r="BM21" s="684"/>
      <c r="BN21" s="685"/>
      <c r="BO21" s="686">
        <v>0.9</v>
      </c>
      <c r="BP21" s="686"/>
      <c r="BQ21" s="686"/>
      <c r="BR21" s="686"/>
      <c r="BS21" s="692" t="s">
        <v>126</v>
      </c>
      <c r="BT21" s="684"/>
      <c r="BU21" s="684"/>
      <c r="BV21" s="684"/>
      <c r="BW21" s="684"/>
      <c r="BX21" s="684"/>
      <c r="BY21" s="684"/>
      <c r="BZ21" s="684"/>
      <c r="CA21" s="684"/>
      <c r="CB21" s="693"/>
      <c r="CD21" s="708"/>
      <c r="CE21" s="709"/>
      <c r="CF21" s="709"/>
      <c r="CG21" s="709"/>
      <c r="CH21" s="709"/>
      <c r="CI21" s="709"/>
      <c r="CJ21" s="709"/>
      <c r="CK21" s="709"/>
      <c r="CL21" s="709"/>
      <c r="CM21" s="709"/>
      <c r="CN21" s="709"/>
      <c r="CO21" s="709"/>
      <c r="CP21" s="709"/>
      <c r="CQ21" s="710"/>
      <c r="CR21" s="711"/>
      <c r="CS21" s="706"/>
      <c r="CT21" s="706"/>
      <c r="CU21" s="706"/>
      <c r="CV21" s="706"/>
      <c r="CW21" s="706"/>
      <c r="CX21" s="706"/>
      <c r="CY21" s="712"/>
      <c r="CZ21" s="713"/>
      <c r="DA21" s="713"/>
      <c r="DB21" s="713"/>
      <c r="DC21" s="713"/>
      <c r="DD21" s="705"/>
      <c r="DE21" s="706"/>
      <c r="DF21" s="706"/>
      <c r="DG21" s="706"/>
      <c r="DH21" s="706"/>
      <c r="DI21" s="706"/>
      <c r="DJ21" s="706"/>
      <c r="DK21" s="706"/>
      <c r="DL21" s="706"/>
      <c r="DM21" s="706"/>
      <c r="DN21" s="706"/>
      <c r="DO21" s="706"/>
      <c r="DP21" s="712"/>
      <c r="DQ21" s="705"/>
      <c r="DR21" s="706"/>
      <c r="DS21" s="706"/>
      <c r="DT21" s="706"/>
      <c r="DU21" s="706"/>
      <c r="DV21" s="706"/>
      <c r="DW21" s="706"/>
      <c r="DX21" s="706"/>
      <c r="DY21" s="706"/>
      <c r="DZ21" s="706"/>
      <c r="EA21" s="706"/>
      <c r="EB21" s="706"/>
      <c r="EC21" s="707"/>
    </row>
    <row r="22" spans="2:133" ht="11.25" customHeight="1" x14ac:dyDescent="0.15">
      <c r="B22" s="680" t="s">
        <v>275</v>
      </c>
      <c r="C22" s="681"/>
      <c r="D22" s="681"/>
      <c r="E22" s="681"/>
      <c r="F22" s="681"/>
      <c r="G22" s="681"/>
      <c r="H22" s="681"/>
      <c r="I22" s="681"/>
      <c r="J22" s="681"/>
      <c r="K22" s="681"/>
      <c r="L22" s="681"/>
      <c r="M22" s="681"/>
      <c r="N22" s="681"/>
      <c r="O22" s="681"/>
      <c r="P22" s="681"/>
      <c r="Q22" s="682"/>
      <c r="R22" s="683">
        <v>1175775</v>
      </c>
      <c r="S22" s="684"/>
      <c r="T22" s="684"/>
      <c r="U22" s="684"/>
      <c r="V22" s="684"/>
      <c r="W22" s="684"/>
      <c r="X22" s="684"/>
      <c r="Y22" s="685"/>
      <c r="Z22" s="686">
        <v>40.6</v>
      </c>
      <c r="AA22" s="686"/>
      <c r="AB22" s="686"/>
      <c r="AC22" s="686"/>
      <c r="AD22" s="687">
        <v>1092154</v>
      </c>
      <c r="AE22" s="687"/>
      <c r="AF22" s="687"/>
      <c r="AG22" s="687"/>
      <c r="AH22" s="687"/>
      <c r="AI22" s="687"/>
      <c r="AJ22" s="687"/>
      <c r="AK22" s="687"/>
      <c r="AL22" s="688">
        <v>68.5</v>
      </c>
      <c r="AM22" s="689"/>
      <c r="AN22" s="689"/>
      <c r="AO22" s="690"/>
      <c r="AP22" s="702" t="s">
        <v>276</v>
      </c>
      <c r="AQ22" s="703"/>
      <c r="AR22" s="703"/>
      <c r="AS22" s="703"/>
      <c r="AT22" s="703"/>
      <c r="AU22" s="703"/>
      <c r="AV22" s="703"/>
      <c r="AW22" s="703"/>
      <c r="AX22" s="703"/>
      <c r="AY22" s="703"/>
      <c r="AZ22" s="703"/>
      <c r="BA22" s="703"/>
      <c r="BB22" s="703"/>
      <c r="BC22" s="703"/>
      <c r="BD22" s="703"/>
      <c r="BE22" s="703"/>
      <c r="BF22" s="704"/>
      <c r="BG22" s="683" t="s">
        <v>126</v>
      </c>
      <c r="BH22" s="684"/>
      <c r="BI22" s="684"/>
      <c r="BJ22" s="684"/>
      <c r="BK22" s="684"/>
      <c r="BL22" s="684"/>
      <c r="BM22" s="684"/>
      <c r="BN22" s="685"/>
      <c r="BO22" s="686" t="s">
        <v>126</v>
      </c>
      <c r="BP22" s="686"/>
      <c r="BQ22" s="686"/>
      <c r="BR22" s="686"/>
      <c r="BS22" s="692" t="s">
        <v>126</v>
      </c>
      <c r="BT22" s="684"/>
      <c r="BU22" s="684"/>
      <c r="BV22" s="684"/>
      <c r="BW22" s="684"/>
      <c r="BX22" s="684"/>
      <c r="BY22" s="684"/>
      <c r="BZ22" s="684"/>
      <c r="CA22" s="684"/>
      <c r="CB22" s="693"/>
      <c r="CD22" s="665" t="s">
        <v>277</v>
      </c>
      <c r="CE22" s="666"/>
      <c r="CF22" s="666"/>
      <c r="CG22" s="666"/>
      <c r="CH22" s="666"/>
      <c r="CI22" s="666"/>
      <c r="CJ22" s="666"/>
      <c r="CK22" s="666"/>
      <c r="CL22" s="666"/>
      <c r="CM22" s="666"/>
      <c r="CN22" s="666"/>
      <c r="CO22" s="666"/>
      <c r="CP22" s="666"/>
      <c r="CQ22" s="666"/>
      <c r="CR22" s="666"/>
      <c r="CS22" s="666"/>
      <c r="CT22" s="666"/>
      <c r="CU22" s="666"/>
      <c r="CV22" s="666"/>
      <c r="CW22" s="666"/>
      <c r="CX22" s="666"/>
      <c r="CY22" s="666"/>
      <c r="CZ22" s="666"/>
      <c r="DA22" s="666"/>
      <c r="DB22" s="666"/>
      <c r="DC22" s="666"/>
      <c r="DD22" s="666"/>
      <c r="DE22" s="666"/>
      <c r="DF22" s="666"/>
      <c r="DG22" s="666"/>
      <c r="DH22" s="666"/>
      <c r="DI22" s="666"/>
      <c r="DJ22" s="666"/>
      <c r="DK22" s="666"/>
      <c r="DL22" s="666"/>
      <c r="DM22" s="666"/>
      <c r="DN22" s="666"/>
      <c r="DO22" s="666"/>
      <c r="DP22" s="666"/>
      <c r="DQ22" s="666"/>
      <c r="DR22" s="666"/>
      <c r="DS22" s="666"/>
      <c r="DT22" s="666"/>
      <c r="DU22" s="666"/>
      <c r="DV22" s="666"/>
      <c r="DW22" s="666"/>
      <c r="DX22" s="666"/>
      <c r="DY22" s="666"/>
      <c r="DZ22" s="666"/>
      <c r="EA22" s="666"/>
      <c r="EB22" s="666"/>
      <c r="EC22" s="667"/>
    </row>
    <row r="23" spans="2:133" ht="11.25" customHeight="1" x14ac:dyDescent="0.15">
      <c r="B23" s="680" t="s">
        <v>278</v>
      </c>
      <c r="C23" s="681"/>
      <c r="D23" s="681"/>
      <c r="E23" s="681"/>
      <c r="F23" s="681"/>
      <c r="G23" s="681"/>
      <c r="H23" s="681"/>
      <c r="I23" s="681"/>
      <c r="J23" s="681"/>
      <c r="K23" s="681"/>
      <c r="L23" s="681"/>
      <c r="M23" s="681"/>
      <c r="N23" s="681"/>
      <c r="O23" s="681"/>
      <c r="P23" s="681"/>
      <c r="Q23" s="682"/>
      <c r="R23" s="683">
        <v>1092154</v>
      </c>
      <c r="S23" s="684"/>
      <c r="T23" s="684"/>
      <c r="U23" s="684"/>
      <c r="V23" s="684"/>
      <c r="W23" s="684"/>
      <c r="X23" s="684"/>
      <c r="Y23" s="685"/>
      <c r="Z23" s="686">
        <v>37.700000000000003</v>
      </c>
      <c r="AA23" s="686"/>
      <c r="AB23" s="686"/>
      <c r="AC23" s="686"/>
      <c r="AD23" s="687">
        <v>1092154</v>
      </c>
      <c r="AE23" s="687"/>
      <c r="AF23" s="687"/>
      <c r="AG23" s="687"/>
      <c r="AH23" s="687"/>
      <c r="AI23" s="687"/>
      <c r="AJ23" s="687"/>
      <c r="AK23" s="687"/>
      <c r="AL23" s="688">
        <v>68.5</v>
      </c>
      <c r="AM23" s="689"/>
      <c r="AN23" s="689"/>
      <c r="AO23" s="690"/>
      <c r="AP23" s="702" t="s">
        <v>279</v>
      </c>
      <c r="AQ23" s="703"/>
      <c r="AR23" s="703"/>
      <c r="AS23" s="703"/>
      <c r="AT23" s="703"/>
      <c r="AU23" s="703"/>
      <c r="AV23" s="703"/>
      <c r="AW23" s="703"/>
      <c r="AX23" s="703"/>
      <c r="AY23" s="703"/>
      <c r="AZ23" s="703"/>
      <c r="BA23" s="703"/>
      <c r="BB23" s="703"/>
      <c r="BC23" s="703"/>
      <c r="BD23" s="703"/>
      <c r="BE23" s="703"/>
      <c r="BF23" s="704"/>
      <c r="BG23" s="683" t="s">
        <v>229</v>
      </c>
      <c r="BH23" s="684"/>
      <c r="BI23" s="684"/>
      <c r="BJ23" s="684"/>
      <c r="BK23" s="684"/>
      <c r="BL23" s="684"/>
      <c r="BM23" s="684"/>
      <c r="BN23" s="685"/>
      <c r="BO23" s="686" t="s">
        <v>143</v>
      </c>
      <c r="BP23" s="686"/>
      <c r="BQ23" s="686"/>
      <c r="BR23" s="686"/>
      <c r="BS23" s="692" t="s">
        <v>126</v>
      </c>
      <c r="BT23" s="684"/>
      <c r="BU23" s="684"/>
      <c r="BV23" s="684"/>
      <c r="BW23" s="684"/>
      <c r="BX23" s="684"/>
      <c r="BY23" s="684"/>
      <c r="BZ23" s="684"/>
      <c r="CA23" s="684"/>
      <c r="CB23" s="693"/>
      <c r="CD23" s="665" t="s">
        <v>218</v>
      </c>
      <c r="CE23" s="666"/>
      <c r="CF23" s="666"/>
      <c r="CG23" s="666"/>
      <c r="CH23" s="666"/>
      <c r="CI23" s="666"/>
      <c r="CJ23" s="666"/>
      <c r="CK23" s="666"/>
      <c r="CL23" s="666"/>
      <c r="CM23" s="666"/>
      <c r="CN23" s="666"/>
      <c r="CO23" s="666"/>
      <c r="CP23" s="666"/>
      <c r="CQ23" s="667"/>
      <c r="CR23" s="665" t="s">
        <v>280</v>
      </c>
      <c r="CS23" s="666"/>
      <c r="CT23" s="666"/>
      <c r="CU23" s="666"/>
      <c r="CV23" s="666"/>
      <c r="CW23" s="666"/>
      <c r="CX23" s="666"/>
      <c r="CY23" s="667"/>
      <c r="CZ23" s="665" t="s">
        <v>281</v>
      </c>
      <c r="DA23" s="666"/>
      <c r="DB23" s="666"/>
      <c r="DC23" s="667"/>
      <c r="DD23" s="665" t="s">
        <v>282</v>
      </c>
      <c r="DE23" s="666"/>
      <c r="DF23" s="666"/>
      <c r="DG23" s="666"/>
      <c r="DH23" s="666"/>
      <c r="DI23" s="666"/>
      <c r="DJ23" s="666"/>
      <c r="DK23" s="667"/>
      <c r="DL23" s="714" t="s">
        <v>283</v>
      </c>
      <c r="DM23" s="715"/>
      <c r="DN23" s="715"/>
      <c r="DO23" s="715"/>
      <c r="DP23" s="715"/>
      <c r="DQ23" s="715"/>
      <c r="DR23" s="715"/>
      <c r="DS23" s="715"/>
      <c r="DT23" s="715"/>
      <c r="DU23" s="715"/>
      <c r="DV23" s="716"/>
      <c r="DW23" s="665" t="s">
        <v>284</v>
      </c>
      <c r="DX23" s="666"/>
      <c r="DY23" s="666"/>
      <c r="DZ23" s="666"/>
      <c r="EA23" s="666"/>
      <c r="EB23" s="666"/>
      <c r="EC23" s="667"/>
    </row>
    <row r="24" spans="2:133" ht="11.25" customHeight="1" x14ac:dyDescent="0.15">
      <c r="B24" s="680" t="s">
        <v>285</v>
      </c>
      <c r="C24" s="681"/>
      <c r="D24" s="681"/>
      <c r="E24" s="681"/>
      <c r="F24" s="681"/>
      <c r="G24" s="681"/>
      <c r="H24" s="681"/>
      <c r="I24" s="681"/>
      <c r="J24" s="681"/>
      <c r="K24" s="681"/>
      <c r="L24" s="681"/>
      <c r="M24" s="681"/>
      <c r="N24" s="681"/>
      <c r="O24" s="681"/>
      <c r="P24" s="681"/>
      <c r="Q24" s="682"/>
      <c r="R24" s="683">
        <v>83621</v>
      </c>
      <c r="S24" s="684"/>
      <c r="T24" s="684"/>
      <c r="U24" s="684"/>
      <c r="V24" s="684"/>
      <c r="W24" s="684"/>
      <c r="X24" s="684"/>
      <c r="Y24" s="685"/>
      <c r="Z24" s="686">
        <v>2.9</v>
      </c>
      <c r="AA24" s="686"/>
      <c r="AB24" s="686"/>
      <c r="AC24" s="686"/>
      <c r="AD24" s="687" t="s">
        <v>143</v>
      </c>
      <c r="AE24" s="687"/>
      <c r="AF24" s="687"/>
      <c r="AG24" s="687"/>
      <c r="AH24" s="687"/>
      <c r="AI24" s="687"/>
      <c r="AJ24" s="687"/>
      <c r="AK24" s="687"/>
      <c r="AL24" s="688" t="s">
        <v>229</v>
      </c>
      <c r="AM24" s="689"/>
      <c r="AN24" s="689"/>
      <c r="AO24" s="690"/>
      <c r="AP24" s="702" t="s">
        <v>286</v>
      </c>
      <c r="AQ24" s="703"/>
      <c r="AR24" s="703"/>
      <c r="AS24" s="703"/>
      <c r="AT24" s="703"/>
      <c r="AU24" s="703"/>
      <c r="AV24" s="703"/>
      <c r="AW24" s="703"/>
      <c r="AX24" s="703"/>
      <c r="AY24" s="703"/>
      <c r="AZ24" s="703"/>
      <c r="BA24" s="703"/>
      <c r="BB24" s="703"/>
      <c r="BC24" s="703"/>
      <c r="BD24" s="703"/>
      <c r="BE24" s="703"/>
      <c r="BF24" s="704"/>
      <c r="BG24" s="683" t="s">
        <v>126</v>
      </c>
      <c r="BH24" s="684"/>
      <c r="BI24" s="684"/>
      <c r="BJ24" s="684"/>
      <c r="BK24" s="684"/>
      <c r="BL24" s="684"/>
      <c r="BM24" s="684"/>
      <c r="BN24" s="685"/>
      <c r="BO24" s="686" t="s">
        <v>229</v>
      </c>
      <c r="BP24" s="686"/>
      <c r="BQ24" s="686"/>
      <c r="BR24" s="686"/>
      <c r="BS24" s="692" t="s">
        <v>126</v>
      </c>
      <c r="BT24" s="684"/>
      <c r="BU24" s="684"/>
      <c r="BV24" s="684"/>
      <c r="BW24" s="684"/>
      <c r="BX24" s="684"/>
      <c r="BY24" s="684"/>
      <c r="BZ24" s="684"/>
      <c r="CA24" s="684"/>
      <c r="CB24" s="693"/>
      <c r="CD24" s="694" t="s">
        <v>287</v>
      </c>
      <c r="CE24" s="695"/>
      <c r="CF24" s="695"/>
      <c r="CG24" s="695"/>
      <c r="CH24" s="695"/>
      <c r="CI24" s="695"/>
      <c r="CJ24" s="695"/>
      <c r="CK24" s="695"/>
      <c r="CL24" s="695"/>
      <c r="CM24" s="695"/>
      <c r="CN24" s="695"/>
      <c r="CO24" s="695"/>
      <c r="CP24" s="695"/>
      <c r="CQ24" s="696"/>
      <c r="CR24" s="672">
        <v>706689</v>
      </c>
      <c r="CS24" s="673"/>
      <c r="CT24" s="673"/>
      <c r="CU24" s="673"/>
      <c r="CV24" s="673"/>
      <c r="CW24" s="673"/>
      <c r="CX24" s="673"/>
      <c r="CY24" s="674"/>
      <c r="CZ24" s="677">
        <v>27.9</v>
      </c>
      <c r="DA24" s="678"/>
      <c r="DB24" s="678"/>
      <c r="DC24" s="697"/>
      <c r="DD24" s="722">
        <v>545315</v>
      </c>
      <c r="DE24" s="673"/>
      <c r="DF24" s="673"/>
      <c r="DG24" s="673"/>
      <c r="DH24" s="673"/>
      <c r="DI24" s="673"/>
      <c r="DJ24" s="673"/>
      <c r="DK24" s="674"/>
      <c r="DL24" s="722">
        <v>475437</v>
      </c>
      <c r="DM24" s="673"/>
      <c r="DN24" s="673"/>
      <c r="DO24" s="673"/>
      <c r="DP24" s="673"/>
      <c r="DQ24" s="673"/>
      <c r="DR24" s="673"/>
      <c r="DS24" s="673"/>
      <c r="DT24" s="673"/>
      <c r="DU24" s="673"/>
      <c r="DV24" s="674"/>
      <c r="DW24" s="677">
        <v>28.9</v>
      </c>
      <c r="DX24" s="678"/>
      <c r="DY24" s="678"/>
      <c r="DZ24" s="678"/>
      <c r="EA24" s="678"/>
      <c r="EB24" s="678"/>
      <c r="EC24" s="679"/>
    </row>
    <row r="25" spans="2:133" ht="11.25" customHeight="1" x14ac:dyDescent="0.15">
      <c r="B25" s="680" t="s">
        <v>288</v>
      </c>
      <c r="C25" s="681"/>
      <c r="D25" s="681"/>
      <c r="E25" s="681"/>
      <c r="F25" s="681"/>
      <c r="G25" s="681"/>
      <c r="H25" s="681"/>
      <c r="I25" s="681"/>
      <c r="J25" s="681"/>
      <c r="K25" s="681"/>
      <c r="L25" s="681"/>
      <c r="M25" s="681"/>
      <c r="N25" s="681"/>
      <c r="O25" s="681"/>
      <c r="P25" s="681"/>
      <c r="Q25" s="682"/>
      <c r="R25" s="683" t="s">
        <v>126</v>
      </c>
      <c r="S25" s="684"/>
      <c r="T25" s="684"/>
      <c r="U25" s="684"/>
      <c r="V25" s="684"/>
      <c r="W25" s="684"/>
      <c r="X25" s="684"/>
      <c r="Y25" s="685"/>
      <c r="Z25" s="686" t="s">
        <v>229</v>
      </c>
      <c r="AA25" s="686"/>
      <c r="AB25" s="686"/>
      <c r="AC25" s="686"/>
      <c r="AD25" s="687" t="s">
        <v>143</v>
      </c>
      <c r="AE25" s="687"/>
      <c r="AF25" s="687"/>
      <c r="AG25" s="687"/>
      <c r="AH25" s="687"/>
      <c r="AI25" s="687"/>
      <c r="AJ25" s="687"/>
      <c r="AK25" s="687"/>
      <c r="AL25" s="688" t="s">
        <v>143</v>
      </c>
      <c r="AM25" s="689"/>
      <c r="AN25" s="689"/>
      <c r="AO25" s="690"/>
      <c r="AP25" s="702" t="s">
        <v>289</v>
      </c>
      <c r="AQ25" s="703"/>
      <c r="AR25" s="703"/>
      <c r="AS25" s="703"/>
      <c r="AT25" s="703"/>
      <c r="AU25" s="703"/>
      <c r="AV25" s="703"/>
      <c r="AW25" s="703"/>
      <c r="AX25" s="703"/>
      <c r="AY25" s="703"/>
      <c r="AZ25" s="703"/>
      <c r="BA25" s="703"/>
      <c r="BB25" s="703"/>
      <c r="BC25" s="703"/>
      <c r="BD25" s="703"/>
      <c r="BE25" s="703"/>
      <c r="BF25" s="704"/>
      <c r="BG25" s="683" t="s">
        <v>229</v>
      </c>
      <c r="BH25" s="684"/>
      <c r="BI25" s="684"/>
      <c r="BJ25" s="684"/>
      <c r="BK25" s="684"/>
      <c r="BL25" s="684"/>
      <c r="BM25" s="684"/>
      <c r="BN25" s="685"/>
      <c r="BO25" s="686" t="s">
        <v>229</v>
      </c>
      <c r="BP25" s="686"/>
      <c r="BQ25" s="686"/>
      <c r="BR25" s="686"/>
      <c r="BS25" s="692" t="s">
        <v>126</v>
      </c>
      <c r="BT25" s="684"/>
      <c r="BU25" s="684"/>
      <c r="BV25" s="684"/>
      <c r="BW25" s="684"/>
      <c r="BX25" s="684"/>
      <c r="BY25" s="684"/>
      <c r="BZ25" s="684"/>
      <c r="CA25" s="684"/>
      <c r="CB25" s="693"/>
      <c r="CD25" s="698" t="s">
        <v>290</v>
      </c>
      <c r="CE25" s="699"/>
      <c r="CF25" s="699"/>
      <c r="CG25" s="699"/>
      <c r="CH25" s="699"/>
      <c r="CI25" s="699"/>
      <c r="CJ25" s="699"/>
      <c r="CK25" s="699"/>
      <c r="CL25" s="699"/>
      <c r="CM25" s="699"/>
      <c r="CN25" s="699"/>
      <c r="CO25" s="699"/>
      <c r="CP25" s="699"/>
      <c r="CQ25" s="700"/>
      <c r="CR25" s="683">
        <v>322871</v>
      </c>
      <c r="CS25" s="719"/>
      <c r="CT25" s="719"/>
      <c r="CU25" s="719"/>
      <c r="CV25" s="719"/>
      <c r="CW25" s="719"/>
      <c r="CX25" s="719"/>
      <c r="CY25" s="720"/>
      <c r="CZ25" s="688">
        <v>12.7</v>
      </c>
      <c r="DA25" s="717"/>
      <c r="DB25" s="717"/>
      <c r="DC25" s="721"/>
      <c r="DD25" s="692">
        <v>290350</v>
      </c>
      <c r="DE25" s="719"/>
      <c r="DF25" s="719"/>
      <c r="DG25" s="719"/>
      <c r="DH25" s="719"/>
      <c r="DI25" s="719"/>
      <c r="DJ25" s="719"/>
      <c r="DK25" s="720"/>
      <c r="DL25" s="692">
        <v>288631</v>
      </c>
      <c r="DM25" s="719"/>
      <c r="DN25" s="719"/>
      <c r="DO25" s="719"/>
      <c r="DP25" s="719"/>
      <c r="DQ25" s="719"/>
      <c r="DR25" s="719"/>
      <c r="DS25" s="719"/>
      <c r="DT25" s="719"/>
      <c r="DU25" s="719"/>
      <c r="DV25" s="720"/>
      <c r="DW25" s="688">
        <v>17.5</v>
      </c>
      <c r="DX25" s="717"/>
      <c r="DY25" s="717"/>
      <c r="DZ25" s="717"/>
      <c r="EA25" s="717"/>
      <c r="EB25" s="717"/>
      <c r="EC25" s="718"/>
    </row>
    <row r="26" spans="2:133" ht="11.25" customHeight="1" x14ac:dyDescent="0.15">
      <c r="B26" s="680" t="s">
        <v>291</v>
      </c>
      <c r="C26" s="681"/>
      <c r="D26" s="681"/>
      <c r="E26" s="681"/>
      <c r="F26" s="681"/>
      <c r="G26" s="681"/>
      <c r="H26" s="681"/>
      <c r="I26" s="681"/>
      <c r="J26" s="681"/>
      <c r="K26" s="681"/>
      <c r="L26" s="681"/>
      <c r="M26" s="681"/>
      <c r="N26" s="681"/>
      <c r="O26" s="681"/>
      <c r="P26" s="681"/>
      <c r="Q26" s="682"/>
      <c r="R26" s="683">
        <v>1668340</v>
      </c>
      <c r="S26" s="684"/>
      <c r="T26" s="684"/>
      <c r="U26" s="684"/>
      <c r="V26" s="684"/>
      <c r="W26" s="684"/>
      <c r="X26" s="684"/>
      <c r="Y26" s="685"/>
      <c r="Z26" s="686">
        <v>57.6</v>
      </c>
      <c r="AA26" s="686"/>
      <c r="AB26" s="686"/>
      <c r="AC26" s="686"/>
      <c r="AD26" s="687">
        <v>1584719</v>
      </c>
      <c r="AE26" s="687"/>
      <c r="AF26" s="687"/>
      <c r="AG26" s="687"/>
      <c r="AH26" s="687"/>
      <c r="AI26" s="687"/>
      <c r="AJ26" s="687"/>
      <c r="AK26" s="687"/>
      <c r="AL26" s="688">
        <v>99.4</v>
      </c>
      <c r="AM26" s="689"/>
      <c r="AN26" s="689"/>
      <c r="AO26" s="690"/>
      <c r="AP26" s="702" t="s">
        <v>292</v>
      </c>
      <c r="AQ26" s="732"/>
      <c r="AR26" s="732"/>
      <c r="AS26" s="732"/>
      <c r="AT26" s="732"/>
      <c r="AU26" s="732"/>
      <c r="AV26" s="732"/>
      <c r="AW26" s="732"/>
      <c r="AX26" s="732"/>
      <c r="AY26" s="732"/>
      <c r="AZ26" s="732"/>
      <c r="BA26" s="732"/>
      <c r="BB26" s="732"/>
      <c r="BC26" s="732"/>
      <c r="BD26" s="732"/>
      <c r="BE26" s="732"/>
      <c r="BF26" s="704"/>
      <c r="BG26" s="683" t="s">
        <v>229</v>
      </c>
      <c r="BH26" s="684"/>
      <c r="BI26" s="684"/>
      <c r="BJ26" s="684"/>
      <c r="BK26" s="684"/>
      <c r="BL26" s="684"/>
      <c r="BM26" s="684"/>
      <c r="BN26" s="685"/>
      <c r="BO26" s="686" t="s">
        <v>229</v>
      </c>
      <c r="BP26" s="686"/>
      <c r="BQ26" s="686"/>
      <c r="BR26" s="686"/>
      <c r="BS26" s="692" t="s">
        <v>126</v>
      </c>
      <c r="BT26" s="684"/>
      <c r="BU26" s="684"/>
      <c r="BV26" s="684"/>
      <c r="BW26" s="684"/>
      <c r="BX26" s="684"/>
      <c r="BY26" s="684"/>
      <c r="BZ26" s="684"/>
      <c r="CA26" s="684"/>
      <c r="CB26" s="693"/>
      <c r="CD26" s="698" t="s">
        <v>293</v>
      </c>
      <c r="CE26" s="699"/>
      <c r="CF26" s="699"/>
      <c r="CG26" s="699"/>
      <c r="CH26" s="699"/>
      <c r="CI26" s="699"/>
      <c r="CJ26" s="699"/>
      <c r="CK26" s="699"/>
      <c r="CL26" s="699"/>
      <c r="CM26" s="699"/>
      <c r="CN26" s="699"/>
      <c r="CO26" s="699"/>
      <c r="CP26" s="699"/>
      <c r="CQ26" s="700"/>
      <c r="CR26" s="683">
        <v>174289</v>
      </c>
      <c r="CS26" s="684"/>
      <c r="CT26" s="684"/>
      <c r="CU26" s="684"/>
      <c r="CV26" s="684"/>
      <c r="CW26" s="684"/>
      <c r="CX26" s="684"/>
      <c r="CY26" s="685"/>
      <c r="CZ26" s="688">
        <v>6.9</v>
      </c>
      <c r="DA26" s="717"/>
      <c r="DB26" s="717"/>
      <c r="DC26" s="721"/>
      <c r="DD26" s="692">
        <v>146877</v>
      </c>
      <c r="DE26" s="684"/>
      <c r="DF26" s="684"/>
      <c r="DG26" s="684"/>
      <c r="DH26" s="684"/>
      <c r="DI26" s="684"/>
      <c r="DJ26" s="684"/>
      <c r="DK26" s="685"/>
      <c r="DL26" s="692" t="s">
        <v>229</v>
      </c>
      <c r="DM26" s="684"/>
      <c r="DN26" s="684"/>
      <c r="DO26" s="684"/>
      <c r="DP26" s="684"/>
      <c r="DQ26" s="684"/>
      <c r="DR26" s="684"/>
      <c r="DS26" s="684"/>
      <c r="DT26" s="684"/>
      <c r="DU26" s="684"/>
      <c r="DV26" s="685"/>
      <c r="DW26" s="688" t="s">
        <v>143</v>
      </c>
      <c r="DX26" s="717"/>
      <c r="DY26" s="717"/>
      <c r="DZ26" s="717"/>
      <c r="EA26" s="717"/>
      <c r="EB26" s="717"/>
      <c r="EC26" s="718"/>
    </row>
    <row r="27" spans="2:133" ht="11.25" customHeight="1" x14ac:dyDescent="0.15">
      <c r="B27" s="680" t="s">
        <v>294</v>
      </c>
      <c r="C27" s="681"/>
      <c r="D27" s="681"/>
      <c r="E27" s="681"/>
      <c r="F27" s="681"/>
      <c r="G27" s="681"/>
      <c r="H27" s="681"/>
      <c r="I27" s="681"/>
      <c r="J27" s="681"/>
      <c r="K27" s="681"/>
      <c r="L27" s="681"/>
      <c r="M27" s="681"/>
      <c r="N27" s="681"/>
      <c r="O27" s="681"/>
      <c r="P27" s="681"/>
      <c r="Q27" s="682"/>
      <c r="R27" s="683" t="s">
        <v>126</v>
      </c>
      <c r="S27" s="684"/>
      <c r="T27" s="684"/>
      <c r="U27" s="684"/>
      <c r="V27" s="684"/>
      <c r="W27" s="684"/>
      <c r="X27" s="684"/>
      <c r="Y27" s="685"/>
      <c r="Z27" s="686" t="s">
        <v>126</v>
      </c>
      <c r="AA27" s="686"/>
      <c r="AB27" s="686"/>
      <c r="AC27" s="686"/>
      <c r="AD27" s="687" t="s">
        <v>126</v>
      </c>
      <c r="AE27" s="687"/>
      <c r="AF27" s="687"/>
      <c r="AG27" s="687"/>
      <c r="AH27" s="687"/>
      <c r="AI27" s="687"/>
      <c r="AJ27" s="687"/>
      <c r="AK27" s="687"/>
      <c r="AL27" s="688" t="s">
        <v>143</v>
      </c>
      <c r="AM27" s="689"/>
      <c r="AN27" s="689"/>
      <c r="AO27" s="690"/>
      <c r="AP27" s="680" t="s">
        <v>295</v>
      </c>
      <c r="AQ27" s="681"/>
      <c r="AR27" s="681"/>
      <c r="AS27" s="681"/>
      <c r="AT27" s="681"/>
      <c r="AU27" s="681"/>
      <c r="AV27" s="681"/>
      <c r="AW27" s="681"/>
      <c r="AX27" s="681"/>
      <c r="AY27" s="681"/>
      <c r="AZ27" s="681"/>
      <c r="BA27" s="681"/>
      <c r="BB27" s="681"/>
      <c r="BC27" s="681"/>
      <c r="BD27" s="681"/>
      <c r="BE27" s="681"/>
      <c r="BF27" s="682"/>
      <c r="BG27" s="683">
        <v>351205</v>
      </c>
      <c r="BH27" s="684"/>
      <c r="BI27" s="684"/>
      <c r="BJ27" s="684"/>
      <c r="BK27" s="684"/>
      <c r="BL27" s="684"/>
      <c r="BM27" s="684"/>
      <c r="BN27" s="685"/>
      <c r="BO27" s="686">
        <v>100</v>
      </c>
      <c r="BP27" s="686"/>
      <c r="BQ27" s="686"/>
      <c r="BR27" s="686"/>
      <c r="BS27" s="692" t="s">
        <v>126</v>
      </c>
      <c r="BT27" s="684"/>
      <c r="BU27" s="684"/>
      <c r="BV27" s="684"/>
      <c r="BW27" s="684"/>
      <c r="BX27" s="684"/>
      <c r="BY27" s="684"/>
      <c r="BZ27" s="684"/>
      <c r="CA27" s="684"/>
      <c r="CB27" s="693"/>
      <c r="CD27" s="698" t="s">
        <v>296</v>
      </c>
      <c r="CE27" s="699"/>
      <c r="CF27" s="699"/>
      <c r="CG27" s="699"/>
      <c r="CH27" s="699"/>
      <c r="CI27" s="699"/>
      <c r="CJ27" s="699"/>
      <c r="CK27" s="699"/>
      <c r="CL27" s="699"/>
      <c r="CM27" s="699"/>
      <c r="CN27" s="699"/>
      <c r="CO27" s="699"/>
      <c r="CP27" s="699"/>
      <c r="CQ27" s="700"/>
      <c r="CR27" s="683">
        <v>245065</v>
      </c>
      <c r="CS27" s="719"/>
      <c r="CT27" s="719"/>
      <c r="CU27" s="719"/>
      <c r="CV27" s="719"/>
      <c r="CW27" s="719"/>
      <c r="CX27" s="719"/>
      <c r="CY27" s="720"/>
      <c r="CZ27" s="688">
        <v>9.6999999999999993</v>
      </c>
      <c r="DA27" s="717"/>
      <c r="DB27" s="717"/>
      <c r="DC27" s="721"/>
      <c r="DD27" s="692">
        <v>119096</v>
      </c>
      <c r="DE27" s="719"/>
      <c r="DF27" s="719"/>
      <c r="DG27" s="719"/>
      <c r="DH27" s="719"/>
      <c r="DI27" s="719"/>
      <c r="DJ27" s="719"/>
      <c r="DK27" s="720"/>
      <c r="DL27" s="692">
        <v>118937</v>
      </c>
      <c r="DM27" s="719"/>
      <c r="DN27" s="719"/>
      <c r="DO27" s="719"/>
      <c r="DP27" s="719"/>
      <c r="DQ27" s="719"/>
      <c r="DR27" s="719"/>
      <c r="DS27" s="719"/>
      <c r="DT27" s="719"/>
      <c r="DU27" s="719"/>
      <c r="DV27" s="720"/>
      <c r="DW27" s="688">
        <v>7.2</v>
      </c>
      <c r="DX27" s="717"/>
      <c r="DY27" s="717"/>
      <c r="DZ27" s="717"/>
      <c r="EA27" s="717"/>
      <c r="EB27" s="717"/>
      <c r="EC27" s="718"/>
    </row>
    <row r="28" spans="2:133" ht="11.25" customHeight="1" x14ac:dyDescent="0.15">
      <c r="B28" s="680" t="s">
        <v>297</v>
      </c>
      <c r="C28" s="681"/>
      <c r="D28" s="681"/>
      <c r="E28" s="681"/>
      <c r="F28" s="681"/>
      <c r="G28" s="681"/>
      <c r="H28" s="681"/>
      <c r="I28" s="681"/>
      <c r="J28" s="681"/>
      <c r="K28" s="681"/>
      <c r="L28" s="681"/>
      <c r="M28" s="681"/>
      <c r="N28" s="681"/>
      <c r="O28" s="681"/>
      <c r="P28" s="681"/>
      <c r="Q28" s="682"/>
      <c r="R28" s="683">
        <v>19796</v>
      </c>
      <c r="S28" s="684"/>
      <c r="T28" s="684"/>
      <c r="U28" s="684"/>
      <c r="V28" s="684"/>
      <c r="W28" s="684"/>
      <c r="X28" s="684"/>
      <c r="Y28" s="685"/>
      <c r="Z28" s="686">
        <v>0.7</v>
      </c>
      <c r="AA28" s="686"/>
      <c r="AB28" s="686"/>
      <c r="AC28" s="686"/>
      <c r="AD28" s="687" t="s">
        <v>229</v>
      </c>
      <c r="AE28" s="687"/>
      <c r="AF28" s="687"/>
      <c r="AG28" s="687"/>
      <c r="AH28" s="687"/>
      <c r="AI28" s="687"/>
      <c r="AJ28" s="687"/>
      <c r="AK28" s="687"/>
      <c r="AL28" s="688" t="s">
        <v>126</v>
      </c>
      <c r="AM28" s="689"/>
      <c r="AN28" s="689"/>
      <c r="AO28" s="690"/>
      <c r="AP28" s="680"/>
      <c r="AQ28" s="681"/>
      <c r="AR28" s="681"/>
      <c r="AS28" s="681"/>
      <c r="AT28" s="681"/>
      <c r="AU28" s="681"/>
      <c r="AV28" s="681"/>
      <c r="AW28" s="681"/>
      <c r="AX28" s="681"/>
      <c r="AY28" s="681"/>
      <c r="AZ28" s="681"/>
      <c r="BA28" s="681"/>
      <c r="BB28" s="681"/>
      <c r="BC28" s="681"/>
      <c r="BD28" s="681"/>
      <c r="BE28" s="681"/>
      <c r="BF28" s="682"/>
      <c r="BG28" s="683"/>
      <c r="BH28" s="684"/>
      <c r="BI28" s="684"/>
      <c r="BJ28" s="684"/>
      <c r="BK28" s="684"/>
      <c r="BL28" s="684"/>
      <c r="BM28" s="684"/>
      <c r="BN28" s="685"/>
      <c r="BO28" s="686"/>
      <c r="BP28" s="686"/>
      <c r="BQ28" s="686"/>
      <c r="BR28" s="686"/>
      <c r="BS28" s="692"/>
      <c r="BT28" s="684"/>
      <c r="BU28" s="684"/>
      <c r="BV28" s="684"/>
      <c r="BW28" s="684"/>
      <c r="BX28" s="684"/>
      <c r="BY28" s="684"/>
      <c r="BZ28" s="684"/>
      <c r="CA28" s="684"/>
      <c r="CB28" s="693"/>
      <c r="CD28" s="698" t="s">
        <v>298</v>
      </c>
      <c r="CE28" s="699"/>
      <c r="CF28" s="699"/>
      <c r="CG28" s="699"/>
      <c r="CH28" s="699"/>
      <c r="CI28" s="699"/>
      <c r="CJ28" s="699"/>
      <c r="CK28" s="699"/>
      <c r="CL28" s="699"/>
      <c r="CM28" s="699"/>
      <c r="CN28" s="699"/>
      <c r="CO28" s="699"/>
      <c r="CP28" s="699"/>
      <c r="CQ28" s="700"/>
      <c r="CR28" s="683">
        <v>138753</v>
      </c>
      <c r="CS28" s="684"/>
      <c r="CT28" s="684"/>
      <c r="CU28" s="684"/>
      <c r="CV28" s="684"/>
      <c r="CW28" s="684"/>
      <c r="CX28" s="684"/>
      <c r="CY28" s="685"/>
      <c r="CZ28" s="688">
        <v>5.5</v>
      </c>
      <c r="DA28" s="717"/>
      <c r="DB28" s="717"/>
      <c r="DC28" s="721"/>
      <c r="DD28" s="692">
        <v>135869</v>
      </c>
      <c r="DE28" s="684"/>
      <c r="DF28" s="684"/>
      <c r="DG28" s="684"/>
      <c r="DH28" s="684"/>
      <c r="DI28" s="684"/>
      <c r="DJ28" s="684"/>
      <c r="DK28" s="685"/>
      <c r="DL28" s="692">
        <v>67869</v>
      </c>
      <c r="DM28" s="684"/>
      <c r="DN28" s="684"/>
      <c r="DO28" s="684"/>
      <c r="DP28" s="684"/>
      <c r="DQ28" s="684"/>
      <c r="DR28" s="684"/>
      <c r="DS28" s="684"/>
      <c r="DT28" s="684"/>
      <c r="DU28" s="684"/>
      <c r="DV28" s="685"/>
      <c r="DW28" s="688">
        <v>4.0999999999999996</v>
      </c>
      <c r="DX28" s="717"/>
      <c r="DY28" s="717"/>
      <c r="DZ28" s="717"/>
      <c r="EA28" s="717"/>
      <c r="EB28" s="717"/>
      <c r="EC28" s="718"/>
    </row>
    <row r="29" spans="2:133" ht="11.25" customHeight="1" x14ac:dyDescent="0.15">
      <c r="B29" s="680" t="s">
        <v>299</v>
      </c>
      <c r="C29" s="681"/>
      <c r="D29" s="681"/>
      <c r="E29" s="681"/>
      <c r="F29" s="681"/>
      <c r="G29" s="681"/>
      <c r="H29" s="681"/>
      <c r="I29" s="681"/>
      <c r="J29" s="681"/>
      <c r="K29" s="681"/>
      <c r="L29" s="681"/>
      <c r="M29" s="681"/>
      <c r="N29" s="681"/>
      <c r="O29" s="681"/>
      <c r="P29" s="681"/>
      <c r="Q29" s="682"/>
      <c r="R29" s="683">
        <v>117813</v>
      </c>
      <c r="S29" s="684"/>
      <c r="T29" s="684"/>
      <c r="U29" s="684"/>
      <c r="V29" s="684"/>
      <c r="W29" s="684"/>
      <c r="X29" s="684"/>
      <c r="Y29" s="685"/>
      <c r="Z29" s="686">
        <v>4.0999999999999996</v>
      </c>
      <c r="AA29" s="686"/>
      <c r="AB29" s="686"/>
      <c r="AC29" s="686"/>
      <c r="AD29" s="687">
        <v>264</v>
      </c>
      <c r="AE29" s="687"/>
      <c r="AF29" s="687"/>
      <c r="AG29" s="687"/>
      <c r="AH29" s="687"/>
      <c r="AI29" s="687"/>
      <c r="AJ29" s="687"/>
      <c r="AK29" s="687"/>
      <c r="AL29" s="688">
        <v>0</v>
      </c>
      <c r="AM29" s="689"/>
      <c r="AN29" s="689"/>
      <c r="AO29" s="690"/>
      <c r="AP29" s="733"/>
      <c r="AQ29" s="734"/>
      <c r="AR29" s="734"/>
      <c r="AS29" s="734"/>
      <c r="AT29" s="734"/>
      <c r="AU29" s="734"/>
      <c r="AV29" s="734"/>
      <c r="AW29" s="734"/>
      <c r="AX29" s="734"/>
      <c r="AY29" s="734"/>
      <c r="AZ29" s="734"/>
      <c r="BA29" s="734"/>
      <c r="BB29" s="734"/>
      <c r="BC29" s="734"/>
      <c r="BD29" s="734"/>
      <c r="BE29" s="734"/>
      <c r="BF29" s="735"/>
      <c r="BG29" s="683"/>
      <c r="BH29" s="684"/>
      <c r="BI29" s="684"/>
      <c r="BJ29" s="684"/>
      <c r="BK29" s="684"/>
      <c r="BL29" s="684"/>
      <c r="BM29" s="684"/>
      <c r="BN29" s="685"/>
      <c r="BO29" s="686"/>
      <c r="BP29" s="686"/>
      <c r="BQ29" s="686"/>
      <c r="BR29" s="686"/>
      <c r="BS29" s="687"/>
      <c r="BT29" s="687"/>
      <c r="BU29" s="687"/>
      <c r="BV29" s="687"/>
      <c r="BW29" s="687"/>
      <c r="BX29" s="687"/>
      <c r="BY29" s="687"/>
      <c r="BZ29" s="687"/>
      <c r="CA29" s="687"/>
      <c r="CB29" s="691"/>
      <c r="CD29" s="723" t="s">
        <v>300</v>
      </c>
      <c r="CE29" s="724"/>
      <c r="CF29" s="698" t="s">
        <v>301</v>
      </c>
      <c r="CG29" s="699"/>
      <c r="CH29" s="699"/>
      <c r="CI29" s="699"/>
      <c r="CJ29" s="699"/>
      <c r="CK29" s="699"/>
      <c r="CL29" s="699"/>
      <c r="CM29" s="699"/>
      <c r="CN29" s="699"/>
      <c r="CO29" s="699"/>
      <c r="CP29" s="699"/>
      <c r="CQ29" s="700"/>
      <c r="CR29" s="683">
        <v>138753</v>
      </c>
      <c r="CS29" s="719"/>
      <c r="CT29" s="719"/>
      <c r="CU29" s="719"/>
      <c r="CV29" s="719"/>
      <c r="CW29" s="719"/>
      <c r="CX29" s="719"/>
      <c r="CY29" s="720"/>
      <c r="CZ29" s="688">
        <v>5.5</v>
      </c>
      <c r="DA29" s="717"/>
      <c r="DB29" s="717"/>
      <c r="DC29" s="721"/>
      <c r="DD29" s="692">
        <v>135869</v>
      </c>
      <c r="DE29" s="719"/>
      <c r="DF29" s="719"/>
      <c r="DG29" s="719"/>
      <c r="DH29" s="719"/>
      <c r="DI29" s="719"/>
      <c r="DJ29" s="719"/>
      <c r="DK29" s="720"/>
      <c r="DL29" s="692">
        <v>67869</v>
      </c>
      <c r="DM29" s="719"/>
      <c r="DN29" s="719"/>
      <c r="DO29" s="719"/>
      <c r="DP29" s="719"/>
      <c r="DQ29" s="719"/>
      <c r="DR29" s="719"/>
      <c r="DS29" s="719"/>
      <c r="DT29" s="719"/>
      <c r="DU29" s="719"/>
      <c r="DV29" s="720"/>
      <c r="DW29" s="688">
        <v>4.0999999999999996</v>
      </c>
      <c r="DX29" s="717"/>
      <c r="DY29" s="717"/>
      <c r="DZ29" s="717"/>
      <c r="EA29" s="717"/>
      <c r="EB29" s="717"/>
      <c r="EC29" s="718"/>
    </row>
    <row r="30" spans="2:133" ht="11.25" customHeight="1" x14ac:dyDescent="0.15">
      <c r="B30" s="680" t="s">
        <v>302</v>
      </c>
      <c r="C30" s="681"/>
      <c r="D30" s="681"/>
      <c r="E30" s="681"/>
      <c r="F30" s="681"/>
      <c r="G30" s="681"/>
      <c r="H30" s="681"/>
      <c r="I30" s="681"/>
      <c r="J30" s="681"/>
      <c r="K30" s="681"/>
      <c r="L30" s="681"/>
      <c r="M30" s="681"/>
      <c r="N30" s="681"/>
      <c r="O30" s="681"/>
      <c r="P30" s="681"/>
      <c r="Q30" s="682"/>
      <c r="R30" s="683">
        <v>2035</v>
      </c>
      <c r="S30" s="684"/>
      <c r="T30" s="684"/>
      <c r="U30" s="684"/>
      <c r="V30" s="684"/>
      <c r="W30" s="684"/>
      <c r="X30" s="684"/>
      <c r="Y30" s="685"/>
      <c r="Z30" s="686">
        <v>0.1</v>
      </c>
      <c r="AA30" s="686"/>
      <c r="AB30" s="686"/>
      <c r="AC30" s="686"/>
      <c r="AD30" s="687" t="s">
        <v>126</v>
      </c>
      <c r="AE30" s="687"/>
      <c r="AF30" s="687"/>
      <c r="AG30" s="687"/>
      <c r="AH30" s="687"/>
      <c r="AI30" s="687"/>
      <c r="AJ30" s="687"/>
      <c r="AK30" s="687"/>
      <c r="AL30" s="688" t="s">
        <v>229</v>
      </c>
      <c r="AM30" s="689"/>
      <c r="AN30" s="689"/>
      <c r="AO30" s="690"/>
      <c r="AP30" s="662" t="s">
        <v>218</v>
      </c>
      <c r="AQ30" s="663"/>
      <c r="AR30" s="663"/>
      <c r="AS30" s="663"/>
      <c r="AT30" s="663"/>
      <c r="AU30" s="663"/>
      <c r="AV30" s="663"/>
      <c r="AW30" s="663"/>
      <c r="AX30" s="663"/>
      <c r="AY30" s="663"/>
      <c r="AZ30" s="663"/>
      <c r="BA30" s="663"/>
      <c r="BB30" s="663"/>
      <c r="BC30" s="663"/>
      <c r="BD30" s="663"/>
      <c r="BE30" s="663"/>
      <c r="BF30" s="664"/>
      <c r="BG30" s="662" t="s">
        <v>303</v>
      </c>
      <c r="BH30" s="736"/>
      <c r="BI30" s="736"/>
      <c r="BJ30" s="736"/>
      <c r="BK30" s="736"/>
      <c r="BL30" s="736"/>
      <c r="BM30" s="736"/>
      <c r="BN30" s="736"/>
      <c r="BO30" s="736"/>
      <c r="BP30" s="736"/>
      <c r="BQ30" s="737"/>
      <c r="BR30" s="662" t="s">
        <v>304</v>
      </c>
      <c r="BS30" s="736"/>
      <c r="BT30" s="736"/>
      <c r="BU30" s="736"/>
      <c r="BV30" s="736"/>
      <c r="BW30" s="736"/>
      <c r="BX30" s="736"/>
      <c r="BY30" s="736"/>
      <c r="BZ30" s="736"/>
      <c r="CA30" s="736"/>
      <c r="CB30" s="737"/>
      <c r="CD30" s="725"/>
      <c r="CE30" s="726"/>
      <c r="CF30" s="698" t="s">
        <v>305</v>
      </c>
      <c r="CG30" s="699"/>
      <c r="CH30" s="699"/>
      <c r="CI30" s="699"/>
      <c r="CJ30" s="699"/>
      <c r="CK30" s="699"/>
      <c r="CL30" s="699"/>
      <c r="CM30" s="699"/>
      <c r="CN30" s="699"/>
      <c r="CO30" s="699"/>
      <c r="CP30" s="699"/>
      <c r="CQ30" s="700"/>
      <c r="CR30" s="683">
        <v>135956</v>
      </c>
      <c r="CS30" s="684"/>
      <c r="CT30" s="684"/>
      <c r="CU30" s="684"/>
      <c r="CV30" s="684"/>
      <c r="CW30" s="684"/>
      <c r="CX30" s="684"/>
      <c r="CY30" s="685"/>
      <c r="CZ30" s="688">
        <v>5.4</v>
      </c>
      <c r="DA30" s="717"/>
      <c r="DB30" s="717"/>
      <c r="DC30" s="721"/>
      <c r="DD30" s="692">
        <v>135002</v>
      </c>
      <c r="DE30" s="684"/>
      <c r="DF30" s="684"/>
      <c r="DG30" s="684"/>
      <c r="DH30" s="684"/>
      <c r="DI30" s="684"/>
      <c r="DJ30" s="684"/>
      <c r="DK30" s="685"/>
      <c r="DL30" s="692">
        <v>67002</v>
      </c>
      <c r="DM30" s="684"/>
      <c r="DN30" s="684"/>
      <c r="DO30" s="684"/>
      <c r="DP30" s="684"/>
      <c r="DQ30" s="684"/>
      <c r="DR30" s="684"/>
      <c r="DS30" s="684"/>
      <c r="DT30" s="684"/>
      <c r="DU30" s="684"/>
      <c r="DV30" s="685"/>
      <c r="DW30" s="688">
        <v>4.0999999999999996</v>
      </c>
      <c r="DX30" s="717"/>
      <c r="DY30" s="717"/>
      <c r="DZ30" s="717"/>
      <c r="EA30" s="717"/>
      <c r="EB30" s="717"/>
      <c r="EC30" s="718"/>
    </row>
    <row r="31" spans="2:133" ht="11.25" customHeight="1" x14ac:dyDescent="0.15">
      <c r="B31" s="680" t="s">
        <v>306</v>
      </c>
      <c r="C31" s="681"/>
      <c r="D31" s="681"/>
      <c r="E31" s="681"/>
      <c r="F31" s="681"/>
      <c r="G31" s="681"/>
      <c r="H31" s="681"/>
      <c r="I31" s="681"/>
      <c r="J31" s="681"/>
      <c r="K31" s="681"/>
      <c r="L31" s="681"/>
      <c r="M31" s="681"/>
      <c r="N31" s="681"/>
      <c r="O31" s="681"/>
      <c r="P31" s="681"/>
      <c r="Q31" s="682"/>
      <c r="R31" s="683">
        <v>152771</v>
      </c>
      <c r="S31" s="684"/>
      <c r="T31" s="684"/>
      <c r="U31" s="684"/>
      <c r="V31" s="684"/>
      <c r="W31" s="684"/>
      <c r="X31" s="684"/>
      <c r="Y31" s="685"/>
      <c r="Z31" s="686">
        <v>5.3</v>
      </c>
      <c r="AA31" s="686"/>
      <c r="AB31" s="686"/>
      <c r="AC31" s="686"/>
      <c r="AD31" s="687" t="s">
        <v>126</v>
      </c>
      <c r="AE31" s="687"/>
      <c r="AF31" s="687"/>
      <c r="AG31" s="687"/>
      <c r="AH31" s="687"/>
      <c r="AI31" s="687"/>
      <c r="AJ31" s="687"/>
      <c r="AK31" s="687"/>
      <c r="AL31" s="688" t="s">
        <v>126</v>
      </c>
      <c r="AM31" s="689"/>
      <c r="AN31" s="689"/>
      <c r="AO31" s="690"/>
      <c r="AP31" s="740" t="s">
        <v>307</v>
      </c>
      <c r="AQ31" s="741"/>
      <c r="AR31" s="741"/>
      <c r="AS31" s="741"/>
      <c r="AT31" s="746" t="s">
        <v>308</v>
      </c>
      <c r="AU31" s="231"/>
      <c r="AV31" s="231"/>
      <c r="AW31" s="231"/>
      <c r="AX31" s="669" t="s">
        <v>183</v>
      </c>
      <c r="AY31" s="670"/>
      <c r="AZ31" s="670"/>
      <c r="BA31" s="670"/>
      <c r="BB31" s="670"/>
      <c r="BC31" s="670"/>
      <c r="BD31" s="670"/>
      <c r="BE31" s="670"/>
      <c r="BF31" s="671"/>
      <c r="BG31" s="751">
        <v>100</v>
      </c>
      <c r="BH31" s="738"/>
      <c r="BI31" s="738"/>
      <c r="BJ31" s="738"/>
      <c r="BK31" s="738"/>
      <c r="BL31" s="738"/>
      <c r="BM31" s="678">
        <v>99.9</v>
      </c>
      <c r="BN31" s="738"/>
      <c r="BO31" s="738"/>
      <c r="BP31" s="738"/>
      <c r="BQ31" s="739"/>
      <c r="BR31" s="751">
        <v>99.9</v>
      </c>
      <c r="BS31" s="738"/>
      <c r="BT31" s="738"/>
      <c r="BU31" s="738"/>
      <c r="BV31" s="738"/>
      <c r="BW31" s="738"/>
      <c r="BX31" s="678">
        <v>99.9</v>
      </c>
      <c r="BY31" s="738"/>
      <c r="BZ31" s="738"/>
      <c r="CA31" s="738"/>
      <c r="CB31" s="739"/>
      <c r="CD31" s="725"/>
      <c r="CE31" s="726"/>
      <c r="CF31" s="698" t="s">
        <v>309</v>
      </c>
      <c r="CG31" s="699"/>
      <c r="CH31" s="699"/>
      <c r="CI31" s="699"/>
      <c r="CJ31" s="699"/>
      <c r="CK31" s="699"/>
      <c r="CL31" s="699"/>
      <c r="CM31" s="699"/>
      <c r="CN31" s="699"/>
      <c r="CO31" s="699"/>
      <c r="CP31" s="699"/>
      <c r="CQ31" s="700"/>
      <c r="CR31" s="683">
        <v>2797</v>
      </c>
      <c r="CS31" s="719"/>
      <c r="CT31" s="719"/>
      <c r="CU31" s="719"/>
      <c r="CV31" s="719"/>
      <c r="CW31" s="719"/>
      <c r="CX31" s="719"/>
      <c r="CY31" s="720"/>
      <c r="CZ31" s="688">
        <v>0.1</v>
      </c>
      <c r="DA31" s="717"/>
      <c r="DB31" s="717"/>
      <c r="DC31" s="721"/>
      <c r="DD31" s="692">
        <v>867</v>
      </c>
      <c r="DE31" s="719"/>
      <c r="DF31" s="719"/>
      <c r="DG31" s="719"/>
      <c r="DH31" s="719"/>
      <c r="DI31" s="719"/>
      <c r="DJ31" s="719"/>
      <c r="DK31" s="720"/>
      <c r="DL31" s="692">
        <v>867</v>
      </c>
      <c r="DM31" s="719"/>
      <c r="DN31" s="719"/>
      <c r="DO31" s="719"/>
      <c r="DP31" s="719"/>
      <c r="DQ31" s="719"/>
      <c r="DR31" s="719"/>
      <c r="DS31" s="719"/>
      <c r="DT31" s="719"/>
      <c r="DU31" s="719"/>
      <c r="DV31" s="720"/>
      <c r="DW31" s="688">
        <v>0.1</v>
      </c>
      <c r="DX31" s="717"/>
      <c r="DY31" s="717"/>
      <c r="DZ31" s="717"/>
      <c r="EA31" s="717"/>
      <c r="EB31" s="717"/>
      <c r="EC31" s="718"/>
    </row>
    <row r="32" spans="2:133" ht="11.25" customHeight="1" x14ac:dyDescent="0.15">
      <c r="B32" s="729" t="s">
        <v>310</v>
      </c>
      <c r="C32" s="730"/>
      <c r="D32" s="730"/>
      <c r="E32" s="730"/>
      <c r="F32" s="730"/>
      <c r="G32" s="730"/>
      <c r="H32" s="730"/>
      <c r="I32" s="730"/>
      <c r="J32" s="730"/>
      <c r="K32" s="730"/>
      <c r="L32" s="730"/>
      <c r="M32" s="730"/>
      <c r="N32" s="730"/>
      <c r="O32" s="730"/>
      <c r="P32" s="730"/>
      <c r="Q32" s="731"/>
      <c r="R32" s="683" t="s">
        <v>126</v>
      </c>
      <c r="S32" s="684"/>
      <c r="T32" s="684"/>
      <c r="U32" s="684"/>
      <c r="V32" s="684"/>
      <c r="W32" s="684"/>
      <c r="X32" s="684"/>
      <c r="Y32" s="685"/>
      <c r="Z32" s="686" t="s">
        <v>229</v>
      </c>
      <c r="AA32" s="686"/>
      <c r="AB32" s="686"/>
      <c r="AC32" s="686"/>
      <c r="AD32" s="687" t="s">
        <v>229</v>
      </c>
      <c r="AE32" s="687"/>
      <c r="AF32" s="687"/>
      <c r="AG32" s="687"/>
      <c r="AH32" s="687"/>
      <c r="AI32" s="687"/>
      <c r="AJ32" s="687"/>
      <c r="AK32" s="687"/>
      <c r="AL32" s="688" t="s">
        <v>126</v>
      </c>
      <c r="AM32" s="689"/>
      <c r="AN32" s="689"/>
      <c r="AO32" s="690"/>
      <c r="AP32" s="742"/>
      <c r="AQ32" s="743"/>
      <c r="AR32" s="743"/>
      <c r="AS32" s="743"/>
      <c r="AT32" s="747"/>
      <c r="AU32" s="230" t="s">
        <v>311</v>
      </c>
      <c r="AV32" s="230"/>
      <c r="AW32" s="230"/>
      <c r="AX32" s="680" t="s">
        <v>312</v>
      </c>
      <c r="AY32" s="681"/>
      <c r="AZ32" s="681"/>
      <c r="BA32" s="681"/>
      <c r="BB32" s="681"/>
      <c r="BC32" s="681"/>
      <c r="BD32" s="681"/>
      <c r="BE32" s="681"/>
      <c r="BF32" s="682"/>
      <c r="BG32" s="752">
        <v>100</v>
      </c>
      <c r="BH32" s="719"/>
      <c r="BI32" s="719"/>
      <c r="BJ32" s="719"/>
      <c r="BK32" s="719"/>
      <c r="BL32" s="719"/>
      <c r="BM32" s="689">
        <v>100</v>
      </c>
      <c r="BN32" s="749"/>
      <c r="BO32" s="749"/>
      <c r="BP32" s="749"/>
      <c r="BQ32" s="750"/>
      <c r="BR32" s="752">
        <v>100</v>
      </c>
      <c r="BS32" s="719"/>
      <c r="BT32" s="719"/>
      <c r="BU32" s="719"/>
      <c r="BV32" s="719"/>
      <c r="BW32" s="719"/>
      <c r="BX32" s="689">
        <v>100</v>
      </c>
      <c r="BY32" s="749"/>
      <c r="BZ32" s="749"/>
      <c r="CA32" s="749"/>
      <c r="CB32" s="750"/>
      <c r="CD32" s="727"/>
      <c r="CE32" s="728"/>
      <c r="CF32" s="698" t="s">
        <v>313</v>
      </c>
      <c r="CG32" s="699"/>
      <c r="CH32" s="699"/>
      <c r="CI32" s="699"/>
      <c r="CJ32" s="699"/>
      <c r="CK32" s="699"/>
      <c r="CL32" s="699"/>
      <c r="CM32" s="699"/>
      <c r="CN32" s="699"/>
      <c r="CO32" s="699"/>
      <c r="CP32" s="699"/>
      <c r="CQ32" s="700"/>
      <c r="CR32" s="683" t="s">
        <v>126</v>
      </c>
      <c r="CS32" s="684"/>
      <c r="CT32" s="684"/>
      <c r="CU32" s="684"/>
      <c r="CV32" s="684"/>
      <c r="CW32" s="684"/>
      <c r="CX32" s="684"/>
      <c r="CY32" s="685"/>
      <c r="CZ32" s="688" t="s">
        <v>229</v>
      </c>
      <c r="DA32" s="717"/>
      <c r="DB32" s="717"/>
      <c r="DC32" s="721"/>
      <c r="DD32" s="692" t="s">
        <v>126</v>
      </c>
      <c r="DE32" s="684"/>
      <c r="DF32" s="684"/>
      <c r="DG32" s="684"/>
      <c r="DH32" s="684"/>
      <c r="DI32" s="684"/>
      <c r="DJ32" s="684"/>
      <c r="DK32" s="685"/>
      <c r="DL32" s="692" t="s">
        <v>229</v>
      </c>
      <c r="DM32" s="684"/>
      <c r="DN32" s="684"/>
      <c r="DO32" s="684"/>
      <c r="DP32" s="684"/>
      <c r="DQ32" s="684"/>
      <c r="DR32" s="684"/>
      <c r="DS32" s="684"/>
      <c r="DT32" s="684"/>
      <c r="DU32" s="684"/>
      <c r="DV32" s="685"/>
      <c r="DW32" s="688" t="s">
        <v>126</v>
      </c>
      <c r="DX32" s="717"/>
      <c r="DY32" s="717"/>
      <c r="DZ32" s="717"/>
      <c r="EA32" s="717"/>
      <c r="EB32" s="717"/>
      <c r="EC32" s="718"/>
    </row>
    <row r="33" spans="2:133" ht="11.25" customHeight="1" x14ac:dyDescent="0.15">
      <c r="B33" s="680" t="s">
        <v>314</v>
      </c>
      <c r="C33" s="681"/>
      <c r="D33" s="681"/>
      <c r="E33" s="681"/>
      <c r="F33" s="681"/>
      <c r="G33" s="681"/>
      <c r="H33" s="681"/>
      <c r="I33" s="681"/>
      <c r="J33" s="681"/>
      <c r="K33" s="681"/>
      <c r="L33" s="681"/>
      <c r="M33" s="681"/>
      <c r="N33" s="681"/>
      <c r="O33" s="681"/>
      <c r="P33" s="681"/>
      <c r="Q33" s="682"/>
      <c r="R33" s="683">
        <v>183546</v>
      </c>
      <c r="S33" s="684"/>
      <c r="T33" s="684"/>
      <c r="U33" s="684"/>
      <c r="V33" s="684"/>
      <c r="W33" s="684"/>
      <c r="X33" s="684"/>
      <c r="Y33" s="685"/>
      <c r="Z33" s="686">
        <v>6.3</v>
      </c>
      <c r="AA33" s="686"/>
      <c r="AB33" s="686"/>
      <c r="AC33" s="686"/>
      <c r="AD33" s="687" t="s">
        <v>126</v>
      </c>
      <c r="AE33" s="687"/>
      <c r="AF33" s="687"/>
      <c r="AG33" s="687"/>
      <c r="AH33" s="687"/>
      <c r="AI33" s="687"/>
      <c r="AJ33" s="687"/>
      <c r="AK33" s="687"/>
      <c r="AL33" s="688" t="s">
        <v>126</v>
      </c>
      <c r="AM33" s="689"/>
      <c r="AN33" s="689"/>
      <c r="AO33" s="690"/>
      <c r="AP33" s="744"/>
      <c r="AQ33" s="745"/>
      <c r="AR33" s="745"/>
      <c r="AS33" s="745"/>
      <c r="AT33" s="748"/>
      <c r="AU33" s="232"/>
      <c r="AV33" s="232"/>
      <c r="AW33" s="232"/>
      <c r="AX33" s="733" t="s">
        <v>315</v>
      </c>
      <c r="AY33" s="734"/>
      <c r="AZ33" s="734"/>
      <c r="BA33" s="734"/>
      <c r="BB33" s="734"/>
      <c r="BC33" s="734"/>
      <c r="BD33" s="734"/>
      <c r="BE33" s="734"/>
      <c r="BF33" s="735"/>
      <c r="BG33" s="753">
        <v>100</v>
      </c>
      <c r="BH33" s="754"/>
      <c r="BI33" s="754"/>
      <c r="BJ33" s="754"/>
      <c r="BK33" s="754"/>
      <c r="BL33" s="754"/>
      <c r="BM33" s="755">
        <v>99.7</v>
      </c>
      <c r="BN33" s="754"/>
      <c r="BO33" s="754"/>
      <c r="BP33" s="754"/>
      <c r="BQ33" s="756"/>
      <c r="BR33" s="753">
        <v>99.7</v>
      </c>
      <c r="BS33" s="754"/>
      <c r="BT33" s="754"/>
      <c r="BU33" s="754"/>
      <c r="BV33" s="754"/>
      <c r="BW33" s="754"/>
      <c r="BX33" s="755">
        <v>99.7</v>
      </c>
      <c r="BY33" s="754"/>
      <c r="BZ33" s="754"/>
      <c r="CA33" s="754"/>
      <c r="CB33" s="756"/>
      <c r="CD33" s="698" t="s">
        <v>316</v>
      </c>
      <c r="CE33" s="699"/>
      <c r="CF33" s="699"/>
      <c r="CG33" s="699"/>
      <c r="CH33" s="699"/>
      <c r="CI33" s="699"/>
      <c r="CJ33" s="699"/>
      <c r="CK33" s="699"/>
      <c r="CL33" s="699"/>
      <c r="CM33" s="699"/>
      <c r="CN33" s="699"/>
      <c r="CO33" s="699"/>
      <c r="CP33" s="699"/>
      <c r="CQ33" s="700"/>
      <c r="CR33" s="683">
        <v>1185425</v>
      </c>
      <c r="CS33" s="719"/>
      <c r="CT33" s="719"/>
      <c r="CU33" s="719"/>
      <c r="CV33" s="719"/>
      <c r="CW33" s="719"/>
      <c r="CX33" s="719"/>
      <c r="CY33" s="720"/>
      <c r="CZ33" s="688">
        <v>46.7</v>
      </c>
      <c r="DA33" s="717"/>
      <c r="DB33" s="717"/>
      <c r="DC33" s="721"/>
      <c r="DD33" s="692">
        <v>988798</v>
      </c>
      <c r="DE33" s="719"/>
      <c r="DF33" s="719"/>
      <c r="DG33" s="719"/>
      <c r="DH33" s="719"/>
      <c r="DI33" s="719"/>
      <c r="DJ33" s="719"/>
      <c r="DK33" s="720"/>
      <c r="DL33" s="692">
        <v>693762</v>
      </c>
      <c r="DM33" s="719"/>
      <c r="DN33" s="719"/>
      <c r="DO33" s="719"/>
      <c r="DP33" s="719"/>
      <c r="DQ33" s="719"/>
      <c r="DR33" s="719"/>
      <c r="DS33" s="719"/>
      <c r="DT33" s="719"/>
      <c r="DU33" s="719"/>
      <c r="DV33" s="720"/>
      <c r="DW33" s="688">
        <v>42.1</v>
      </c>
      <c r="DX33" s="717"/>
      <c r="DY33" s="717"/>
      <c r="DZ33" s="717"/>
      <c r="EA33" s="717"/>
      <c r="EB33" s="717"/>
      <c r="EC33" s="718"/>
    </row>
    <row r="34" spans="2:133" ht="11.25" customHeight="1" x14ac:dyDescent="0.15">
      <c r="B34" s="680" t="s">
        <v>317</v>
      </c>
      <c r="C34" s="681"/>
      <c r="D34" s="681"/>
      <c r="E34" s="681"/>
      <c r="F34" s="681"/>
      <c r="G34" s="681"/>
      <c r="H34" s="681"/>
      <c r="I34" s="681"/>
      <c r="J34" s="681"/>
      <c r="K34" s="681"/>
      <c r="L34" s="681"/>
      <c r="M34" s="681"/>
      <c r="N34" s="681"/>
      <c r="O34" s="681"/>
      <c r="P34" s="681"/>
      <c r="Q34" s="682"/>
      <c r="R34" s="683">
        <v>36895</v>
      </c>
      <c r="S34" s="684"/>
      <c r="T34" s="684"/>
      <c r="U34" s="684"/>
      <c r="V34" s="684"/>
      <c r="W34" s="684"/>
      <c r="X34" s="684"/>
      <c r="Y34" s="685"/>
      <c r="Z34" s="686">
        <v>1.3</v>
      </c>
      <c r="AA34" s="686"/>
      <c r="AB34" s="686"/>
      <c r="AC34" s="686"/>
      <c r="AD34" s="687">
        <v>2</v>
      </c>
      <c r="AE34" s="687"/>
      <c r="AF34" s="687"/>
      <c r="AG34" s="687"/>
      <c r="AH34" s="687"/>
      <c r="AI34" s="687"/>
      <c r="AJ34" s="687"/>
      <c r="AK34" s="687"/>
      <c r="AL34" s="688">
        <v>0</v>
      </c>
      <c r="AM34" s="689"/>
      <c r="AN34" s="689"/>
      <c r="AO34" s="690"/>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98" t="s">
        <v>318</v>
      </c>
      <c r="CE34" s="699"/>
      <c r="CF34" s="699"/>
      <c r="CG34" s="699"/>
      <c r="CH34" s="699"/>
      <c r="CI34" s="699"/>
      <c r="CJ34" s="699"/>
      <c r="CK34" s="699"/>
      <c r="CL34" s="699"/>
      <c r="CM34" s="699"/>
      <c r="CN34" s="699"/>
      <c r="CO34" s="699"/>
      <c r="CP34" s="699"/>
      <c r="CQ34" s="700"/>
      <c r="CR34" s="683">
        <v>492377</v>
      </c>
      <c r="CS34" s="684"/>
      <c r="CT34" s="684"/>
      <c r="CU34" s="684"/>
      <c r="CV34" s="684"/>
      <c r="CW34" s="684"/>
      <c r="CX34" s="684"/>
      <c r="CY34" s="685"/>
      <c r="CZ34" s="688">
        <v>19.399999999999999</v>
      </c>
      <c r="DA34" s="717"/>
      <c r="DB34" s="717"/>
      <c r="DC34" s="721"/>
      <c r="DD34" s="692">
        <v>369217</v>
      </c>
      <c r="DE34" s="684"/>
      <c r="DF34" s="684"/>
      <c r="DG34" s="684"/>
      <c r="DH34" s="684"/>
      <c r="DI34" s="684"/>
      <c r="DJ34" s="684"/>
      <c r="DK34" s="685"/>
      <c r="DL34" s="692">
        <v>283003</v>
      </c>
      <c r="DM34" s="684"/>
      <c r="DN34" s="684"/>
      <c r="DO34" s="684"/>
      <c r="DP34" s="684"/>
      <c r="DQ34" s="684"/>
      <c r="DR34" s="684"/>
      <c r="DS34" s="684"/>
      <c r="DT34" s="684"/>
      <c r="DU34" s="684"/>
      <c r="DV34" s="685"/>
      <c r="DW34" s="688">
        <v>17.2</v>
      </c>
      <c r="DX34" s="717"/>
      <c r="DY34" s="717"/>
      <c r="DZ34" s="717"/>
      <c r="EA34" s="717"/>
      <c r="EB34" s="717"/>
      <c r="EC34" s="718"/>
    </row>
    <row r="35" spans="2:133" ht="11.25" customHeight="1" x14ac:dyDescent="0.15">
      <c r="B35" s="680" t="s">
        <v>319</v>
      </c>
      <c r="C35" s="681"/>
      <c r="D35" s="681"/>
      <c r="E35" s="681"/>
      <c r="F35" s="681"/>
      <c r="G35" s="681"/>
      <c r="H35" s="681"/>
      <c r="I35" s="681"/>
      <c r="J35" s="681"/>
      <c r="K35" s="681"/>
      <c r="L35" s="681"/>
      <c r="M35" s="681"/>
      <c r="N35" s="681"/>
      <c r="O35" s="681"/>
      <c r="P35" s="681"/>
      <c r="Q35" s="682"/>
      <c r="R35" s="683">
        <v>7150</v>
      </c>
      <c r="S35" s="684"/>
      <c r="T35" s="684"/>
      <c r="U35" s="684"/>
      <c r="V35" s="684"/>
      <c r="W35" s="684"/>
      <c r="X35" s="684"/>
      <c r="Y35" s="685"/>
      <c r="Z35" s="686">
        <v>0.2</v>
      </c>
      <c r="AA35" s="686"/>
      <c r="AB35" s="686"/>
      <c r="AC35" s="686"/>
      <c r="AD35" s="687" t="s">
        <v>229</v>
      </c>
      <c r="AE35" s="687"/>
      <c r="AF35" s="687"/>
      <c r="AG35" s="687"/>
      <c r="AH35" s="687"/>
      <c r="AI35" s="687"/>
      <c r="AJ35" s="687"/>
      <c r="AK35" s="687"/>
      <c r="AL35" s="688" t="s">
        <v>126</v>
      </c>
      <c r="AM35" s="689"/>
      <c r="AN35" s="689"/>
      <c r="AO35" s="690"/>
      <c r="AP35" s="235"/>
      <c r="AQ35" s="662" t="s">
        <v>320</v>
      </c>
      <c r="AR35" s="663"/>
      <c r="AS35" s="663"/>
      <c r="AT35" s="663"/>
      <c r="AU35" s="663"/>
      <c r="AV35" s="663"/>
      <c r="AW35" s="663"/>
      <c r="AX35" s="663"/>
      <c r="AY35" s="663"/>
      <c r="AZ35" s="663"/>
      <c r="BA35" s="663"/>
      <c r="BB35" s="663"/>
      <c r="BC35" s="663"/>
      <c r="BD35" s="663"/>
      <c r="BE35" s="663"/>
      <c r="BF35" s="664"/>
      <c r="BG35" s="662" t="s">
        <v>321</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98" t="s">
        <v>322</v>
      </c>
      <c r="CE35" s="699"/>
      <c r="CF35" s="699"/>
      <c r="CG35" s="699"/>
      <c r="CH35" s="699"/>
      <c r="CI35" s="699"/>
      <c r="CJ35" s="699"/>
      <c r="CK35" s="699"/>
      <c r="CL35" s="699"/>
      <c r="CM35" s="699"/>
      <c r="CN35" s="699"/>
      <c r="CO35" s="699"/>
      <c r="CP35" s="699"/>
      <c r="CQ35" s="700"/>
      <c r="CR35" s="683">
        <v>37236</v>
      </c>
      <c r="CS35" s="719"/>
      <c r="CT35" s="719"/>
      <c r="CU35" s="719"/>
      <c r="CV35" s="719"/>
      <c r="CW35" s="719"/>
      <c r="CX35" s="719"/>
      <c r="CY35" s="720"/>
      <c r="CZ35" s="688">
        <v>1.5</v>
      </c>
      <c r="DA35" s="717"/>
      <c r="DB35" s="717"/>
      <c r="DC35" s="721"/>
      <c r="DD35" s="692">
        <v>32248</v>
      </c>
      <c r="DE35" s="719"/>
      <c r="DF35" s="719"/>
      <c r="DG35" s="719"/>
      <c r="DH35" s="719"/>
      <c r="DI35" s="719"/>
      <c r="DJ35" s="719"/>
      <c r="DK35" s="720"/>
      <c r="DL35" s="692">
        <v>30013</v>
      </c>
      <c r="DM35" s="719"/>
      <c r="DN35" s="719"/>
      <c r="DO35" s="719"/>
      <c r="DP35" s="719"/>
      <c r="DQ35" s="719"/>
      <c r="DR35" s="719"/>
      <c r="DS35" s="719"/>
      <c r="DT35" s="719"/>
      <c r="DU35" s="719"/>
      <c r="DV35" s="720"/>
      <c r="DW35" s="688">
        <v>1.8</v>
      </c>
      <c r="DX35" s="717"/>
      <c r="DY35" s="717"/>
      <c r="DZ35" s="717"/>
      <c r="EA35" s="717"/>
      <c r="EB35" s="717"/>
      <c r="EC35" s="718"/>
    </row>
    <row r="36" spans="2:133" ht="11.25" customHeight="1" x14ac:dyDescent="0.15">
      <c r="B36" s="680" t="s">
        <v>323</v>
      </c>
      <c r="C36" s="681"/>
      <c r="D36" s="681"/>
      <c r="E36" s="681"/>
      <c r="F36" s="681"/>
      <c r="G36" s="681"/>
      <c r="H36" s="681"/>
      <c r="I36" s="681"/>
      <c r="J36" s="681"/>
      <c r="K36" s="681"/>
      <c r="L36" s="681"/>
      <c r="M36" s="681"/>
      <c r="N36" s="681"/>
      <c r="O36" s="681"/>
      <c r="P36" s="681"/>
      <c r="Q36" s="682"/>
      <c r="R36" s="683">
        <v>97100</v>
      </c>
      <c r="S36" s="684"/>
      <c r="T36" s="684"/>
      <c r="U36" s="684"/>
      <c r="V36" s="684"/>
      <c r="W36" s="684"/>
      <c r="X36" s="684"/>
      <c r="Y36" s="685"/>
      <c r="Z36" s="686">
        <v>3.4</v>
      </c>
      <c r="AA36" s="686"/>
      <c r="AB36" s="686"/>
      <c r="AC36" s="686"/>
      <c r="AD36" s="687" t="s">
        <v>143</v>
      </c>
      <c r="AE36" s="687"/>
      <c r="AF36" s="687"/>
      <c r="AG36" s="687"/>
      <c r="AH36" s="687"/>
      <c r="AI36" s="687"/>
      <c r="AJ36" s="687"/>
      <c r="AK36" s="687"/>
      <c r="AL36" s="688" t="s">
        <v>229</v>
      </c>
      <c r="AM36" s="689"/>
      <c r="AN36" s="689"/>
      <c r="AO36" s="690"/>
      <c r="AP36" s="235"/>
      <c r="AQ36" s="757" t="s">
        <v>324</v>
      </c>
      <c r="AR36" s="758"/>
      <c r="AS36" s="758"/>
      <c r="AT36" s="758"/>
      <c r="AU36" s="758"/>
      <c r="AV36" s="758"/>
      <c r="AW36" s="758"/>
      <c r="AX36" s="758"/>
      <c r="AY36" s="759"/>
      <c r="AZ36" s="672">
        <v>185020</v>
      </c>
      <c r="BA36" s="673"/>
      <c r="BB36" s="673"/>
      <c r="BC36" s="673"/>
      <c r="BD36" s="673"/>
      <c r="BE36" s="673"/>
      <c r="BF36" s="760"/>
      <c r="BG36" s="694" t="s">
        <v>325</v>
      </c>
      <c r="BH36" s="695"/>
      <c r="BI36" s="695"/>
      <c r="BJ36" s="695"/>
      <c r="BK36" s="695"/>
      <c r="BL36" s="695"/>
      <c r="BM36" s="695"/>
      <c r="BN36" s="695"/>
      <c r="BO36" s="695"/>
      <c r="BP36" s="695"/>
      <c r="BQ36" s="695"/>
      <c r="BR36" s="695"/>
      <c r="BS36" s="695"/>
      <c r="BT36" s="695"/>
      <c r="BU36" s="696"/>
      <c r="BV36" s="672">
        <v>2222</v>
      </c>
      <c r="BW36" s="673"/>
      <c r="BX36" s="673"/>
      <c r="BY36" s="673"/>
      <c r="BZ36" s="673"/>
      <c r="CA36" s="673"/>
      <c r="CB36" s="760"/>
      <c r="CD36" s="698" t="s">
        <v>326</v>
      </c>
      <c r="CE36" s="699"/>
      <c r="CF36" s="699"/>
      <c r="CG36" s="699"/>
      <c r="CH36" s="699"/>
      <c r="CI36" s="699"/>
      <c r="CJ36" s="699"/>
      <c r="CK36" s="699"/>
      <c r="CL36" s="699"/>
      <c r="CM36" s="699"/>
      <c r="CN36" s="699"/>
      <c r="CO36" s="699"/>
      <c r="CP36" s="699"/>
      <c r="CQ36" s="700"/>
      <c r="CR36" s="683">
        <v>310398</v>
      </c>
      <c r="CS36" s="684"/>
      <c r="CT36" s="684"/>
      <c r="CU36" s="684"/>
      <c r="CV36" s="684"/>
      <c r="CW36" s="684"/>
      <c r="CX36" s="684"/>
      <c r="CY36" s="685"/>
      <c r="CZ36" s="688">
        <v>12.2</v>
      </c>
      <c r="DA36" s="717"/>
      <c r="DB36" s="717"/>
      <c r="DC36" s="721"/>
      <c r="DD36" s="692">
        <v>292483</v>
      </c>
      <c r="DE36" s="684"/>
      <c r="DF36" s="684"/>
      <c r="DG36" s="684"/>
      <c r="DH36" s="684"/>
      <c r="DI36" s="684"/>
      <c r="DJ36" s="684"/>
      <c r="DK36" s="685"/>
      <c r="DL36" s="692">
        <v>223787</v>
      </c>
      <c r="DM36" s="684"/>
      <c r="DN36" s="684"/>
      <c r="DO36" s="684"/>
      <c r="DP36" s="684"/>
      <c r="DQ36" s="684"/>
      <c r="DR36" s="684"/>
      <c r="DS36" s="684"/>
      <c r="DT36" s="684"/>
      <c r="DU36" s="684"/>
      <c r="DV36" s="685"/>
      <c r="DW36" s="688">
        <v>13.6</v>
      </c>
      <c r="DX36" s="717"/>
      <c r="DY36" s="717"/>
      <c r="DZ36" s="717"/>
      <c r="EA36" s="717"/>
      <c r="EB36" s="717"/>
      <c r="EC36" s="718"/>
    </row>
    <row r="37" spans="2:133" ht="11.25" customHeight="1" x14ac:dyDescent="0.15">
      <c r="B37" s="680" t="s">
        <v>327</v>
      </c>
      <c r="C37" s="681"/>
      <c r="D37" s="681"/>
      <c r="E37" s="681"/>
      <c r="F37" s="681"/>
      <c r="G37" s="681"/>
      <c r="H37" s="681"/>
      <c r="I37" s="681"/>
      <c r="J37" s="681"/>
      <c r="K37" s="681"/>
      <c r="L37" s="681"/>
      <c r="M37" s="681"/>
      <c r="N37" s="681"/>
      <c r="O37" s="681"/>
      <c r="P37" s="681"/>
      <c r="Q37" s="682"/>
      <c r="R37" s="683">
        <v>284659</v>
      </c>
      <c r="S37" s="684"/>
      <c r="T37" s="684"/>
      <c r="U37" s="684"/>
      <c r="V37" s="684"/>
      <c r="W37" s="684"/>
      <c r="X37" s="684"/>
      <c r="Y37" s="685"/>
      <c r="Z37" s="686">
        <v>9.8000000000000007</v>
      </c>
      <c r="AA37" s="686"/>
      <c r="AB37" s="686"/>
      <c r="AC37" s="686"/>
      <c r="AD37" s="687" t="s">
        <v>143</v>
      </c>
      <c r="AE37" s="687"/>
      <c r="AF37" s="687"/>
      <c r="AG37" s="687"/>
      <c r="AH37" s="687"/>
      <c r="AI37" s="687"/>
      <c r="AJ37" s="687"/>
      <c r="AK37" s="687"/>
      <c r="AL37" s="688" t="s">
        <v>126</v>
      </c>
      <c r="AM37" s="689"/>
      <c r="AN37" s="689"/>
      <c r="AO37" s="690"/>
      <c r="AQ37" s="761" t="s">
        <v>328</v>
      </c>
      <c r="AR37" s="762"/>
      <c r="AS37" s="762"/>
      <c r="AT37" s="762"/>
      <c r="AU37" s="762"/>
      <c r="AV37" s="762"/>
      <c r="AW37" s="762"/>
      <c r="AX37" s="762"/>
      <c r="AY37" s="763"/>
      <c r="AZ37" s="683">
        <v>21770</v>
      </c>
      <c r="BA37" s="684"/>
      <c r="BB37" s="684"/>
      <c r="BC37" s="684"/>
      <c r="BD37" s="719"/>
      <c r="BE37" s="719"/>
      <c r="BF37" s="750"/>
      <c r="BG37" s="698" t="s">
        <v>329</v>
      </c>
      <c r="BH37" s="699"/>
      <c r="BI37" s="699"/>
      <c r="BJ37" s="699"/>
      <c r="BK37" s="699"/>
      <c r="BL37" s="699"/>
      <c r="BM37" s="699"/>
      <c r="BN37" s="699"/>
      <c r="BO37" s="699"/>
      <c r="BP37" s="699"/>
      <c r="BQ37" s="699"/>
      <c r="BR37" s="699"/>
      <c r="BS37" s="699"/>
      <c r="BT37" s="699"/>
      <c r="BU37" s="700"/>
      <c r="BV37" s="683">
        <v>2222</v>
      </c>
      <c r="BW37" s="684"/>
      <c r="BX37" s="684"/>
      <c r="BY37" s="684"/>
      <c r="BZ37" s="684"/>
      <c r="CA37" s="684"/>
      <c r="CB37" s="693"/>
      <c r="CD37" s="698" t="s">
        <v>330</v>
      </c>
      <c r="CE37" s="699"/>
      <c r="CF37" s="699"/>
      <c r="CG37" s="699"/>
      <c r="CH37" s="699"/>
      <c r="CI37" s="699"/>
      <c r="CJ37" s="699"/>
      <c r="CK37" s="699"/>
      <c r="CL37" s="699"/>
      <c r="CM37" s="699"/>
      <c r="CN37" s="699"/>
      <c r="CO37" s="699"/>
      <c r="CP37" s="699"/>
      <c r="CQ37" s="700"/>
      <c r="CR37" s="683">
        <v>124928</v>
      </c>
      <c r="CS37" s="719"/>
      <c r="CT37" s="719"/>
      <c r="CU37" s="719"/>
      <c r="CV37" s="719"/>
      <c r="CW37" s="719"/>
      <c r="CX37" s="719"/>
      <c r="CY37" s="720"/>
      <c r="CZ37" s="688">
        <v>4.9000000000000004</v>
      </c>
      <c r="DA37" s="717"/>
      <c r="DB37" s="717"/>
      <c r="DC37" s="721"/>
      <c r="DD37" s="692">
        <v>124928</v>
      </c>
      <c r="DE37" s="719"/>
      <c r="DF37" s="719"/>
      <c r="DG37" s="719"/>
      <c r="DH37" s="719"/>
      <c r="DI37" s="719"/>
      <c r="DJ37" s="719"/>
      <c r="DK37" s="720"/>
      <c r="DL37" s="692">
        <v>124928</v>
      </c>
      <c r="DM37" s="719"/>
      <c r="DN37" s="719"/>
      <c r="DO37" s="719"/>
      <c r="DP37" s="719"/>
      <c r="DQ37" s="719"/>
      <c r="DR37" s="719"/>
      <c r="DS37" s="719"/>
      <c r="DT37" s="719"/>
      <c r="DU37" s="719"/>
      <c r="DV37" s="720"/>
      <c r="DW37" s="688">
        <v>7.6</v>
      </c>
      <c r="DX37" s="717"/>
      <c r="DY37" s="717"/>
      <c r="DZ37" s="717"/>
      <c r="EA37" s="717"/>
      <c r="EB37" s="717"/>
      <c r="EC37" s="718"/>
    </row>
    <row r="38" spans="2:133" ht="11.25" customHeight="1" x14ac:dyDescent="0.15">
      <c r="B38" s="680" t="s">
        <v>331</v>
      </c>
      <c r="C38" s="681"/>
      <c r="D38" s="681"/>
      <c r="E38" s="681"/>
      <c r="F38" s="681"/>
      <c r="G38" s="681"/>
      <c r="H38" s="681"/>
      <c r="I38" s="681"/>
      <c r="J38" s="681"/>
      <c r="K38" s="681"/>
      <c r="L38" s="681"/>
      <c r="M38" s="681"/>
      <c r="N38" s="681"/>
      <c r="O38" s="681"/>
      <c r="P38" s="681"/>
      <c r="Q38" s="682"/>
      <c r="R38" s="683">
        <v>42432</v>
      </c>
      <c r="S38" s="684"/>
      <c r="T38" s="684"/>
      <c r="U38" s="684"/>
      <c r="V38" s="684"/>
      <c r="W38" s="684"/>
      <c r="X38" s="684"/>
      <c r="Y38" s="685"/>
      <c r="Z38" s="686">
        <v>1.5</v>
      </c>
      <c r="AA38" s="686"/>
      <c r="AB38" s="686"/>
      <c r="AC38" s="686"/>
      <c r="AD38" s="687">
        <v>10041</v>
      </c>
      <c r="AE38" s="687"/>
      <c r="AF38" s="687"/>
      <c r="AG38" s="687"/>
      <c r="AH38" s="687"/>
      <c r="AI38" s="687"/>
      <c r="AJ38" s="687"/>
      <c r="AK38" s="687"/>
      <c r="AL38" s="688">
        <v>0.6</v>
      </c>
      <c r="AM38" s="689"/>
      <c r="AN38" s="689"/>
      <c r="AO38" s="690"/>
      <c r="AQ38" s="761" t="s">
        <v>332</v>
      </c>
      <c r="AR38" s="762"/>
      <c r="AS38" s="762"/>
      <c r="AT38" s="762"/>
      <c r="AU38" s="762"/>
      <c r="AV38" s="762"/>
      <c r="AW38" s="762"/>
      <c r="AX38" s="762"/>
      <c r="AY38" s="763"/>
      <c r="AZ38" s="683" t="s">
        <v>229</v>
      </c>
      <c r="BA38" s="684"/>
      <c r="BB38" s="684"/>
      <c r="BC38" s="684"/>
      <c r="BD38" s="719"/>
      <c r="BE38" s="719"/>
      <c r="BF38" s="750"/>
      <c r="BG38" s="698" t="s">
        <v>333</v>
      </c>
      <c r="BH38" s="699"/>
      <c r="BI38" s="699"/>
      <c r="BJ38" s="699"/>
      <c r="BK38" s="699"/>
      <c r="BL38" s="699"/>
      <c r="BM38" s="699"/>
      <c r="BN38" s="699"/>
      <c r="BO38" s="699"/>
      <c r="BP38" s="699"/>
      <c r="BQ38" s="699"/>
      <c r="BR38" s="699"/>
      <c r="BS38" s="699"/>
      <c r="BT38" s="699"/>
      <c r="BU38" s="700"/>
      <c r="BV38" s="683">
        <v>434</v>
      </c>
      <c r="BW38" s="684"/>
      <c r="BX38" s="684"/>
      <c r="BY38" s="684"/>
      <c r="BZ38" s="684"/>
      <c r="CA38" s="684"/>
      <c r="CB38" s="693"/>
      <c r="CD38" s="698" t="s">
        <v>334</v>
      </c>
      <c r="CE38" s="699"/>
      <c r="CF38" s="699"/>
      <c r="CG38" s="699"/>
      <c r="CH38" s="699"/>
      <c r="CI38" s="699"/>
      <c r="CJ38" s="699"/>
      <c r="CK38" s="699"/>
      <c r="CL38" s="699"/>
      <c r="CM38" s="699"/>
      <c r="CN38" s="699"/>
      <c r="CO38" s="699"/>
      <c r="CP38" s="699"/>
      <c r="CQ38" s="700"/>
      <c r="CR38" s="683">
        <v>185020</v>
      </c>
      <c r="CS38" s="684"/>
      <c r="CT38" s="684"/>
      <c r="CU38" s="684"/>
      <c r="CV38" s="684"/>
      <c r="CW38" s="684"/>
      <c r="CX38" s="684"/>
      <c r="CY38" s="685"/>
      <c r="CZ38" s="688">
        <v>7.3</v>
      </c>
      <c r="DA38" s="717"/>
      <c r="DB38" s="717"/>
      <c r="DC38" s="721"/>
      <c r="DD38" s="692">
        <v>163369</v>
      </c>
      <c r="DE38" s="684"/>
      <c r="DF38" s="684"/>
      <c r="DG38" s="684"/>
      <c r="DH38" s="684"/>
      <c r="DI38" s="684"/>
      <c r="DJ38" s="684"/>
      <c r="DK38" s="685"/>
      <c r="DL38" s="692">
        <v>156959</v>
      </c>
      <c r="DM38" s="684"/>
      <c r="DN38" s="684"/>
      <c r="DO38" s="684"/>
      <c r="DP38" s="684"/>
      <c r="DQ38" s="684"/>
      <c r="DR38" s="684"/>
      <c r="DS38" s="684"/>
      <c r="DT38" s="684"/>
      <c r="DU38" s="684"/>
      <c r="DV38" s="685"/>
      <c r="DW38" s="688">
        <v>9.5</v>
      </c>
      <c r="DX38" s="717"/>
      <c r="DY38" s="717"/>
      <c r="DZ38" s="717"/>
      <c r="EA38" s="717"/>
      <c r="EB38" s="717"/>
      <c r="EC38" s="718"/>
    </row>
    <row r="39" spans="2:133" ht="11.25" customHeight="1" x14ac:dyDescent="0.15">
      <c r="B39" s="680" t="s">
        <v>335</v>
      </c>
      <c r="C39" s="681"/>
      <c r="D39" s="681"/>
      <c r="E39" s="681"/>
      <c r="F39" s="681"/>
      <c r="G39" s="681"/>
      <c r="H39" s="681"/>
      <c r="I39" s="681"/>
      <c r="J39" s="681"/>
      <c r="K39" s="681"/>
      <c r="L39" s="681"/>
      <c r="M39" s="681"/>
      <c r="N39" s="681"/>
      <c r="O39" s="681"/>
      <c r="P39" s="681"/>
      <c r="Q39" s="682"/>
      <c r="R39" s="683">
        <v>282600</v>
      </c>
      <c r="S39" s="684"/>
      <c r="T39" s="684"/>
      <c r="U39" s="684"/>
      <c r="V39" s="684"/>
      <c r="W39" s="684"/>
      <c r="X39" s="684"/>
      <c r="Y39" s="685"/>
      <c r="Z39" s="686">
        <v>9.8000000000000007</v>
      </c>
      <c r="AA39" s="686"/>
      <c r="AB39" s="686"/>
      <c r="AC39" s="686"/>
      <c r="AD39" s="687" t="s">
        <v>126</v>
      </c>
      <c r="AE39" s="687"/>
      <c r="AF39" s="687"/>
      <c r="AG39" s="687"/>
      <c r="AH39" s="687"/>
      <c r="AI39" s="687"/>
      <c r="AJ39" s="687"/>
      <c r="AK39" s="687"/>
      <c r="AL39" s="688" t="s">
        <v>229</v>
      </c>
      <c r="AM39" s="689"/>
      <c r="AN39" s="689"/>
      <c r="AO39" s="690"/>
      <c r="AQ39" s="761" t="s">
        <v>336</v>
      </c>
      <c r="AR39" s="762"/>
      <c r="AS39" s="762"/>
      <c r="AT39" s="762"/>
      <c r="AU39" s="762"/>
      <c r="AV39" s="762"/>
      <c r="AW39" s="762"/>
      <c r="AX39" s="762"/>
      <c r="AY39" s="763"/>
      <c r="AZ39" s="683" t="s">
        <v>143</v>
      </c>
      <c r="BA39" s="684"/>
      <c r="BB39" s="684"/>
      <c r="BC39" s="684"/>
      <c r="BD39" s="719"/>
      <c r="BE39" s="719"/>
      <c r="BF39" s="750"/>
      <c r="BG39" s="698" t="s">
        <v>337</v>
      </c>
      <c r="BH39" s="699"/>
      <c r="BI39" s="699"/>
      <c r="BJ39" s="699"/>
      <c r="BK39" s="699"/>
      <c r="BL39" s="699"/>
      <c r="BM39" s="699"/>
      <c r="BN39" s="699"/>
      <c r="BO39" s="699"/>
      <c r="BP39" s="699"/>
      <c r="BQ39" s="699"/>
      <c r="BR39" s="699"/>
      <c r="BS39" s="699"/>
      <c r="BT39" s="699"/>
      <c r="BU39" s="700"/>
      <c r="BV39" s="683">
        <v>777</v>
      </c>
      <c r="BW39" s="684"/>
      <c r="BX39" s="684"/>
      <c r="BY39" s="684"/>
      <c r="BZ39" s="684"/>
      <c r="CA39" s="684"/>
      <c r="CB39" s="693"/>
      <c r="CD39" s="698" t="s">
        <v>338</v>
      </c>
      <c r="CE39" s="699"/>
      <c r="CF39" s="699"/>
      <c r="CG39" s="699"/>
      <c r="CH39" s="699"/>
      <c r="CI39" s="699"/>
      <c r="CJ39" s="699"/>
      <c r="CK39" s="699"/>
      <c r="CL39" s="699"/>
      <c r="CM39" s="699"/>
      <c r="CN39" s="699"/>
      <c r="CO39" s="699"/>
      <c r="CP39" s="699"/>
      <c r="CQ39" s="700"/>
      <c r="CR39" s="683">
        <v>130165</v>
      </c>
      <c r="CS39" s="719"/>
      <c r="CT39" s="719"/>
      <c r="CU39" s="719"/>
      <c r="CV39" s="719"/>
      <c r="CW39" s="719"/>
      <c r="CX39" s="719"/>
      <c r="CY39" s="720"/>
      <c r="CZ39" s="688">
        <v>5.0999999999999996</v>
      </c>
      <c r="DA39" s="717"/>
      <c r="DB39" s="717"/>
      <c r="DC39" s="721"/>
      <c r="DD39" s="692">
        <v>101252</v>
      </c>
      <c r="DE39" s="719"/>
      <c r="DF39" s="719"/>
      <c r="DG39" s="719"/>
      <c r="DH39" s="719"/>
      <c r="DI39" s="719"/>
      <c r="DJ39" s="719"/>
      <c r="DK39" s="720"/>
      <c r="DL39" s="692" t="s">
        <v>229</v>
      </c>
      <c r="DM39" s="719"/>
      <c r="DN39" s="719"/>
      <c r="DO39" s="719"/>
      <c r="DP39" s="719"/>
      <c r="DQ39" s="719"/>
      <c r="DR39" s="719"/>
      <c r="DS39" s="719"/>
      <c r="DT39" s="719"/>
      <c r="DU39" s="719"/>
      <c r="DV39" s="720"/>
      <c r="DW39" s="688" t="s">
        <v>126</v>
      </c>
      <c r="DX39" s="717"/>
      <c r="DY39" s="717"/>
      <c r="DZ39" s="717"/>
      <c r="EA39" s="717"/>
      <c r="EB39" s="717"/>
      <c r="EC39" s="718"/>
    </row>
    <row r="40" spans="2:133" ht="11.25" customHeight="1" x14ac:dyDescent="0.15">
      <c r="B40" s="680" t="s">
        <v>339</v>
      </c>
      <c r="C40" s="681"/>
      <c r="D40" s="681"/>
      <c r="E40" s="681"/>
      <c r="F40" s="681"/>
      <c r="G40" s="681"/>
      <c r="H40" s="681"/>
      <c r="I40" s="681"/>
      <c r="J40" s="681"/>
      <c r="K40" s="681"/>
      <c r="L40" s="681"/>
      <c r="M40" s="681"/>
      <c r="N40" s="681"/>
      <c r="O40" s="681"/>
      <c r="P40" s="681"/>
      <c r="Q40" s="682"/>
      <c r="R40" s="683" t="s">
        <v>229</v>
      </c>
      <c r="S40" s="684"/>
      <c r="T40" s="684"/>
      <c r="U40" s="684"/>
      <c r="V40" s="684"/>
      <c r="W40" s="684"/>
      <c r="X40" s="684"/>
      <c r="Y40" s="685"/>
      <c r="Z40" s="686" t="s">
        <v>229</v>
      </c>
      <c r="AA40" s="686"/>
      <c r="AB40" s="686"/>
      <c r="AC40" s="686"/>
      <c r="AD40" s="687" t="s">
        <v>126</v>
      </c>
      <c r="AE40" s="687"/>
      <c r="AF40" s="687"/>
      <c r="AG40" s="687"/>
      <c r="AH40" s="687"/>
      <c r="AI40" s="687"/>
      <c r="AJ40" s="687"/>
      <c r="AK40" s="687"/>
      <c r="AL40" s="688" t="s">
        <v>229</v>
      </c>
      <c r="AM40" s="689"/>
      <c r="AN40" s="689"/>
      <c r="AO40" s="690"/>
      <c r="AQ40" s="761" t="s">
        <v>340</v>
      </c>
      <c r="AR40" s="762"/>
      <c r="AS40" s="762"/>
      <c r="AT40" s="762"/>
      <c r="AU40" s="762"/>
      <c r="AV40" s="762"/>
      <c r="AW40" s="762"/>
      <c r="AX40" s="762"/>
      <c r="AY40" s="763"/>
      <c r="AZ40" s="683" t="s">
        <v>126</v>
      </c>
      <c r="BA40" s="684"/>
      <c r="BB40" s="684"/>
      <c r="BC40" s="684"/>
      <c r="BD40" s="719"/>
      <c r="BE40" s="719"/>
      <c r="BF40" s="750"/>
      <c r="BG40" s="764" t="s">
        <v>341</v>
      </c>
      <c r="BH40" s="765"/>
      <c r="BI40" s="765"/>
      <c r="BJ40" s="765"/>
      <c r="BK40" s="765"/>
      <c r="BL40" s="236"/>
      <c r="BM40" s="699" t="s">
        <v>342</v>
      </c>
      <c r="BN40" s="699"/>
      <c r="BO40" s="699"/>
      <c r="BP40" s="699"/>
      <c r="BQ40" s="699"/>
      <c r="BR40" s="699"/>
      <c r="BS40" s="699"/>
      <c r="BT40" s="699"/>
      <c r="BU40" s="700"/>
      <c r="BV40" s="683">
        <v>75</v>
      </c>
      <c r="BW40" s="684"/>
      <c r="BX40" s="684"/>
      <c r="BY40" s="684"/>
      <c r="BZ40" s="684"/>
      <c r="CA40" s="684"/>
      <c r="CB40" s="693"/>
      <c r="CD40" s="698" t="s">
        <v>343</v>
      </c>
      <c r="CE40" s="699"/>
      <c r="CF40" s="699"/>
      <c r="CG40" s="699"/>
      <c r="CH40" s="699"/>
      <c r="CI40" s="699"/>
      <c r="CJ40" s="699"/>
      <c r="CK40" s="699"/>
      <c r="CL40" s="699"/>
      <c r="CM40" s="699"/>
      <c r="CN40" s="699"/>
      <c r="CO40" s="699"/>
      <c r="CP40" s="699"/>
      <c r="CQ40" s="700"/>
      <c r="CR40" s="683">
        <v>30229</v>
      </c>
      <c r="CS40" s="684"/>
      <c r="CT40" s="684"/>
      <c r="CU40" s="684"/>
      <c r="CV40" s="684"/>
      <c r="CW40" s="684"/>
      <c r="CX40" s="684"/>
      <c r="CY40" s="685"/>
      <c r="CZ40" s="688">
        <v>1.2</v>
      </c>
      <c r="DA40" s="717"/>
      <c r="DB40" s="717"/>
      <c r="DC40" s="721"/>
      <c r="DD40" s="692">
        <v>30229</v>
      </c>
      <c r="DE40" s="684"/>
      <c r="DF40" s="684"/>
      <c r="DG40" s="684"/>
      <c r="DH40" s="684"/>
      <c r="DI40" s="684"/>
      <c r="DJ40" s="684"/>
      <c r="DK40" s="685"/>
      <c r="DL40" s="692" t="s">
        <v>126</v>
      </c>
      <c r="DM40" s="684"/>
      <c r="DN40" s="684"/>
      <c r="DO40" s="684"/>
      <c r="DP40" s="684"/>
      <c r="DQ40" s="684"/>
      <c r="DR40" s="684"/>
      <c r="DS40" s="684"/>
      <c r="DT40" s="684"/>
      <c r="DU40" s="684"/>
      <c r="DV40" s="685"/>
      <c r="DW40" s="688" t="s">
        <v>229</v>
      </c>
      <c r="DX40" s="717"/>
      <c r="DY40" s="717"/>
      <c r="DZ40" s="717"/>
      <c r="EA40" s="717"/>
      <c r="EB40" s="717"/>
      <c r="EC40" s="718"/>
    </row>
    <row r="41" spans="2:133" ht="11.25" customHeight="1" x14ac:dyDescent="0.15">
      <c r="B41" s="680" t="s">
        <v>344</v>
      </c>
      <c r="C41" s="681"/>
      <c r="D41" s="681"/>
      <c r="E41" s="681"/>
      <c r="F41" s="681"/>
      <c r="G41" s="681"/>
      <c r="H41" s="681"/>
      <c r="I41" s="681"/>
      <c r="J41" s="681"/>
      <c r="K41" s="681"/>
      <c r="L41" s="681"/>
      <c r="M41" s="681"/>
      <c r="N41" s="681"/>
      <c r="O41" s="681"/>
      <c r="P41" s="681"/>
      <c r="Q41" s="682"/>
      <c r="R41" s="683">
        <v>51000</v>
      </c>
      <c r="S41" s="684"/>
      <c r="T41" s="684"/>
      <c r="U41" s="684"/>
      <c r="V41" s="684"/>
      <c r="W41" s="684"/>
      <c r="X41" s="684"/>
      <c r="Y41" s="685"/>
      <c r="Z41" s="686">
        <v>1.8</v>
      </c>
      <c r="AA41" s="686"/>
      <c r="AB41" s="686"/>
      <c r="AC41" s="686"/>
      <c r="AD41" s="687" t="s">
        <v>126</v>
      </c>
      <c r="AE41" s="687"/>
      <c r="AF41" s="687"/>
      <c r="AG41" s="687"/>
      <c r="AH41" s="687"/>
      <c r="AI41" s="687"/>
      <c r="AJ41" s="687"/>
      <c r="AK41" s="687"/>
      <c r="AL41" s="688" t="s">
        <v>126</v>
      </c>
      <c r="AM41" s="689"/>
      <c r="AN41" s="689"/>
      <c r="AO41" s="690"/>
      <c r="AQ41" s="761" t="s">
        <v>345</v>
      </c>
      <c r="AR41" s="762"/>
      <c r="AS41" s="762"/>
      <c r="AT41" s="762"/>
      <c r="AU41" s="762"/>
      <c r="AV41" s="762"/>
      <c r="AW41" s="762"/>
      <c r="AX41" s="762"/>
      <c r="AY41" s="763"/>
      <c r="AZ41" s="683">
        <v>25895</v>
      </c>
      <c r="BA41" s="684"/>
      <c r="BB41" s="684"/>
      <c r="BC41" s="684"/>
      <c r="BD41" s="719"/>
      <c r="BE41" s="719"/>
      <c r="BF41" s="750"/>
      <c r="BG41" s="764"/>
      <c r="BH41" s="765"/>
      <c r="BI41" s="765"/>
      <c r="BJ41" s="765"/>
      <c r="BK41" s="765"/>
      <c r="BL41" s="236"/>
      <c r="BM41" s="699" t="s">
        <v>346</v>
      </c>
      <c r="BN41" s="699"/>
      <c r="BO41" s="699"/>
      <c r="BP41" s="699"/>
      <c r="BQ41" s="699"/>
      <c r="BR41" s="699"/>
      <c r="BS41" s="699"/>
      <c r="BT41" s="699"/>
      <c r="BU41" s="700"/>
      <c r="BV41" s="683">
        <v>2</v>
      </c>
      <c r="BW41" s="684"/>
      <c r="BX41" s="684"/>
      <c r="BY41" s="684"/>
      <c r="BZ41" s="684"/>
      <c r="CA41" s="684"/>
      <c r="CB41" s="693"/>
      <c r="CD41" s="698" t="s">
        <v>347</v>
      </c>
      <c r="CE41" s="699"/>
      <c r="CF41" s="699"/>
      <c r="CG41" s="699"/>
      <c r="CH41" s="699"/>
      <c r="CI41" s="699"/>
      <c r="CJ41" s="699"/>
      <c r="CK41" s="699"/>
      <c r="CL41" s="699"/>
      <c r="CM41" s="699"/>
      <c r="CN41" s="699"/>
      <c r="CO41" s="699"/>
      <c r="CP41" s="699"/>
      <c r="CQ41" s="700"/>
      <c r="CR41" s="683" t="s">
        <v>126</v>
      </c>
      <c r="CS41" s="719"/>
      <c r="CT41" s="719"/>
      <c r="CU41" s="719"/>
      <c r="CV41" s="719"/>
      <c r="CW41" s="719"/>
      <c r="CX41" s="719"/>
      <c r="CY41" s="720"/>
      <c r="CZ41" s="688" t="s">
        <v>126</v>
      </c>
      <c r="DA41" s="717"/>
      <c r="DB41" s="717"/>
      <c r="DC41" s="721"/>
      <c r="DD41" s="692" t="s">
        <v>143</v>
      </c>
      <c r="DE41" s="719"/>
      <c r="DF41" s="719"/>
      <c r="DG41" s="719"/>
      <c r="DH41" s="719"/>
      <c r="DI41" s="719"/>
      <c r="DJ41" s="719"/>
      <c r="DK41" s="720"/>
      <c r="DL41" s="770"/>
      <c r="DM41" s="771"/>
      <c r="DN41" s="771"/>
      <c r="DO41" s="771"/>
      <c r="DP41" s="771"/>
      <c r="DQ41" s="771"/>
      <c r="DR41" s="771"/>
      <c r="DS41" s="771"/>
      <c r="DT41" s="771"/>
      <c r="DU41" s="771"/>
      <c r="DV41" s="772"/>
      <c r="DW41" s="773"/>
      <c r="DX41" s="774"/>
      <c r="DY41" s="774"/>
      <c r="DZ41" s="774"/>
      <c r="EA41" s="774"/>
      <c r="EB41" s="774"/>
      <c r="EC41" s="775"/>
    </row>
    <row r="42" spans="2:133" ht="11.25" customHeight="1" x14ac:dyDescent="0.15">
      <c r="B42" s="733" t="s">
        <v>348</v>
      </c>
      <c r="C42" s="734"/>
      <c r="D42" s="734"/>
      <c r="E42" s="734"/>
      <c r="F42" s="734"/>
      <c r="G42" s="734"/>
      <c r="H42" s="734"/>
      <c r="I42" s="734"/>
      <c r="J42" s="734"/>
      <c r="K42" s="734"/>
      <c r="L42" s="734"/>
      <c r="M42" s="734"/>
      <c r="N42" s="734"/>
      <c r="O42" s="734"/>
      <c r="P42" s="734"/>
      <c r="Q42" s="735"/>
      <c r="R42" s="768">
        <v>2895137</v>
      </c>
      <c r="S42" s="769"/>
      <c r="T42" s="769"/>
      <c r="U42" s="769"/>
      <c r="V42" s="769"/>
      <c r="W42" s="769"/>
      <c r="X42" s="769"/>
      <c r="Y42" s="777"/>
      <c r="Z42" s="778">
        <v>100</v>
      </c>
      <c r="AA42" s="778"/>
      <c r="AB42" s="778"/>
      <c r="AC42" s="778"/>
      <c r="AD42" s="779">
        <v>1595026</v>
      </c>
      <c r="AE42" s="779"/>
      <c r="AF42" s="779"/>
      <c r="AG42" s="779"/>
      <c r="AH42" s="779"/>
      <c r="AI42" s="779"/>
      <c r="AJ42" s="779"/>
      <c r="AK42" s="779"/>
      <c r="AL42" s="780">
        <v>100</v>
      </c>
      <c r="AM42" s="755"/>
      <c r="AN42" s="755"/>
      <c r="AO42" s="781"/>
      <c r="AQ42" s="782" t="s">
        <v>349</v>
      </c>
      <c r="AR42" s="783"/>
      <c r="AS42" s="783"/>
      <c r="AT42" s="783"/>
      <c r="AU42" s="783"/>
      <c r="AV42" s="783"/>
      <c r="AW42" s="783"/>
      <c r="AX42" s="783"/>
      <c r="AY42" s="784"/>
      <c r="AZ42" s="768">
        <v>137355</v>
      </c>
      <c r="BA42" s="769"/>
      <c r="BB42" s="769"/>
      <c r="BC42" s="769"/>
      <c r="BD42" s="754"/>
      <c r="BE42" s="754"/>
      <c r="BF42" s="756"/>
      <c r="BG42" s="766"/>
      <c r="BH42" s="767"/>
      <c r="BI42" s="767"/>
      <c r="BJ42" s="767"/>
      <c r="BK42" s="767"/>
      <c r="BL42" s="237"/>
      <c r="BM42" s="709" t="s">
        <v>350</v>
      </c>
      <c r="BN42" s="709"/>
      <c r="BO42" s="709"/>
      <c r="BP42" s="709"/>
      <c r="BQ42" s="709"/>
      <c r="BR42" s="709"/>
      <c r="BS42" s="709"/>
      <c r="BT42" s="709"/>
      <c r="BU42" s="710"/>
      <c r="BV42" s="768">
        <v>249</v>
      </c>
      <c r="BW42" s="769"/>
      <c r="BX42" s="769"/>
      <c r="BY42" s="769"/>
      <c r="BZ42" s="769"/>
      <c r="CA42" s="769"/>
      <c r="CB42" s="776"/>
      <c r="CD42" s="680" t="s">
        <v>351</v>
      </c>
      <c r="CE42" s="681"/>
      <c r="CF42" s="681"/>
      <c r="CG42" s="681"/>
      <c r="CH42" s="681"/>
      <c r="CI42" s="681"/>
      <c r="CJ42" s="681"/>
      <c r="CK42" s="681"/>
      <c r="CL42" s="681"/>
      <c r="CM42" s="681"/>
      <c r="CN42" s="681"/>
      <c r="CO42" s="681"/>
      <c r="CP42" s="681"/>
      <c r="CQ42" s="682"/>
      <c r="CR42" s="683">
        <v>643667</v>
      </c>
      <c r="CS42" s="684"/>
      <c r="CT42" s="684"/>
      <c r="CU42" s="684"/>
      <c r="CV42" s="684"/>
      <c r="CW42" s="684"/>
      <c r="CX42" s="684"/>
      <c r="CY42" s="685"/>
      <c r="CZ42" s="688">
        <v>25.4</v>
      </c>
      <c r="DA42" s="689"/>
      <c r="DB42" s="689"/>
      <c r="DC42" s="701"/>
      <c r="DD42" s="692">
        <v>278953</v>
      </c>
      <c r="DE42" s="684"/>
      <c r="DF42" s="684"/>
      <c r="DG42" s="684"/>
      <c r="DH42" s="684"/>
      <c r="DI42" s="684"/>
      <c r="DJ42" s="684"/>
      <c r="DK42" s="685"/>
      <c r="DL42" s="770"/>
      <c r="DM42" s="771"/>
      <c r="DN42" s="771"/>
      <c r="DO42" s="771"/>
      <c r="DP42" s="771"/>
      <c r="DQ42" s="771"/>
      <c r="DR42" s="771"/>
      <c r="DS42" s="771"/>
      <c r="DT42" s="771"/>
      <c r="DU42" s="771"/>
      <c r="DV42" s="772"/>
      <c r="DW42" s="773"/>
      <c r="DX42" s="774"/>
      <c r="DY42" s="774"/>
      <c r="DZ42" s="774"/>
      <c r="EA42" s="774"/>
      <c r="EB42" s="774"/>
      <c r="EC42" s="775"/>
    </row>
    <row r="43" spans="2:133" ht="11.25" customHeight="1" x14ac:dyDescent="0.15">
      <c r="BV43" s="238"/>
      <c r="BW43" s="238"/>
      <c r="BX43" s="238"/>
      <c r="BY43" s="238"/>
      <c r="BZ43" s="238"/>
      <c r="CA43" s="238"/>
      <c r="CB43" s="238"/>
      <c r="CD43" s="680" t="s">
        <v>352</v>
      </c>
      <c r="CE43" s="681"/>
      <c r="CF43" s="681"/>
      <c r="CG43" s="681"/>
      <c r="CH43" s="681"/>
      <c r="CI43" s="681"/>
      <c r="CJ43" s="681"/>
      <c r="CK43" s="681"/>
      <c r="CL43" s="681"/>
      <c r="CM43" s="681"/>
      <c r="CN43" s="681"/>
      <c r="CO43" s="681"/>
      <c r="CP43" s="681"/>
      <c r="CQ43" s="682"/>
      <c r="CR43" s="683">
        <v>11237</v>
      </c>
      <c r="CS43" s="719"/>
      <c r="CT43" s="719"/>
      <c r="CU43" s="719"/>
      <c r="CV43" s="719"/>
      <c r="CW43" s="719"/>
      <c r="CX43" s="719"/>
      <c r="CY43" s="720"/>
      <c r="CZ43" s="688">
        <v>0.4</v>
      </c>
      <c r="DA43" s="717"/>
      <c r="DB43" s="717"/>
      <c r="DC43" s="721"/>
      <c r="DD43" s="692">
        <v>11237</v>
      </c>
      <c r="DE43" s="719"/>
      <c r="DF43" s="719"/>
      <c r="DG43" s="719"/>
      <c r="DH43" s="719"/>
      <c r="DI43" s="719"/>
      <c r="DJ43" s="719"/>
      <c r="DK43" s="720"/>
      <c r="DL43" s="770"/>
      <c r="DM43" s="771"/>
      <c r="DN43" s="771"/>
      <c r="DO43" s="771"/>
      <c r="DP43" s="771"/>
      <c r="DQ43" s="771"/>
      <c r="DR43" s="771"/>
      <c r="DS43" s="771"/>
      <c r="DT43" s="771"/>
      <c r="DU43" s="771"/>
      <c r="DV43" s="772"/>
      <c r="DW43" s="773"/>
      <c r="DX43" s="774"/>
      <c r="DY43" s="774"/>
      <c r="DZ43" s="774"/>
      <c r="EA43" s="774"/>
      <c r="EB43" s="774"/>
      <c r="EC43" s="775"/>
    </row>
    <row r="44" spans="2:133" ht="11.25" customHeight="1" x14ac:dyDescent="0.15">
      <c r="CD44" s="795" t="s">
        <v>300</v>
      </c>
      <c r="CE44" s="796"/>
      <c r="CF44" s="680" t="s">
        <v>353</v>
      </c>
      <c r="CG44" s="681"/>
      <c r="CH44" s="681"/>
      <c r="CI44" s="681"/>
      <c r="CJ44" s="681"/>
      <c r="CK44" s="681"/>
      <c r="CL44" s="681"/>
      <c r="CM44" s="681"/>
      <c r="CN44" s="681"/>
      <c r="CO44" s="681"/>
      <c r="CP44" s="681"/>
      <c r="CQ44" s="682"/>
      <c r="CR44" s="683">
        <v>529984</v>
      </c>
      <c r="CS44" s="684"/>
      <c r="CT44" s="684"/>
      <c r="CU44" s="684"/>
      <c r="CV44" s="684"/>
      <c r="CW44" s="684"/>
      <c r="CX44" s="684"/>
      <c r="CY44" s="685"/>
      <c r="CZ44" s="688">
        <v>20.9</v>
      </c>
      <c r="DA44" s="689"/>
      <c r="DB44" s="689"/>
      <c r="DC44" s="701"/>
      <c r="DD44" s="692">
        <v>275104</v>
      </c>
      <c r="DE44" s="684"/>
      <c r="DF44" s="684"/>
      <c r="DG44" s="684"/>
      <c r="DH44" s="684"/>
      <c r="DI44" s="684"/>
      <c r="DJ44" s="684"/>
      <c r="DK44" s="685"/>
      <c r="DL44" s="770"/>
      <c r="DM44" s="771"/>
      <c r="DN44" s="771"/>
      <c r="DO44" s="771"/>
      <c r="DP44" s="771"/>
      <c r="DQ44" s="771"/>
      <c r="DR44" s="771"/>
      <c r="DS44" s="771"/>
      <c r="DT44" s="771"/>
      <c r="DU44" s="771"/>
      <c r="DV44" s="772"/>
      <c r="DW44" s="773"/>
      <c r="DX44" s="774"/>
      <c r="DY44" s="774"/>
      <c r="DZ44" s="774"/>
      <c r="EA44" s="774"/>
      <c r="EB44" s="774"/>
      <c r="EC44" s="775"/>
    </row>
    <row r="45" spans="2:133" ht="11.25" customHeight="1" x14ac:dyDescent="0.15">
      <c r="CD45" s="797"/>
      <c r="CE45" s="798"/>
      <c r="CF45" s="680" t="s">
        <v>354</v>
      </c>
      <c r="CG45" s="681"/>
      <c r="CH45" s="681"/>
      <c r="CI45" s="681"/>
      <c r="CJ45" s="681"/>
      <c r="CK45" s="681"/>
      <c r="CL45" s="681"/>
      <c r="CM45" s="681"/>
      <c r="CN45" s="681"/>
      <c r="CO45" s="681"/>
      <c r="CP45" s="681"/>
      <c r="CQ45" s="682"/>
      <c r="CR45" s="683">
        <v>111891</v>
      </c>
      <c r="CS45" s="719"/>
      <c r="CT45" s="719"/>
      <c r="CU45" s="719"/>
      <c r="CV45" s="719"/>
      <c r="CW45" s="719"/>
      <c r="CX45" s="719"/>
      <c r="CY45" s="720"/>
      <c r="CZ45" s="688">
        <v>4.4000000000000004</v>
      </c>
      <c r="DA45" s="717"/>
      <c r="DB45" s="717"/>
      <c r="DC45" s="721"/>
      <c r="DD45" s="692">
        <v>37622</v>
      </c>
      <c r="DE45" s="719"/>
      <c r="DF45" s="719"/>
      <c r="DG45" s="719"/>
      <c r="DH45" s="719"/>
      <c r="DI45" s="719"/>
      <c r="DJ45" s="719"/>
      <c r="DK45" s="720"/>
      <c r="DL45" s="770"/>
      <c r="DM45" s="771"/>
      <c r="DN45" s="771"/>
      <c r="DO45" s="771"/>
      <c r="DP45" s="771"/>
      <c r="DQ45" s="771"/>
      <c r="DR45" s="771"/>
      <c r="DS45" s="771"/>
      <c r="DT45" s="771"/>
      <c r="DU45" s="771"/>
      <c r="DV45" s="772"/>
      <c r="DW45" s="773"/>
      <c r="DX45" s="774"/>
      <c r="DY45" s="774"/>
      <c r="DZ45" s="774"/>
      <c r="EA45" s="774"/>
      <c r="EB45" s="774"/>
      <c r="EC45" s="775"/>
    </row>
    <row r="46" spans="2:133" ht="11.25" customHeight="1" x14ac:dyDescent="0.15">
      <c r="B46" s="230" t="s">
        <v>355</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97"/>
      <c r="CE46" s="798"/>
      <c r="CF46" s="680" t="s">
        <v>356</v>
      </c>
      <c r="CG46" s="681"/>
      <c r="CH46" s="681"/>
      <c r="CI46" s="681"/>
      <c r="CJ46" s="681"/>
      <c r="CK46" s="681"/>
      <c r="CL46" s="681"/>
      <c r="CM46" s="681"/>
      <c r="CN46" s="681"/>
      <c r="CO46" s="681"/>
      <c r="CP46" s="681"/>
      <c r="CQ46" s="682"/>
      <c r="CR46" s="683">
        <v>418093</v>
      </c>
      <c r="CS46" s="684"/>
      <c r="CT46" s="684"/>
      <c r="CU46" s="684"/>
      <c r="CV46" s="684"/>
      <c r="CW46" s="684"/>
      <c r="CX46" s="684"/>
      <c r="CY46" s="685"/>
      <c r="CZ46" s="688">
        <v>16.5</v>
      </c>
      <c r="DA46" s="689"/>
      <c r="DB46" s="689"/>
      <c r="DC46" s="701"/>
      <c r="DD46" s="692">
        <v>237482</v>
      </c>
      <c r="DE46" s="684"/>
      <c r="DF46" s="684"/>
      <c r="DG46" s="684"/>
      <c r="DH46" s="684"/>
      <c r="DI46" s="684"/>
      <c r="DJ46" s="684"/>
      <c r="DK46" s="685"/>
      <c r="DL46" s="770"/>
      <c r="DM46" s="771"/>
      <c r="DN46" s="771"/>
      <c r="DO46" s="771"/>
      <c r="DP46" s="771"/>
      <c r="DQ46" s="771"/>
      <c r="DR46" s="771"/>
      <c r="DS46" s="771"/>
      <c r="DT46" s="771"/>
      <c r="DU46" s="771"/>
      <c r="DV46" s="772"/>
      <c r="DW46" s="773"/>
      <c r="DX46" s="774"/>
      <c r="DY46" s="774"/>
      <c r="DZ46" s="774"/>
      <c r="EA46" s="774"/>
      <c r="EB46" s="774"/>
      <c r="EC46" s="775"/>
    </row>
    <row r="47" spans="2:133" ht="11.25" customHeight="1" x14ac:dyDescent="0.15">
      <c r="B47" s="240" t="s">
        <v>357</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7"/>
      <c r="CE47" s="798"/>
      <c r="CF47" s="680" t="s">
        <v>358</v>
      </c>
      <c r="CG47" s="681"/>
      <c r="CH47" s="681"/>
      <c r="CI47" s="681"/>
      <c r="CJ47" s="681"/>
      <c r="CK47" s="681"/>
      <c r="CL47" s="681"/>
      <c r="CM47" s="681"/>
      <c r="CN47" s="681"/>
      <c r="CO47" s="681"/>
      <c r="CP47" s="681"/>
      <c r="CQ47" s="682"/>
      <c r="CR47" s="683">
        <v>113683</v>
      </c>
      <c r="CS47" s="719"/>
      <c r="CT47" s="719"/>
      <c r="CU47" s="719"/>
      <c r="CV47" s="719"/>
      <c r="CW47" s="719"/>
      <c r="CX47" s="719"/>
      <c r="CY47" s="720"/>
      <c r="CZ47" s="688">
        <v>4.5</v>
      </c>
      <c r="DA47" s="717"/>
      <c r="DB47" s="717"/>
      <c r="DC47" s="721"/>
      <c r="DD47" s="692">
        <v>3849</v>
      </c>
      <c r="DE47" s="719"/>
      <c r="DF47" s="719"/>
      <c r="DG47" s="719"/>
      <c r="DH47" s="719"/>
      <c r="DI47" s="719"/>
      <c r="DJ47" s="719"/>
      <c r="DK47" s="720"/>
      <c r="DL47" s="770"/>
      <c r="DM47" s="771"/>
      <c r="DN47" s="771"/>
      <c r="DO47" s="771"/>
      <c r="DP47" s="771"/>
      <c r="DQ47" s="771"/>
      <c r="DR47" s="771"/>
      <c r="DS47" s="771"/>
      <c r="DT47" s="771"/>
      <c r="DU47" s="771"/>
      <c r="DV47" s="772"/>
      <c r="DW47" s="773"/>
      <c r="DX47" s="774"/>
      <c r="DY47" s="774"/>
      <c r="DZ47" s="774"/>
      <c r="EA47" s="774"/>
      <c r="EB47" s="774"/>
      <c r="EC47" s="775"/>
    </row>
    <row r="48" spans="2:133" x14ac:dyDescent="0.15">
      <c r="B48" s="241" t="s">
        <v>359</v>
      </c>
      <c r="CD48" s="799"/>
      <c r="CE48" s="800"/>
      <c r="CF48" s="680" t="s">
        <v>360</v>
      </c>
      <c r="CG48" s="681"/>
      <c r="CH48" s="681"/>
      <c r="CI48" s="681"/>
      <c r="CJ48" s="681"/>
      <c r="CK48" s="681"/>
      <c r="CL48" s="681"/>
      <c r="CM48" s="681"/>
      <c r="CN48" s="681"/>
      <c r="CO48" s="681"/>
      <c r="CP48" s="681"/>
      <c r="CQ48" s="682"/>
      <c r="CR48" s="683" t="s">
        <v>126</v>
      </c>
      <c r="CS48" s="684"/>
      <c r="CT48" s="684"/>
      <c r="CU48" s="684"/>
      <c r="CV48" s="684"/>
      <c r="CW48" s="684"/>
      <c r="CX48" s="684"/>
      <c r="CY48" s="685"/>
      <c r="CZ48" s="688" t="s">
        <v>126</v>
      </c>
      <c r="DA48" s="689"/>
      <c r="DB48" s="689"/>
      <c r="DC48" s="701"/>
      <c r="DD48" s="692" t="s">
        <v>229</v>
      </c>
      <c r="DE48" s="684"/>
      <c r="DF48" s="684"/>
      <c r="DG48" s="684"/>
      <c r="DH48" s="684"/>
      <c r="DI48" s="684"/>
      <c r="DJ48" s="684"/>
      <c r="DK48" s="685"/>
      <c r="DL48" s="770"/>
      <c r="DM48" s="771"/>
      <c r="DN48" s="771"/>
      <c r="DO48" s="771"/>
      <c r="DP48" s="771"/>
      <c r="DQ48" s="771"/>
      <c r="DR48" s="771"/>
      <c r="DS48" s="771"/>
      <c r="DT48" s="771"/>
      <c r="DU48" s="771"/>
      <c r="DV48" s="772"/>
      <c r="DW48" s="773"/>
      <c r="DX48" s="774"/>
      <c r="DY48" s="774"/>
      <c r="DZ48" s="774"/>
      <c r="EA48" s="774"/>
      <c r="EB48" s="774"/>
      <c r="EC48" s="775"/>
    </row>
    <row r="49" spans="82:133" ht="11.25" customHeight="1" x14ac:dyDescent="0.15">
      <c r="CD49" s="733" t="s">
        <v>361</v>
      </c>
      <c r="CE49" s="734"/>
      <c r="CF49" s="734"/>
      <c r="CG49" s="734"/>
      <c r="CH49" s="734"/>
      <c r="CI49" s="734"/>
      <c r="CJ49" s="734"/>
      <c r="CK49" s="734"/>
      <c r="CL49" s="734"/>
      <c r="CM49" s="734"/>
      <c r="CN49" s="734"/>
      <c r="CO49" s="734"/>
      <c r="CP49" s="734"/>
      <c r="CQ49" s="735"/>
      <c r="CR49" s="768">
        <v>2535781</v>
      </c>
      <c r="CS49" s="754"/>
      <c r="CT49" s="754"/>
      <c r="CU49" s="754"/>
      <c r="CV49" s="754"/>
      <c r="CW49" s="754"/>
      <c r="CX49" s="754"/>
      <c r="CY49" s="785"/>
      <c r="CZ49" s="780">
        <v>100</v>
      </c>
      <c r="DA49" s="786"/>
      <c r="DB49" s="786"/>
      <c r="DC49" s="787"/>
      <c r="DD49" s="788">
        <v>1813066</v>
      </c>
      <c r="DE49" s="754"/>
      <c r="DF49" s="754"/>
      <c r="DG49" s="754"/>
      <c r="DH49" s="754"/>
      <c r="DI49" s="754"/>
      <c r="DJ49" s="754"/>
      <c r="DK49" s="785"/>
      <c r="DL49" s="789"/>
      <c r="DM49" s="790"/>
      <c r="DN49" s="790"/>
      <c r="DO49" s="790"/>
      <c r="DP49" s="790"/>
      <c r="DQ49" s="790"/>
      <c r="DR49" s="790"/>
      <c r="DS49" s="790"/>
      <c r="DT49" s="790"/>
      <c r="DU49" s="790"/>
      <c r="DV49" s="791"/>
      <c r="DW49" s="792"/>
      <c r="DX49" s="793"/>
      <c r="DY49" s="793"/>
      <c r="DZ49" s="793"/>
      <c r="EA49" s="793"/>
      <c r="EB49" s="793"/>
      <c r="EC49" s="794"/>
    </row>
  </sheetData>
  <sheetProtection algorithmName="SHA-512" hashValue="fJ/GY0Cd5pYqc7wFDz4POiAMU2rx4C80UmXb3boJJT3eecXzq8+HF8BSG9dqinuTA7GehwKJ5kXtniI6wQrQuQ==" saltValue="TINGUhijL94HIqQH0mjY7w=="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1"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A7" zoomScaleNormal="100"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362</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830" t="s">
        <v>363</v>
      </c>
      <c r="DK2" s="831"/>
      <c r="DL2" s="831"/>
      <c r="DM2" s="831"/>
      <c r="DN2" s="831"/>
      <c r="DO2" s="832"/>
      <c r="DP2" s="250"/>
      <c r="DQ2" s="830" t="s">
        <v>364</v>
      </c>
      <c r="DR2" s="831"/>
      <c r="DS2" s="831"/>
      <c r="DT2" s="831"/>
      <c r="DU2" s="831"/>
      <c r="DV2" s="831"/>
      <c r="DW2" s="831"/>
      <c r="DX2" s="831"/>
      <c r="DY2" s="831"/>
      <c r="DZ2" s="832"/>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833" t="s">
        <v>365</v>
      </c>
      <c r="B4" s="833"/>
      <c r="C4" s="833"/>
      <c r="D4" s="833"/>
      <c r="E4" s="833"/>
      <c r="F4" s="833"/>
      <c r="G4" s="833"/>
      <c r="H4" s="833"/>
      <c r="I4" s="833"/>
      <c r="J4" s="833"/>
      <c r="K4" s="833"/>
      <c r="L4" s="833"/>
      <c r="M4" s="833"/>
      <c r="N4" s="833"/>
      <c r="O4" s="833"/>
      <c r="P4" s="833"/>
      <c r="Q4" s="833"/>
      <c r="R4" s="833"/>
      <c r="S4" s="833"/>
      <c r="T4" s="833"/>
      <c r="U4" s="833"/>
      <c r="V4" s="833"/>
      <c r="W4" s="833"/>
      <c r="X4" s="833"/>
      <c r="Y4" s="833"/>
      <c r="Z4" s="833"/>
      <c r="AA4" s="833"/>
      <c r="AB4" s="833"/>
      <c r="AC4" s="833"/>
      <c r="AD4" s="833"/>
      <c r="AE4" s="833"/>
      <c r="AF4" s="833"/>
      <c r="AG4" s="833"/>
      <c r="AH4" s="833"/>
      <c r="AI4" s="833"/>
      <c r="AJ4" s="833"/>
      <c r="AK4" s="833"/>
      <c r="AL4" s="833"/>
      <c r="AM4" s="833"/>
      <c r="AN4" s="833"/>
      <c r="AO4" s="833"/>
      <c r="AP4" s="833"/>
      <c r="AQ4" s="833"/>
      <c r="AR4" s="833"/>
      <c r="AS4" s="833"/>
      <c r="AT4" s="833"/>
      <c r="AU4" s="833"/>
      <c r="AV4" s="833"/>
      <c r="AW4" s="833"/>
      <c r="AX4" s="833"/>
      <c r="AY4" s="833"/>
      <c r="AZ4" s="253"/>
      <c r="BA4" s="253"/>
      <c r="BB4" s="253"/>
      <c r="BC4" s="253"/>
      <c r="BD4" s="253"/>
      <c r="BE4" s="254"/>
      <c r="BF4" s="254"/>
      <c r="BG4" s="254"/>
      <c r="BH4" s="254"/>
      <c r="BI4" s="254"/>
      <c r="BJ4" s="254"/>
      <c r="BK4" s="254"/>
      <c r="BL4" s="254"/>
      <c r="BM4" s="254"/>
      <c r="BN4" s="254"/>
      <c r="BO4" s="254"/>
      <c r="BP4" s="254"/>
      <c r="BQ4" s="253" t="s">
        <v>366</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824" t="s">
        <v>367</v>
      </c>
      <c r="B5" s="825"/>
      <c r="C5" s="825"/>
      <c r="D5" s="825"/>
      <c r="E5" s="825"/>
      <c r="F5" s="825"/>
      <c r="G5" s="825"/>
      <c r="H5" s="825"/>
      <c r="I5" s="825"/>
      <c r="J5" s="825"/>
      <c r="K5" s="825"/>
      <c r="L5" s="825"/>
      <c r="M5" s="825"/>
      <c r="N5" s="825"/>
      <c r="O5" s="825"/>
      <c r="P5" s="826"/>
      <c r="Q5" s="801" t="s">
        <v>368</v>
      </c>
      <c r="R5" s="802"/>
      <c r="S5" s="802"/>
      <c r="T5" s="802"/>
      <c r="U5" s="803"/>
      <c r="V5" s="801" t="s">
        <v>369</v>
      </c>
      <c r="W5" s="802"/>
      <c r="X5" s="802"/>
      <c r="Y5" s="802"/>
      <c r="Z5" s="803"/>
      <c r="AA5" s="801" t="s">
        <v>370</v>
      </c>
      <c r="AB5" s="802"/>
      <c r="AC5" s="802"/>
      <c r="AD5" s="802"/>
      <c r="AE5" s="802"/>
      <c r="AF5" s="834" t="s">
        <v>371</v>
      </c>
      <c r="AG5" s="802"/>
      <c r="AH5" s="802"/>
      <c r="AI5" s="802"/>
      <c r="AJ5" s="813"/>
      <c r="AK5" s="802" t="s">
        <v>372</v>
      </c>
      <c r="AL5" s="802"/>
      <c r="AM5" s="802"/>
      <c r="AN5" s="802"/>
      <c r="AO5" s="803"/>
      <c r="AP5" s="801" t="s">
        <v>373</v>
      </c>
      <c r="AQ5" s="802"/>
      <c r="AR5" s="802"/>
      <c r="AS5" s="802"/>
      <c r="AT5" s="803"/>
      <c r="AU5" s="801" t="s">
        <v>374</v>
      </c>
      <c r="AV5" s="802"/>
      <c r="AW5" s="802"/>
      <c r="AX5" s="802"/>
      <c r="AY5" s="813"/>
      <c r="AZ5" s="257"/>
      <c r="BA5" s="257"/>
      <c r="BB5" s="257"/>
      <c r="BC5" s="257"/>
      <c r="BD5" s="257"/>
      <c r="BE5" s="258"/>
      <c r="BF5" s="258"/>
      <c r="BG5" s="258"/>
      <c r="BH5" s="258"/>
      <c r="BI5" s="258"/>
      <c r="BJ5" s="258"/>
      <c r="BK5" s="258"/>
      <c r="BL5" s="258"/>
      <c r="BM5" s="258"/>
      <c r="BN5" s="258"/>
      <c r="BO5" s="258"/>
      <c r="BP5" s="258"/>
      <c r="BQ5" s="824" t="s">
        <v>375</v>
      </c>
      <c r="BR5" s="825"/>
      <c r="BS5" s="825"/>
      <c r="BT5" s="825"/>
      <c r="BU5" s="825"/>
      <c r="BV5" s="825"/>
      <c r="BW5" s="825"/>
      <c r="BX5" s="825"/>
      <c r="BY5" s="825"/>
      <c r="BZ5" s="825"/>
      <c r="CA5" s="825"/>
      <c r="CB5" s="825"/>
      <c r="CC5" s="825"/>
      <c r="CD5" s="825"/>
      <c r="CE5" s="825"/>
      <c r="CF5" s="825"/>
      <c r="CG5" s="826"/>
      <c r="CH5" s="801" t="s">
        <v>376</v>
      </c>
      <c r="CI5" s="802"/>
      <c r="CJ5" s="802"/>
      <c r="CK5" s="802"/>
      <c r="CL5" s="803"/>
      <c r="CM5" s="801" t="s">
        <v>377</v>
      </c>
      <c r="CN5" s="802"/>
      <c r="CO5" s="802"/>
      <c r="CP5" s="802"/>
      <c r="CQ5" s="803"/>
      <c r="CR5" s="801" t="s">
        <v>378</v>
      </c>
      <c r="CS5" s="802"/>
      <c r="CT5" s="802"/>
      <c r="CU5" s="802"/>
      <c r="CV5" s="803"/>
      <c r="CW5" s="801" t="s">
        <v>379</v>
      </c>
      <c r="CX5" s="802"/>
      <c r="CY5" s="802"/>
      <c r="CZ5" s="802"/>
      <c r="DA5" s="803"/>
      <c r="DB5" s="801" t="s">
        <v>380</v>
      </c>
      <c r="DC5" s="802"/>
      <c r="DD5" s="802"/>
      <c r="DE5" s="802"/>
      <c r="DF5" s="803"/>
      <c r="DG5" s="807" t="s">
        <v>381</v>
      </c>
      <c r="DH5" s="808"/>
      <c r="DI5" s="808"/>
      <c r="DJ5" s="808"/>
      <c r="DK5" s="809"/>
      <c r="DL5" s="807" t="s">
        <v>382</v>
      </c>
      <c r="DM5" s="808"/>
      <c r="DN5" s="808"/>
      <c r="DO5" s="808"/>
      <c r="DP5" s="809"/>
      <c r="DQ5" s="801" t="s">
        <v>383</v>
      </c>
      <c r="DR5" s="802"/>
      <c r="DS5" s="802"/>
      <c r="DT5" s="802"/>
      <c r="DU5" s="803"/>
      <c r="DV5" s="801" t="s">
        <v>374</v>
      </c>
      <c r="DW5" s="802"/>
      <c r="DX5" s="802"/>
      <c r="DY5" s="802"/>
      <c r="DZ5" s="813"/>
      <c r="EA5" s="255"/>
    </row>
    <row r="6" spans="1:131" s="256" customFormat="1" ht="26.25" customHeight="1" thickBot="1" x14ac:dyDescent="0.2">
      <c r="A6" s="827"/>
      <c r="B6" s="828"/>
      <c r="C6" s="828"/>
      <c r="D6" s="828"/>
      <c r="E6" s="828"/>
      <c r="F6" s="828"/>
      <c r="G6" s="828"/>
      <c r="H6" s="828"/>
      <c r="I6" s="828"/>
      <c r="J6" s="828"/>
      <c r="K6" s="828"/>
      <c r="L6" s="828"/>
      <c r="M6" s="828"/>
      <c r="N6" s="828"/>
      <c r="O6" s="828"/>
      <c r="P6" s="829"/>
      <c r="Q6" s="804"/>
      <c r="R6" s="805"/>
      <c r="S6" s="805"/>
      <c r="T6" s="805"/>
      <c r="U6" s="806"/>
      <c r="V6" s="804"/>
      <c r="W6" s="805"/>
      <c r="X6" s="805"/>
      <c r="Y6" s="805"/>
      <c r="Z6" s="806"/>
      <c r="AA6" s="804"/>
      <c r="AB6" s="805"/>
      <c r="AC6" s="805"/>
      <c r="AD6" s="805"/>
      <c r="AE6" s="805"/>
      <c r="AF6" s="835"/>
      <c r="AG6" s="805"/>
      <c r="AH6" s="805"/>
      <c r="AI6" s="805"/>
      <c r="AJ6" s="814"/>
      <c r="AK6" s="805"/>
      <c r="AL6" s="805"/>
      <c r="AM6" s="805"/>
      <c r="AN6" s="805"/>
      <c r="AO6" s="806"/>
      <c r="AP6" s="804"/>
      <c r="AQ6" s="805"/>
      <c r="AR6" s="805"/>
      <c r="AS6" s="805"/>
      <c r="AT6" s="806"/>
      <c r="AU6" s="804"/>
      <c r="AV6" s="805"/>
      <c r="AW6" s="805"/>
      <c r="AX6" s="805"/>
      <c r="AY6" s="814"/>
      <c r="AZ6" s="253"/>
      <c r="BA6" s="253"/>
      <c r="BB6" s="253"/>
      <c r="BC6" s="253"/>
      <c r="BD6" s="253"/>
      <c r="BE6" s="254"/>
      <c r="BF6" s="254"/>
      <c r="BG6" s="254"/>
      <c r="BH6" s="254"/>
      <c r="BI6" s="254"/>
      <c r="BJ6" s="254"/>
      <c r="BK6" s="254"/>
      <c r="BL6" s="254"/>
      <c r="BM6" s="254"/>
      <c r="BN6" s="254"/>
      <c r="BO6" s="254"/>
      <c r="BP6" s="254"/>
      <c r="BQ6" s="827"/>
      <c r="BR6" s="828"/>
      <c r="BS6" s="828"/>
      <c r="BT6" s="828"/>
      <c r="BU6" s="828"/>
      <c r="BV6" s="828"/>
      <c r="BW6" s="828"/>
      <c r="BX6" s="828"/>
      <c r="BY6" s="828"/>
      <c r="BZ6" s="828"/>
      <c r="CA6" s="828"/>
      <c r="CB6" s="828"/>
      <c r="CC6" s="828"/>
      <c r="CD6" s="828"/>
      <c r="CE6" s="828"/>
      <c r="CF6" s="828"/>
      <c r="CG6" s="829"/>
      <c r="CH6" s="804"/>
      <c r="CI6" s="805"/>
      <c r="CJ6" s="805"/>
      <c r="CK6" s="805"/>
      <c r="CL6" s="806"/>
      <c r="CM6" s="804"/>
      <c r="CN6" s="805"/>
      <c r="CO6" s="805"/>
      <c r="CP6" s="805"/>
      <c r="CQ6" s="806"/>
      <c r="CR6" s="804"/>
      <c r="CS6" s="805"/>
      <c r="CT6" s="805"/>
      <c r="CU6" s="805"/>
      <c r="CV6" s="806"/>
      <c r="CW6" s="804"/>
      <c r="CX6" s="805"/>
      <c r="CY6" s="805"/>
      <c r="CZ6" s="805"/>
      <c r="DA6" s="806"/>
      <c r="DB6" s="804"/>
      <c r="DC6" s="805"/>
      <c r="DD6" s="805"/>
      <c r="DE6" s="805"/>
      <c r="DF6" s="806"/>
      <c r="DG6" s="810"/>
      <c r="DH6" s="811"/>
      <c r="DI6" s="811"/>
      <c r="DJ6" s="811"/>
      <c r="DK6" s="812"/>
      <c r="DL6" s="810"/>
      <c r="DM6" s="811"/>
      <c r="DN6" s="811"/>
      <c r="DO6" s="811"/>
      <c r="DP6" s="812"/>
      <c r="DQ6" s="804"/>
      <c r="DR6" s="805"/>
      <c r="DS6" s="805"/>
      <c r="DT6" s="805"/>
      <c r="DU6" s="806"/>
      <c r="DV6" s="804"/>
      <c r="DW6" s="805"/>
      <c r="DX6" s="805"/>
      <c r="DY6" s="805"/>
      <c r="DZ6" s="814"/>
      <c r="EA6" s="255"/>
    </row>
    <row r="7" spans="1:131" s="256" customFormat="1" ht="26.25" customHeight="1" thickTop="1" x14ac:dyDescent="0.15">
      <c r="A7" s="259">
        <v>1</v>
      </c>
      <c r="B7" s="815" t="s">
        <v>384</v>
      </c>
      <c r="C7" s="816"/>
      <c r="D7" s="816"/>
      <c r="E7" s="816"/>
      <c r="F7" s="816"/>
      <c r="G7" s="816"/>
      <c r="H7" s="816"/>
      <c r="I7" s="816"/>
      <c r="J7" s="816"/>
      <c r="K7" s="816"/>
      <c r="L7" s="816"/>
      <c r="M7" s="816"/>
      <c r="N7" s="816"/>
      <c r="O7" s="816"/>
      <c r="P7" s="817"/>
      <c r="Q7" s="818">
        <v>2895</v>
      </c>
      <c r="R7" s="819"/>
      <c r="S7" s="819"/>
      <c r="T7" s="819"/>
      <c r="U7" s="819"/>
      <c r="V7" s="819">
        <v>2536</v>
      </c>
      <c r="W7" s="819"/>
      <c r="X7" s="819"/>
      <c r="Y7" s="819"/>
      <c r="Z7" s="819"/>
      <c r="AA7" s="819">
        <v>359</v>
      </c>
      <c r="AB7" s="819"/>
      <c r="AC7" s="819"/>
      <c r="AD7" s="819"/>
      <c r="AE7" s="820"/>
      <c r="AF7" s="821">
        <v>359</v>
      </c>
      <c r="AG7" s="822"/>
      <c r="AH7" s="822"/>
      <c r="AI7" s="822"/>
      <c r="AJ7" s="823"/>
      <c r="AK7" s="855">
        <v>97</v>
      </c>
      <c r="AL7" s="856"/>
      <c r="AM7" s="856"/>
      <c r="AN7" s="856"/>
      <c r="AO7" s="856"/>
      <c r="AP7" s="856">
        <v>1063</v>
      </c>
      <c r="AQ7" s="856"/>
      <c r="AR7" s="856"/>
      <c r="AS7" s="856"/>
      <c r="AT7" s="856"/>
      <c r="AU7" s="857"/>
      <c r="AV7" s="857"/>
      <c r="AW7" s="857"/>
      <c r="AX7" s="857"/>
      <c r="AY7" s="858"/>
      <c r="AZ7" s="253"/>
      <c r="BA7" s="253"/>
      <c r="BB7" s="253"/>
      <c r="BC7" s="253"/>
      <c r="BD7" s="253"/>
      <c r="BE7" s="254"/>
      <c r="BF7" s="254"/>
      <c r="BG7" s="254"/>
      <c r="BH7" s="254"/>
      <c r="BI7" s="254"/>
      <c r="BJ7" s="254"/>
      <c r="BK7" s="254"/>
      <c r="BL7" s="254"/>
      <c r="BM7" s="254"/>
      <c r="BN7" s="254"/>
      <c r="BO7" s="254"/>
      <c r="BP7" s="254"/>
      <c r="BQ7" s="260">
        <v>1</v>
      </c>
      <c r="BR7" s="261"/>
      <c r="BS7" s="815" t="s">
        <v>577</v>
      </c>
      <c r="BT7" s="816"/>
      <c r="BU7" s="816"/>
      <c r="BV7" s="816"/>
      <c r="BW7" s="816"/>
      <c r="BX7" s="816"/>
      <c r="BY7" s="816"/>
      <c r="BZ7" s="816"/>
      <c r="CA7" s="816"/>
      <c r="CB7" s="816"/>
      <c r="CC7" s="816"/>
      <c r="CD7" s="816"/>
      <c r="CE7" s="816"/>
      <c r="CF7" s="816"/>
      <c r="CG7" s="817"/>
      <c r="CH7" s="852">
        <v>0</v>
      </c>
      <c r="CI7" s="853"/>
      <c r="CJ7" s="853"/>
      <c r="CK7" s="853"/>
      <c r="CL7" s="854"/>
      <c r="CM7" s="852">
        <v>48</v>
      </c>
      <c r="CN7" s="853"/>
      <c r="CO7" s="853"/>
      <c r="CP7" s="853"/>
      <c r="CQ7" s="854"/>
      <c r="CR7" s="852">
        <v>25</v>
      </c>
      <c r="CS7" s="853"/>
      <c r="CT7" s="853"/>
      <c r="CU7" s="853"/>
      <c r="CV7" s="854"/>
      <c r="CW7" s="852" t="s">
        <v>517</v>
      </c>
      <c r="CX7" s="853"/>
      <c r="CY7" s="853"/>
      <c r="CZ7" s="853"/>
      <c r="DA7" s="854"/>
      <c r="DB7" s="852" t="s">
        <v>517</v>
      </c>
      <c r="DC7" s="853"/>
      <c r="DD7" s="853"/>
      <c r="DE7" s="853"/>
      <c r="DF7" s="854"/>
      <c r="DG7" s="852" t="s">
        <v>517</v>
      </c>
      <c r="DH7" s="853"/>
      <c r="DI7" s="853"/>
      <c r="DJ7" s="853"/>
      <c r="DK7" s="854"/>
      <c r="DL7" s="852" t="s">
        <v>517</v>
      </c>
      <c r="DM7" s="853"/>
      <c r="DN7" s="853"/>
      <c r="DO7" s="853"/>
      <c r="DP7" s="854"/>
      <c r="DQ7" s="852" t="s">
        <v>517</v>
      </c>
      <c r="DR7" s="853"/>
      <c r="DS7" s="853"/>
      <c r="DT7" s="853"/>
      <c r="DU7" s="854"/>
      <c r="DV7" s="836"/>
      <c r="DW7" s="837"/>
      <c r="DX7" s="837"/>
      <c r="DY7" s="837"/>
      <c r="DZ7" s="838"/>
      <c r="EA7" s="255"/>
    </row>
    <row r="8" spans="1:131" s="256" customFormat="1" ht="26.25" customHeight="1" x14ac:dyDescent="0.15">
      <c r="A8" s="262">
        <v>2</v>
      </c>
      <c r="B8" s="839"/>
      <c r="C8" s="840"/>
      <c r="D8" s="840"/>
      <c r="E8" s="840"/>
      <c r="F8" s="840"/>
      <c r="G8" s="840"/>
      <c r="H8" s="840"/>
      <c r="I8" s="840"/>
      <c r="J8" s="840"/>
      <c r="K8" s="840"/>
      <c r="L8" s="840"/>
      <c r="M8" s="840"/>
      <c r="N8" s="840"/>
      <c r="O8" s="840"/>
      <c r="P8" s="841"/>
      <c r="Q8" s="842"/>
      <c r="R8" s="843"/>
      <c r="S8" s="843"/>
      <c r="T8" s="843"/>
      <c r="U8" s="843"/>
      <c r="V8" s="843"/>
      <c r="W8" s="843"/>
      <c r="X8" s="843"/>
      <c r="Y8" s="843"/>
      <c r="Z8" s="843"/>
      <c r="AA8" s="843"/>
      <c r="AB8" s="843"/>
      <c r="AC8" s="843"/>
      <c r="AD8" s="843"/>
      <c r="AE8" s="844"/>
      <c r="AF8" s="845"/>
      <c r="AG8" s="846"/>
      <c r="AH8" s="846"/>
      <c r="AI8" s="846"/>
      <c r="AJ8" s="847"/>
      <c r="AK8" s="848"/>
      <c r="AL8" s="849"/>
      <c r="AM8" s="849"/>
      <c r="AN8" s="849"/>
      <c r="AO8" s="849"/>
      <c r="AP8" s="849"/>
      <c r="AQ8" s="849"/>
      <c r="AR8" s="849"/>
      <c r="AS8" s="849"/>
      <c r="AT8" s="849"/>
      <c r="AU8" s="850"/>
      <c r="AV8" s="850"/>
      <c r="AW8" s="850"/>
      <c r="AX8" s="850"/>
      <c r="AY8" s="851"/>
      <c r="AZ8" s="253"/>
      <c r="BA8" s="253"/>
      <c r="BB8" s="253"/>
      <c r="BC8" s="253"/>
      <c r="BD8" s="253"/>
      <c r="BE8" s="254"/>
      <c r="BF8" s="254"/>
      <c r="BG8" s="254"/>
      <c r="BH8" s="254"/>
      <c r="BI8" s="254"/>
      <c r="BJ8" s="254"/>
      <c r="BK8" s="254"/>
      <c r="BL8" s="254"/>
      <c r="BM8" s="254"/>
      <c r="BN8" s="254"/>
      <c r="BO8" s="254"/>
      <c r="BP8" s="254"/>
      <c r="BQ8" s="263">
        <v>2</v>
      </c>
      <c r="BR8" s="264"/>
      <c r="BS8" s="839" t="s">
        <v>578</v>
      </c>
      <c r="BT8" s="840"/>
      <c r="BU8" s="840"/>
      <c r="BV8" s="840"/>
      <c r="BW8" s="840"/>
      <c r="BX8" s="840"/>
      <c r="BY8" s="840"/>
      <c r="BZ8" s="840"/>
      <c r="CA8" s="840"/>
      <c r="CB8" s="840"/>
      <c r="CC8" s="840"/>
      <c r="CD8" s="840"/>
      <c r="CE8" s="840"/>
      <c r="CF8" s="840"/>
      <c r="CG8" s="841"/>
      <c r="CH8" s="868">
        <v>0</v>
      </c>
      <c r="CI8" s="869"/>
      <c r="CJ8" s="869"/>
      <c r="CK8" s="869"/>
      <c r="CL8" s="861"/>
      <c r="CM8" s="868">
        <v>0</v>
      </c>
      <c r="CN8" s="869"/>
      <c r="CO8" s="869"/>
      <c r="CP8" s="869"/>
      <c r="CQ8" s="861"/>
      <c r="CR8" s="868">
        <v>2</v>
      </c>
      <c r="CS8" s="869"/>
      <c r="CT8" s="869"/>
      <c r="CU8" s="869"/>
      <c r="CV8" s="861"/>
      <c r="CW8" s="868" t="s">
        <v>517</v>
      </c>
      <c r="CX8" s="869"/>
      <c r="CY8" s="869"/>
      <c r="CZ8" s="869"/>
      <c r="DA8" s="861"/>
      <c r="DB8" s="868" t="s">
        <v>517</v>
      </c>
      <c r="DC8" s="869"/>
      <c r="DD8" s="869"/>
      <c r="DE8" s="869"/>
      <c r="DF8" s="861"/>
      <c r="DG8" s="868" t="s">
        <v>517</v>
      </c>
      <c r="DH8" s="869"/>
      <c r="DI8" s="869"/>
      <c r="DJ8" s="869"/>
      <c r="DK8" s="861"/>
      <c r="DL8" s="868" t="s">
        <v>517</v>
      </c>
      <c r="DM8" s="869"/>
      <c r="DN8" s="869"/>
      <c r="DO8" s="869"/>
      <c r="DP8" s="861"/>
      <c r="DQ8" s="868" t="s">
        <v>517</v>
      </c>
      <c r="DR8" s="869"/>
      <c r="DS8" s="869"/>
      <c r="DT8" s="869"/>
      <c r="DU8" s="861"/>
      <c r="DV8" s="865"/>
      <c r="DW8" s="866"/>
      <c r="DX8" s="866"/>
      <c r="DY8" s="866"/>
      <c r="DZ8" s="870"/>
      <c r="EA8" s="255"/>
    </row>
    <row r="9" spans="1:131" s="256" customFormat="1" ht="26.25" customHeight="1" x14ac:dyDescent="0.15">
      <c r="A9" s="262">
        <v>3</v>
      </c>
      <c r="B9" s="839"/>
      <c r="C9" s="840"/>
      <c r="D9" s="840"/>
      <c r="E9" s="840"/>
      <c r="F9" s="840"/>
      <c r="G9" s="840"/>
      <c r="H9" s="840"/>
      <c r="I9" s="840"/>
      <c r="J9" s="840"/>
      <c r="K9" s="840"/>
      <c r="L9" s="840"/>
      <c r="M9" s="840"/>
      <c r="N9" s="840"/>
      <c r="O9" s="840"/>
      <c r="P9" s="841"/>
      <c r="Q9" s="842"/>
      <c r="R9" s="843"/>
      <c r="S9" s="843"/>
      <c r="T9" s="843"/>
      <c r="U9" s="843"/>
      <c r="V9" s="843"/>
      <c r="W9" s="843"/>
      <c r="X9" s="843"/>
      <c r="Y9" s="843"/>
      <c r="Z9" s="843"/>
      <c r="AA9" s="843"/>
      <c r="AB9" s="843"/>
      <c r="AC9" s="843"/>
      <c r="AD9" s="843"/>
      <c r="AE9" s="844"/>
      <c r="AF9" s="845"/>
      <c r="AG9" s="846"/>
      <c r="AH9" s="846"/>
      <c r="AI9" s="846"/>
      <c r="AJ9" s="847"/>
      <c r="AK9" s="848"/>
      <c r="AL9" s="849"/>
      <c r="AM9" s="849"/>
      <c r="AN9" s="849"/>
      <c r="AO9" s="849"/>
      <c r="AP9" s="849"/>
      <c r="AQ9" s="849"/>
      <c r="AR9" s="849"/>
      <c r="AS9" s="849"/>
      <c r="AT9" s="849"/>
      <c r="AU9" s="850"/>
      <c r="AV9" s="850"/>
      <c r="AW9" s="850"/>
      <c r="AX9" s="850"/>
      <c r="AY9" s="851"/>
      <c r="AZ9" s="253"/>
      <c r="BA9" s="253"/>
      <c r="BB9" s="253"/>
      <c r="BC9" s="253"/>
      <c r="BD9" s="253"/>
      <c r="BE9" s="254"/>
      <c r="BF9" s="254"/>
      <c r="BG9" s="254"/>
      <c r="BH9" s="254"/>
      <c r="BI9" s="254"/>
      <c r="BJ9" s="254"/>
      <c r="BK9" s="254"/>
      <c r="BL9" s="254"/>
      <c r="BM9" s="254"/>
      <c r="BN9" s="254"/>
      <c r="BO9" s="254"/>
      <c r="BP9" s="254"/>
      <c r="BQ9" s="263">
        <v>3</v>
      </c>
      <c r="BR9" s="264"/>
      <c r="BS9" s="865"/>
      <c r="BT9" s="866"/>
      <c r="BU9" s="866"/>
      <c r="BV9" s="866"/>
      <c r="BW9" s="866"/>
      <c r="BX9" s="866"/>
      <c r="BY9" s="866"/>
      <c r="BZ9" s="866"/>
      <c r="CA9" s="866"/>
      <c r="CB9" s="866"/>
      <c r="CC9" s="866"/>
      <c r="CD9" s="866"/>
      <c r="CE9" s="866"/>
      <c r="CF9" s="866"/>
      <c r="CG9" s="867"/>
      <c r="CH9" s="859"/>
      <c r="CI9" s="860"/>
      <c r="CJ9" s="860"/>
      <c r="CK9" s="860"/>
      <c r="CL9" s="861"/>
      <c r="CM9" s="859"/>
      <c r="CN9" s="860"/>
      <c r="CO9" s="860"/>
      <c r="CP9" s="860"/>
      <c r="CQ9" s="861"/>
      <c r="CR9" s="859"/>
      <c r="CS9" s="860"/>
      <c r="CT9" s="860"/>
      <c r="CU9" s="860"/>
      <c r="CV9" s="861"/>
      <c r="CW9" s="859"/>
      <c r="CX9" s="860"/>
      <c r="CY9" s="860"/>
      <c r="CZ9" s="860"/>
      <c r="DA9" s="861"/>
      <c r="DB9" s="859"/>
      <c r="DC9" s="860"/>
      <c r="DD9" s="860"/>
      <c r="DE9" s="860"/>
      <c r="DF9" s="861"/>
      <c r="DG9" s="859"/>
      <c r="DH9" s="860"/>
      <c r="DI9" s="860"/>
      <c r="DJ9" s="860"/>
      <c r="DK9" s="861"/>
      <c r="DL9" s="859"/>
      <c r="DM9" s="860"/>
      <c r="DN9" s="860"/>
      <c r="DO9" s="860"/>
      <c r="DP9" s="861"/>
      <c r="DQ9" s="859"/>
      <c r="DR9" s="860"/>
      <c r="DS9" s="860"/>
      <c r="DT9" s="860"/>
      <c r="DU9" s="861"/>
      <c r="DV9" s="862"/>
      <c r="DW9" s="863"/>
      <c r="DX9" s="863"/>
      <c r="DY9" s="863"/>
      <c r="DZ9" s="864"/>
      <c r="EA9" s="255"/>
    </row>
    <row r="10" spans="1:131" s="256" customFormat="1" ht="26.25" customHeight="1" x14ac:dyDescent="0.15">
      <c r="A10" s="262">
        <v>4</v>
      </c>
      <c r="B10" s="839"/>
      <c r="C10" s="840"/>
      <c r="D10" s="840"/>
      <c r="E10" s="840"/>
      <c r="F10" s="840"/>
      <c r="G10" s="840"/>
      <c r="H10" s="840"/>
      <c r="I10" s="840"/>
      <c r="J10" s="840"/>
      <c r="K10" s="840"/>
      <c r="L10" s="840"/>
      <c r="M10" s="840"/>
      <c r="N10" s="840"/>
      <c r="O10" s="840"/>
      <c r="P10" s="841"/>
      <c r="Q10" s="842"/>
      <c r="R10" s="843"/>
      <c r="S10" s="843"/>
      <c r="T10" s="843"/>
      <c r="U10" s="843"/>
      <c r="V10" s="843"/>
      <c r="W10" s="843"/>
      <c r="X10" s="843"/>
      <c r="Y10" s="843"/>
      <c r="Z10" s="843"/>
      <c r="AA10" s="843"/>
      <c r="AB10" s="843"/>
      <c r="AC10" s="843"/>
      <c r="AD10" s="843"/>
      <c r="AE10" s="844"/>
      <c r="AF10" s="845"/>
      <c r="AG10" s="846"/>
      <c r="AH10" s="846"/>
      <c r="AI10" s="846"/>
      <c r="AJ10" s="847"/>
      <c r="AK10" s="848"/>
      <c r="AL10" s="849"/>
      <c r="AM10" s="849"/>
      <c r="AN10" s="849"/>
      <c r="AO10" s="849"/>
      <c r="AP10" s="849"/>
      <c r="AQ10" s="849"/>
      <c r="AR10" s="849"/>
      <c r="AS10" s="849"/>
      <c r="AT10" s="849"/>
      <c r="AU10" s="850"/>
      <c r="AV10" s="850"/>
      <c r="AW10" s="850"/>
      <c r="AX10" s="850"/>
      <c r="AY10" s="851"/>
      <c r="AZ10" s="253"/>
      <c r="BA10" s="253"/>
      <c r="BB10" s="253"/>
      <c r="BC10" s="253"/>
      <c r="BD10" s="253"/>
      <c r="BE10" s="254"/>
      <c r="BF10" s="254"/>
      <c r="BG10" s="254"/>
      <c r="BH10" s="254"/>
      <c r="BI10" s="254"/>
      <c r="BJ10" s="254"/>
      <c r="BK10" s="254"/>
      <c r="BL10" s="254"/>
      <c r="BM10" s="254"/>
      <c r="BN10" s="254"/>
      <c r="BO10" s="254"/>
      <c r="BP10" s="254"/>
      <c r="BQ10" s="263">
        <v>4</v>
      </c>
      <c r="BR10" s="264"/>
      <c r="BS10" s="865"/>
      <c r="BT10" s="866"/>
      <c r="BU10" s="866"/>
      <c r="BV10" s="866"/>
      <c r="BW10" s="866"/>
      <c r="BX10" s="866"/>
      <c r="BY10" s="866"/>
      <c r="BZ10" s="866"/>
      <c r="CA10" s="866"/>
      <c r="CB10" s="866"/>
      <c r="CC10" s="866"/>
      <c r="CD10" s="866"/>
      <c r="CE10" s="866"/>
      <c r="CF10" s="866"/>
      <c r="CG10" s="867"/>
      <c r="CH10" s="859"/>
      <c r="CI10" s="860"/>
      <c r="CJ10" s="860"/>
      <c r="CK10" s="860"/>
      <c r="CL10" s="861"/>
      <c r="CM10" s="859"/>
      <c r="CN10" s="860"/>
      <c r="CO10" s="860"/>
      <c r="CP10" s="860"/>
      <c r="CQ10" s="861"/>
      <c r="CR10" s="859"/>
      <c r="CS10" s="860"/>
      <c r="CT10" s="860"/>
      <c r="CU10" s="860"/>
      <c r="CV10" s="861"/>
      <c r="CW10" s="859"/>
      <c r="CX10" s="860"/>
      <c r="CY10" s="860"/>
      <c r="CZ10" s="860"/>
      <c r="DA10" s="861"/>
      <c r="DB10" s="859"/>
      <c r="DC10" s="860"/>
      <c r="DD10" s="860"/>
      <c r="DE10" s="860"/>
      <c r="DF10" s="861"/>
      <c r="DG10" s="859"/>
      <c r="DH10" s="860"/>
      <c r="DI10" s="860"/>
      <c r="DJ10" s="860"/>
      <c r="DK10" s="861"/>
      <c r="DL10" s="859"/>
      <c r="DM10" s="860"/>
      <c r="DN10" s="860"/>
      <c r="DO10" s="860"/>
      <c r="DP10" s="861"/>
      <c r="DQ10" s="859"/>
      <c r="DR10" s="860"/>
      <c r="DS10" s="860"/>
      <c r="DT10" s="860"/>
      <c r="DU10" s="861"/>
      <c r="DV10" s="862"/>
      <c r="DW10" s="863"/>
      <c r="DX10" s="863"/>
      <c r="DY10" s="863"/>
      <c r="DZ10" s="864"/>
      <c r="EA10" s="255"/>
    </row>
    <row r="11" spans="1:131" s="256" customFormat="1" ht="26.25" customHeight="1" x14ac:dyDescent="0.15">
      <c r="A11" s="262">
        <v>5</v>
      </c>
      <c r="B11" s="839"/>
      <c r="C11" s="840"/>
      <c r="D11" s="840"/>
      <c r="E11" s="840"/>
      <c r="F11" s="840"/>
      <c r="G11" s="840"/>
      <c r="H11" s="840"/>
      <c r="I11" s="840"/>
      <c r="J11" s="840"/>
      <c r="K11" s="840"/>
      <c r="L11" s="840"/>
      <c r="M11" s="840"/>
      <c r="N11" s="840"/>
      <c r="O11" s="840"/>
      <c r="P11" s="841"/>
      <c r="Q11" s="842"/>
      <c r="R11" s="843"/>
      <c r="S11" s="843"/>
      <c r="T11" s="843"/>
      <c r="U11" s="843"/>
      <c r="V11" s="843"/>
      <c r="W11" s="843"/>
      <c r="X11" s="843"/>
      <c r="Y11" s="843"/>
      <c r="Z11" s="843"/>
      <c r="AA11" s="843"/>
      <c r="AB11" s="843"/>
      <c r="AC11" s="843"/>
      <c r="AD11" s="843"/>
      <c r="AE11" s="844"/>
      <c r="AF11" s="845"/>
      <c r="AG11" s="846"/>
      <c r="AH11" s="846"/>
      <c r="AI11" s="846"/>
      <c r="AJ11" s="847"/>
      <c r="AK11" s="848"/>
      <c r="AL11" s="849"/>
      <c r="AM11" s="849"/>
      <c r="AN11" s="849"/>
      <c r="AO11" s="849"/>
      <c r="AP11" s="849"/>
      <c r="AQ11" s="849"/>
      <c r="AR11" s="849"/>
      <c r="AS11" s="849"/>
      <c r="AT11" s="849"/>
      <c r="AU11" s="850"/>
      <c r="AV11" s="850"/>
      <c r="AW11" s="850"/>
      <c r="AX11" s="850"/>
      <c r="AY11" s="851"/>
      <c r="AZ11" s="253"/>
      <c r="BA11" s="253"/>
      <c r="BB11" s="253"/>
      <c r="BC11" s="253"/>
      <c r="BD11" s="253"/>
      <c r="BE11" s="254"/>
      <c r="BF11" s="254"/>
      <c r="BG11" s="254"/>
      <c r="BH11" s="254"/>
      <c r="BI11" s="254"/>
      <c r="BJ11" s="254"/>
      <c r="BK11" s="254"/>
      <c r="BL11" s="254"/>
      <c r="BM11" s="254"/>
      <c r="BN11" s="254"/>
      <c r="BO11" s="254"/>
      <c r="BP11" s="254"/>
      <c r="BQ11" s="263">
        <v>5</v>
      </c>
      <c r="BR11" s="264"/>
      <c r="BS11" s="865"/>
      <c r="BT11" s="866"/>
      <c r="BU11" s="866"/>
      <c r="BV11" s="866"/>
      <c r="BW11" s="866"/>
      <c r="BX11" s="866"/>
      <c r="BY11" s="866"/>
      <c r="BZ11" s="866"/>
      <c r="CA11" s="866"/>
      <c r="CB11" s="866"/>
      <c r="CC11" s="866"/>
      <c r="CD11" s="866"/>
      <c r="CE11" s="866"/>
      <c r="CF11" s="866"/>
      <c r="CG11" s="867"/>
      <c r="CH11" s="859"/>
      <c r="CI11" s="860"/>
      <c r="CJ11" s="860"/>
      <c r="CK11" s="860"/>
      <c r="CL11" s="861"/>
      <c r="CM11" s="859"/>
      <c r="CN11" s="860"/>
      <c r="CO11" s="860"/>
      <c r="CP11" s="860"/>
      <c r="CQ11" s="861"/>
      <c r="CR11" s="859"/>
      <c r="CS11" s="860"/>
      <c r="CT11" s="860"/>
      <c r="CU11" s="860"/>
      <c r="CV11" s="861"/>
      <c r="CW11" s="859"/>
      <c r="CX11" s="860"/>
      <c r="CY11" s="860"/>
      <c r="CZ11" s="860"/>
      <c r="DA11" s="861"/>
      <c r="DB11" s="859"/>
      <c r="DC11" s="860"/>
      <c r="DD11" s="860"/>
      <c r="DE11" s="860"/>
      <c r="DF11" s="861"/>
      <c r="DG11" s="859"/>
      <c r="DH11" s="860"/>
      <c r="DI11" s="860"/>
      <c r="DJ11" s="860"/>
      <c r="DK11" s="861"/>
      <c r="DL11" s="859"/>
      <c r="DM11" s="860"/>
      <c r="DN11" s="860"/>
      <c r="DO11" s="860"/>
      <c r="DP11" s="861"/>
      <c r="DQ11" s="859"/>
      <c r="DR11" s="860"/>
      <c r="DS11" s="860"/>
      <c r="DT11" s="860"/>
      <c r="DU11" s="861"/>
      <c r="DV11" s="862"/>
      <c r="DW11" s="863"/>
      <c r="DX11" s="863"/>
      <c r="DY11" s="863"/>
      <c r="DZ11" s="864"/>
      <c r="EA11" s="255"/>
    </row>
    <row r="12" spans="1:131" s="256" customFormat="1" ht="26.25" customHeight="1" x14ac:dyDescent="0.15">
      <c r="A12" s="262">
        <v>6</v>
      </c>
      <c r="B12" s="839"/>
      <c r="C12" s="840"/>
      <c r="D12" s="840"/>
      <c r="E12" s="840"/>
      <c r="F12" s="840"/>
      <c r="G12" s="840"/>
      <c r="H12" s="840"/>
      <c r="I12" s="840"/>
      <c r="J12" s="840"/>
      <c r="K12" s="840"/>
      <c r="L12" s="840"/>
      <c r="M12" s="840"/>
      <c r="N12" s="840"/>
      <c r="O12" s="840"/>
      <c r="P12" s="841"/>
      <c r="Q12" s="842"/>
      <c r="R12" s="843"/>
      <c r="S12" s="843"/>
      <c r="T12" s="843"/>
      <c r="U12" s="843"/>
      <c r="V12" s="843"/>
      <c r="W12" s="843"/>
      <c r="X12" s="843"/>
      <c r="Y12" s="843"/>
      <c r="Z12" s="843"/>
      <c r="AA12" s="843"/>
      <c r="AB12" s="843"/>
      <c r="AC12" s="843"/>
      <c r="AD12" s="843"/>
      <c r="AE12" s="844"/>
      <c r="AF12" s="845"/>
      <c r="AG12" s="846"/>
      <c r="AH12" s="846"/>
      <c r="AI12" s="846"/>
      <c r="AJ12" s="847"/>
      <c r="AK12" s="848"/>
      <c r="AL12" s="849"/>
      <c r="AM12" s="849"/>
      <c r="AN12" s="849"/>
      <c r="AO12" s="849"/>
      <c r="AP12" s="849"/>
      <c r="AQ12" s="849"/>
      <c r="AR12" s="849"/>
      <c r="AS12" s="849"/>
      <c r="AT12" s="849"/>
      <c r="AU12" s="850"/>
      <c r="AV12" s="850"/>
      <c r="AW12" s="850"/>
      <c r="AX12" s="850"/>
      <c r="AY12" s="851"/>
      <c r="AZ12" s="253"/>
      <c r="BA12" s="253"/>
      <c r="BB12" s="253"/>
      <c r="BC12" s="253"/>
      <c r="BD12" s="253"/>
      <c r="BE12" s="254"/>
      <c r="BF12" s="254"/>
      <c r="BG12" s="254"/>
      <c r="BH12" s="254"/>
      <c r="BI12" s="254"/>
      <c r="BJ12" s="254"/>
      <c r="BK12" s="254"/>
      <c r="BL12" s="254"/>
      <c r="BM12" s="254"/>
      <c r="BN12" s="254"/>
      <c r="BO12" s="254"/>
      <c r="BP12" s="254"/>
      <c r="BQ12" s="263">
        <v>6</v>
      </c>
      <c r="BR12" s="264"/>
      <c r="BS12" s="865"/>
      <c r="BT12" s="866"/>
      <c r="BU12" s="866"/>
      <c r="BV12" s="866"/>
      <c r="BW12" s="866"/>
      <c r="BX12" s="866"/>
      <c r="BY12" s="866"/>
      <c r="BZ12" s="866"/>
      <c r="CA12" s="866"/>
      <c r="CB12" s="866"/>
      <c r="CC12" s="866"/>
      <c r="CD12" s="866"/>
      <c r="CE12" s="866"/>
      <c r="CF12" s="866"/>
      <c r="CG12" s="867"/>
      <c r="CH12" s="859"/>
      <c r="CI12" s="860"/>
      <c r="CJ12" s="860"/>
      <c r="CK12" s="860"/>
      <c r="CL12" s="861"/>
      <c r="CM12" s="859"/>
      <c r="CN12" s="860"/>
      <c r="CO12" s="860"/>
      <c r="CP12" s="860"/>
      <c r="CQ12" s="861"/>
      <c r="CR12" s="859"/>
      <c r="CS12" s="860"/>
      <c r="CT12" s="860"/>
      <c r="CU12" s="860"/>
      <c r="CV12" s="861"/>
      <c r="CW12" s="859"/>
      <c r="CX12" s="860"/>
      <c r="CY12" s="860"/>
      <c r="CZ12" s="860"/>
      <c r="DA12" s="861"/>
      <c r="DB12" s="859"/>
      <c r="DC12" s="860"/>
      <c r="DD12" s="860"/>
      <c r="DE12" s="860"/>
      <c r="DF12" s="861"/>
      <c r="DG12" s="859"/>
      <c r="DH12" s="860"/>
      <c r="DI12" s="860"/>
      <c r="DJ12" s="860"/>
      <c r="DK12" s="861"/>
      <c r="DL12" s="859"/>
      <c r="DM12" s="860"/>
      <c r="DN12" s="860"/>
      <c r="DO12" s="860"/>
      <c r="DP12" s="861"/>
      <c r="DQ12" s="859"/>
      <c r="DR12" s="860"/>
      <c r="DS12" s="860"/>
      <c r="DT12" s="860"/>
      <c r="DU12" s="861"/>
      <c r="DV12" s="862"/>
      <c r="DW12" s="863"/>
      <c r="DX12" s="863"/>
      <c r="DY12" s="863"/>
      <c r="DZ12" s="864"/>
      <c r="EA12" s="255"/>
    </row>
    <row r="13" spans="1:131" s="256" customFormat="1" ht="26.25" customHeight="1" x14ac:dyDescent="0.15">
      <c r="A13" s="262">
        <v>7</v>
      </c>
      <c r="B13" s="839"/>
      <c r="C13" s="840"/>
      <c r="D13" s="840"/>
      <c r="E13" s="840"/>
      <c r="F13" s="840"/>
      <c r="G13" s="840"/>
      <c r="H13" s="840"/>
      <c r="I13" s="840"/>
      <c r="J13" s="840"/>
      <c r="K13" s="840"/>
      <c r="L13" s="840"/>
      <c r="M13" s="840"/>
      <c r="N13" s="840"/>
      <c r="O13" s="840"/>
      <c r="P13" s="841"/>
      <c r="Q13" s="842"/>
      <c r="R13" s="843"/>
      <c r="S13" s="843"/>
      <c r="T13" s="843"/>
      <c r="U13" s="843"/>
      <c r="V13" s="843"/>
      <c r="W13" s="843"/>
      <c r="X13" s="843"/>
      <c r="Y13" s="843"/>
      <c r="Z13" s="843"/>
      <c r="AA13" s="843"/>
      <c r="AB13" s="843"/>
      <c r="AC13" s="843"/>
      <c r="AD13" s="843"/>
      <c r="AE13" s="844"/>
      <c r="AF13" s="845"/>
      <c r="AG13" s="846"/>
      <c r="AH13" s="846"/>
      <c r="AI13" s="846"/>
      <c r="AJ13" s="847"/>
      <c r="AK13" s="848"/>
      <c r="AL13" s="849"/>
      <c r="AM13" s="849"/>
      <c r="AN13" s="849"/>
      <c r="AO13" s="849"/>
      <c r="AP13" s="849"/>
      <c r="AQ13" s="849"/>
      <c r="AR13" s="849"/>
      <c r="AS13" s="849"/>
      <c r="AT13" s="849"/>
      <c r="AU13" s="850"/>
      <c r="AV13" s="850"/>
      <c r="AW13" s="850"/>
      <c r="AX13" s="850"/>
      <c r="AY13" s="851"/>
      <c r="AZ13" s="253"/>
      <c r="BA13" s="253"/>
      <c r="BB13" s="253"/>
      <c r="BC13" s="253"/>
      <c r="BD13" s="253"/>
      <c r="BE13" s="254"/>
      <c r="BF13" s="254"/>
      <c r="BG13" s="254"/>
      <c r="BH13" s="254"/>
      <c r="BI13" s="254"/>
      <c r="BJ13" s="254"/>
      <c r="BK13" s="254"/>
      <c r="BL13" s="254"/>
      <c r="BM13" s="254"/>
      <c r="BN13" s="254"/>
      <c r="BO13" s="254"/>
      <c r="BP13" s="254"/>
      <c r="BQ13" s="263">
        <v>7</v>
      </c>
      <c r="BR13" s="264"/>
      <c r="BS13" s="865"/>
      <c r="BT13" s="866"/>
      <c r="BU13" s="866"/>
      <c r="BV13" s="866"/>
      <c r="BW13" s="866"/>
      <c r="BX13" s="866"/>
      <c r="BY13" s="866"/>
      <c r="BZ13" s="866"/>
      <c r="CA13" s="866"/>
      <c r="CB13" s="866"/>
      <c r="CC13" s="866"/>
      <c r="CD13" s="866"/>
      <c r="CE13" s="866"/>
      <c r="CF13" s="866"/>
      <c r="CG13" s="867"/>
      <c r="CH13" s="859"/>
      <c r="CI13" s="860"/>
      <c r="CJ13" s="860"/>
      <c r="CK13" s="860"/>
      <c r="CL13" s="861"/>
      <c r="CM13" s="859"/>
      <c r="CN13" s="860"/>
      <c r="CO13" s="860"/>
      <c r="CP13" s="860"/>
      <c r="CQ13" s="861"/>
      <c r="CR13" s="859"/>
      <c r="CS13" s="860"/>
      <c r="CT13" s="860"/>
      <c r="CU13" s="860"/>
      <c r="CV13" s="861"/>
      <c r="CW13" s="859"/>
      <c r="CX13" s="860"/>
      <c r="CY13" s="860"/>
      <c r="CZ13" s="860"/>
      <c r="DA13" s="861"/>
      <c r="DB13" s="859"/>
      <c r="DC13" s="860"/>
      <c r="DD13" s="860"/>
      <c r="DE13" s="860"/>
      <c r="DF13" s="861"/>
      <c r="DG13" s="859"/>
      <c r="DH13" s="860"/>
      <c r="DI13" s="860"/>
      <c r="DJ13" s="860"/>
      <c r="DK13" s="861"/>
      <c r="DL13" s="859"/>
      <c r="DM13" s="860"/>
      <c r="DN13" s="860"/>
      <c r="DO13" s="860"/>
      <c r="DP13" s="861"/>
      <c r="DQ13" s="859"/>
      <c r="DR13" s="860"/>
      <c r="DS13" s="860"/>
      <c r="DT13" s="860"/>
      <c r="DU13" s="861"/>
      <c r="DV13" s="862"/>
      <c r="DW13" s="863"/>
      <c r="DX13" s="863"/>
      <c r="DY13" s="863"/>
      <c r="DZ13" s="864"/>
      <c r="EA13" s="255"/>
    </row>
    <row r="14" spans="1:131" s="256" customFormat="1" ht="26.25" customHeight="1" x14ac:dyDescent="0.15">
      <c r="A14" s="262">
        <v>8</v>
      </c>
      <c r="B14" s="839"/>
      <c r="C14" s="840"/>
      <c r="D14" s="840"/>
      <c r="E14" s="840"/>
      <c r="F14" s="840"/>
      <c r="G14" s="840"/>
      <c r="H14" s="840"/>
      <c r="I14" s="840"/>
      <c r="J14" s="840"/>
      <c r="K14" s="840"/>
      <c r="L14" s="840"/>
      <c r="M14" s="840"/>
      <c r="N14" s="840"/>
      <c r="O14" s="840"/>
      <c r="P14" s="841"/>
      <c r="Q14" s="842"/>
      <c r="R14" s="843"/>
      <c r="S14" s="843"/>
      <c r="T14" s="843"/>
      <c r="U14" s="843"/>
      <c r="V14" s="843"/>
      <c r="W14" s="843"/>
      <c r="X14" s="843"/>
      <c r="Y14" s="843"/>
      <c r="Z14" s="843"/>
      <c r="AA14" s="843"/>
      <c r="AB14" s="843"/>
      <c r="AC14" s="843"/>
      <c r="AD14" s="843"/>
      <c r="AE14" s="844"/>
      <c r="AF14" s="845"/>
      <c r="AG14" s="846"/>
      <c r="AH14" s="846"/>
      <c r="AI14" s="846"/>
      <c r="AJ14" s="847"/>
      <c r="AK14" s="848"/>
      <c r="AL14" s="849"/>
      <c r="AM14" s="849"/>
      <c r="AN14" s="849"/>
      <c r="AO14" s="849"/>
      <c r="AP14" s="849"/>
      <c r="AQ14" s="849"/>
      <c r="AR14" s="849"/>
      <c r="AS14" s="849"/>
      <c r="AT14" s="849"/>
      <c r="AU14" s="850"/>
      <c r="AV14" s="850"/>
      <c r="AW14" s="850"/>
      <c r="AX14" s="850"/>
      <c r="AY14" s="851"/>
      <c r="AZ14" s="253"/>
      <c r="BA14" s="253"/>
      <c r="BB14" s="253"/>
      <c r="BC14" s="253"/>
      <c r="BD14" s="253"/>
      <c r="BE14" s="254"/>
      <c r="BF14" s="254"/>
      <c r="BG14" s="254"/>
      <c r="BH14" s="254"/>
      <c r="BI14" s="254"/>
      <c r="BJ14" s="254"/>
      <c r="BK14" s="254"/>
      <c r="BL14" s="254"/>
      <c r="BM14" s="254"/>
      <c r="BN14" s="254"/>
      <c r="BO14" s="254"/>
      <c r="BP14" s="254"/>
      <c r="BQ14" s="263">
        <v>8</v>
      </c>
      <c r="BR14" s="264"/>
      <c r="BS14" s="865"/>
      <c r="BT14" s="866"/>
      <c r="BU14" s="866"/>
      <c r="BV14" s="866"/>
      <c r="BW14" s="866"/>
      <c r="BX14" s="866"/>
      <c r="BY14" s="866"/>
      <c r="BZ14" s="866"/>
      <c r="CA14" s="866"/>
      <c r="CB14" s="866"/>
      <c r="CC14" s="866"/>
      <c r="CD14" s="866"/>
      <c r="CE14" s="866"/>
      <c r="CF14" s="866"/>
      <c r="CG14" s="867"/>
      <c r="CH14" s="859"/>
      <c r="CI14" s="860"/>
      <c r="CJ14" s="860"/>
      <c r="CK14" s="860"/>
      <c r="CL14" s="861"/>
      <c r="CM14" s="859"/>
      <c r="CN14" s="860"/>
      <c r="CO14" s="860"/>
      <c r="CP14" s="860"/>
      <c r="CQ14" s="861"/>
      <c r="CR14" s="859"/>
      <c r="CS14" s="860"/>
      <c r="CT14" s="860"/>
      <c r="CU14" s="860"/>
      <c r="CV14" s="861"/>
      <c r="CW14" s="859"/>
      <c r="CX14" s="860"/>
      <c r="CY14" s="860"/>
      <c r="CZ14" s="860"/>
      <c r="DA14" s="861"/>
      <c r="DB14" s="859"/>
      <c r="DC14" s="860"/>
      <c r="DD14" s="860"/>
      <c r="DE14" s="860"/>
      <c r="DF14" s="861"/>
      <c r="DG14" s="859"/>
      <c r="DH14" s="860"/>
      <c r="DI14" s="860"/>
      <c r="DJ14" s="860"/>
      <c r="DK14" s="861"/>
      <c r="DL14" s="859"/>
      <c r="DM14" s="860"/>
      <c r="DN14" s="860"/>
      <c r="DO14" s="860"/>
      <c r="DP14" s="861"/>
      <c r="DQ14" s="859"/>
      <c r="DR14" s="860"/>
      <c r="DS14" s="860"/>
      <c r="DT14" s="860"/>
      <c r="DU14" s="861"/>
      <c r="DV14" s="862"/>
      <c r="DW14" s="863"/>
      <c r="DX14" s="863"/>
      <c r="DY14" s="863"/>
      <c r="DZ14" s="864"/>
      <c r="EA14" s="255"/>
    </row>
    <row r="15" spans="1:131" s="256" customFormat="1" ht="26.25" customHeight="1" x14ac:dyDescent="0.15">
      <c r="A15" s="262">
        <v>9</v>
      </c>
      <c r="B15" s="839"/>
      <c r="C15" s="840"/>
      <c r="D15" s="840"/>
      <c r="E15" s="840"/>
      <c r="F15" s="840"/>
      <c r="G15" s="840"/>
      <c r="H15" s="840"/>
      <c r="I15" s="840"/>
      <c r="J15" s="840"/>
      <c r="K15" s="840"/>
      <c r="L15" s="840"/>
      <c r="M15" s="840"/>
      <c r="N15" s="840"/>
      <c r="O15" s="840"/>
      <c r="P15" s="841"/>
      <c r="Q15" s="842"/>
      <c r="R15" s="843"/>
      <c r="S15" s="843"/>
      <c r="T15" s="843"/>
      <c r="U15" s="843"/>
      <c r="V15" s="843"/>
      <c r="W15" s="843"/>
      <c r="X15" s="843"/>
      <c r="Y15" s="843"/>
      <c r="Z15" s="843"/>
      <c r="AA15" s="843"/>
      <c r="AB15" s="843"/>
      <c r="AC15" s="843"/>
      <c r="AD15" s="843"/>
      <c r="AE15" s="844"/>
      <c r="AF15" s="845"/>
      <c r="AG15" s="846"/>
      <c r="AH15" s="846"/>
      <c r="AI15" s="846"/>
      <c r="AJ15" s="847"/>
      <c r="AK15" s="848"/>
      <c r="AL15" s="849"/>
      <c r="AM15" s="849"/>
      <c r="AN15" s="849"/>
      <c r="AO15" s="849"/>
      <c r="AP15" s="849"/>
      <c r="AQ15" s="849"/>
      <c r="AR15" s="849"/>
      <c r="AS15" s="849"/>
      <c r="AT15" s="849"/>
      <c r="AU15" s="850"/>
      <c r="AV15" s="850"/>
      <c r="AW15" s="850"/>
      <c r="AX15" s="850"/>
      <c r="AY15" s="851"/>
      <c r="AZ15" s="253"/>
      <c r="BA15" s="253"/>
      <c r="BB15" s="253"/>
      <c r="BC15" s="253"/>
      <c r="BD15" s="253"/>
      <c r="BE15" s="254"/>
      <c r="BF15" s="254"/>
      <c r="BG15" s="254"/>
      <c r="BH15" s="254"/>
      <c r="BI15" s="254"/>
      <c r="BJ15" s="254"/>
      <c r="BK15" s="254"/>
      <c r="BL15" s="254"/>
      <c r="BM15" s="254"/>
      <c r="BN15" s="254"/>
      <c r="BO15" s="254"/>
      <c r="BP15" s="254"/>
      <c r="BQ15" s="263">
        <v>9</v>
      </c>
      <c r="BR15" s="264"/>
      <c r="BS15" s="865"/>
      <c r="BT15" s="866"/>
      <c r="BU15" s="866"/>
      <c r="BV15" s="866"/>
      <c r="BW15" s="866"/>
      <c r="BX15" s="866"/>
      <c r="BY15" s="866"/>
      <c r="BZ15" s="866"/>
      <c r="CA15" s="866"/>
      <c r="CB15" s="866"/>
      <c r="CC15" s="866"/>
      <c r="CD15" s="866"/>
      <c r="CE15" s="866"/>
      <c r="CF15" s="866"/>
      <c r="CG15" s="867"/>
      <c r="CH15" s="859"/>
      <c r="CI15" s="860"/>
      <c r="CJ15" s="860"/>
      <c r="CK15" s="860"/>
      <c r="CL15" s="861"/>
      <c r="CM15" s="859"/>
      <c r="CN15" s="860"/>
      <c r="CO15" s="860"/>
      <c r="CP15" s="860"/>
      <c r="CQ15" s="861"/>
      <c r="CR15" s="859"/>
      <c r="CS15" s="860"/>
      <c r="CT15" s="860"/>
      <c r="CU15" s="860"/>
      <c r="CV15" s="861"/>
      <c r="CW15" s="859"/>
      <c r="CX15" s="860"/>
      <c r="CY15" s="860"/>
      <c r="CZ15" s="860"/>
      <c r="DA15" s="861"/>
      <c r="DB15" s="859"/>
      <c r="DC15" s="860"/>
      <c r="DD15" s="860"/>
      <c r="DE15" s="860"/>
      <c r="DF15" s="861"/>
      <c r="DG15" s="859"/>
      <c r="DH15" s="860"/>
      <c r="DI15" s="860"/>
      <c r="DJ15" s="860"/>
      <c r="DK15" s="861"/>
      <c r="DL15" s="859"/>
      <c r="DM15" s="860"/>
      <c r="DN15" s="860"/>
      <c r="DO15" s="860"/>
      <c r="DP15" s="861"/>
      <c r="DQ15" s="859"/>
      <c r="DR15" s="860"/>
      <c r="DS15" s="860"/>
      <c r="DT15" s="860"/>
      <c r="DU15" s="861"/>
      <c r="DV15" s="862"/>
      <c r="DW15" s="863"/>
      <c r="DX15" s="863"/>
      <c r="DY15" s="863"/>
      <c r="DZ15" s="864"/>
      <c r="EA15" s="255"/>
    </row>
    <row r="16" spans="1:131" s="256" customFormat="1" ht="26.25" customHeight="1" x14ac:dyDescent="0.15">
      <c r="A16" s="262">
        <v>10</v>
      </c>
      <c r="B16" s="839"/>
      <c r="C16" s="840"/>
      <c r="D16" s="840"/>
      <c r="E16" s="840"/>
      <c r="F16" s="840"/>
      <c r="G16" s="840"/>
      <c r="H16" s="840"/>
      <c r="I16" s="840"/>
      <c r="J16" s="840"/>
      <c r="K16" s="840"/>
      <c r="L16" s="840"/>
      <c r="M16" s="840"/>
      <c r="N16" s="840"/>
      <c r="O16" s="840"/>
      <c r="P16" s="841"/>
      <c r="Q16" s="842"/>
      <c r="R16" s="843"/>
      <c r="S16" s="843"/>
      <c r="T16" s="843"/>
      <c r="U16" s="843"/>
      <c r="V16" s="843"/>
      <c r="W16" s="843"/>
      <c r="X16" s="843"/>
      <c r="Y16" s="843"/>
      <c r="Z16" s="843"/>
      <c r="AA16" s="843"/>
      <c r="AB16" s="843"/>
      <c r="AC16" s="843"/>
      <c r="AD16" s="843"/>
      <c r="AE16" s="844"/>
      <c r="AF16" s="845"/>
      <c r="AG16" s="846"/>
      <c r="AH16" s="846"/>
      <c r="AI16" s="846"/>
      <c r="AJ16" s="847"/>
      <c r="AK16" s="848"/>
      <c r="AL16" s="849"/>
      <c r="AM16" s="849"/>
      <c r="AN16" s="849"/>
      <c r="AO16" s="849"/>
      <c r="AP16" s="849"/>
      <c r="AQ16" s="849"/>
      <c r="AR16" s="849"/>
      <c r="AS16" s="849"/>
      <c r="AT16" s="849"/>
      <c r="AU16" s="850"/>
      <c r="AV16" s="850"/>
      <c r="AW16" s="850"/>
      <c r="AX16" s="850"/>
      <c r="AY16" s="851"/>
      <c r="AZ16" s="253"/>
      <c r="BA16" s="253"/>
      <c r="BB16" s="253"/>
      <c r="BC16" s="253"/>
      <c r="BD16" s="253"/>
      <c r="BE16" s="254"/>
      <c r="BF16" s="254"/>
      <c r="BG16" s="254"/>
      <c r="BH16" s="254"/>
      <c r="BI16" s="254"/>
      <c r="BJ16" s="254"/>
      <c r="BK16" s="254"/>
      <c r="BL16" s="254"/>
      <c r="BM16" s="254"/>
      <c r="BN16" s="254"/>
      <c r="BO16" s="254"/>
      <c r="BP16" s="254"/>
      <c r="BQ16" s="263">
        <v>10</v>
      </c>
      <c r="BR16" s="264"/>
      <c r="BS16" s="865"/>
      <c r="BT16" s="866"/>
      <c r="BU16" s="866"/>
      <c r="BV16" s="866"/>
      <c r="BW16" s="866"/>
      <c r="BX16" s="866"/>
      <c r="BY16" s="866"/>
      <c r="BZ16" s="866"/>
      <c r="CA16" s="866"/>
      <c r="CB16" s="866"/>
      <c r="CC16" s="866"/>
      <c r="CD16" s="866"/>
      <c r="CE16" s="866"/>
      <c r="CF16" s="866"/>
      <c r="CG16" s="867"/>
      <c r="CH16" s="859"/>
      <c r="CI16" s="860"/>
      <c r="CJ16" s="860"/>
      <c r="CK16" s="860"/>
      <c r="CL16" s="861"/>
      <c r="CM16" s="859"/>
      <c r="CN16" s="860"/>
      <c r="CO16" s="860"/>
      <c r="CP16" s="860"/>
      <c r="CQ16" s="861"/>
      <c r="CR16" s="859"/>
      <c r="CS16" s="860"/>
      <c r="CT16" s="860"/>
      <c r="CU16" s="860"/>
      <c r="CV16" s="861"/>
      <c r="CW16" s="859"/>
      <c r="CX16" s="860"/>
      <c r="CY16" s="860"/>
      <c r="CZ16" s="860"/>
      <c r="DA16" s="861"/>
      <c r="DB16" s="859"/>
      <c r="DC16" s="860"/>
      <c r="DD16" s="860"/>
      <c r="DE16" s="860"/>
      <c r="DF16" s="861"/>
      <c r="DG16" s="859"/>
      <c r="DH16" s="860"/>
      <c r="DI16" s="860"/>
      <c r="DJ16" s="860"/>
      <c r="DK16" s="861"/>
      <c r="DL16" s="859"/>
      <c r="DM16" s="860"/>
      <c r="DN16" s="860"/>
      <c r="DO16" s="860"/>
      <c r="DP16" s="861"/>
      <c r="DQ16" s="859"/>
      <c r="DR16" s="860"/>
      <c r="DS16" s="860"/>
      <c r="DT16" s="860"/>
      <c r="DU16" s="861"/>
      <c r="DV16" s="862"/>
      <c r="DW16" s="863"/>
      <c r="DX16" s="863"/>
      <c r="DY16" s="863"/>
      <c r="DZ16" s="864"/>
      <c r="EA16" s="255"/>
    </row>
    <row r="17" spans="1:131" s="256" customFormat="1" ht="26.25" customHeight="1" x14ac:dyDescent="0.15">
      <c r="A17" s="262">
        <v>11</v>
      </c>
      <c r="B17" s="839"/>
      <c r="C17" s="840"/>
      <c r="D17" s="840"/>
      <c r="E17" s="840"/>
      <c r="F17" s="840"/>
      <c r="G17" s="840"/>
      <c r="H17" s="840"/>
      <c r="I17" s="840"/>
      <c r="J17" s="840"/>
      <c r="K17" s="840"/>
      <c r="L17" s="840"/>
      <c r="M17" s="840"/>
      <c r="N17" s="840"/>
      <c r="O17" s="840"/>
      <c r="P17" s="841"/>
      <c r="Q17" s="842"/>
      <c r="R17" s="843"/>
      <c r="S17" s="843"/>
      <c r="T17" s="843"/>
      <c r="U17" s="843"/>
      <c r="V17" s="843"/>
      <c r="W17" s="843"/>
      <c r="X17" s="843"/>
      <c r="Y17" s="843"/>
      <c r="Z17" s="843"/>
      <c r="AA17" s="843"/>
      <c r="AB17" s="843"/>
      <c r="AC17" s="843"/>
      <c r="AD17" s="843"/>
      <c r="AE17" s="844"/>
      <c r="AF17" s="845"/>
      <c r="AG17" s="846"/>
      <c r="AH17" s="846"/>
      <c r="AI17" s="846"/>
      <c r="AJ17" s="847"/>
      <c r="AK17" s="848"/>
      <c r="AL17" s="849"/>
      <c r="AM17" s="849"/>
      <c r="AN17" s="849"/>
      <c r="AO17" s="849"/>
      <c r="AP17" s="849"/>
      <c r="AQ17" s="849"/>
      <c r="AR17" s="849"/>
      <c r="AS17" s="849"/>
      <c r="AT17" s="849"/>
      <c r="AU17" s="850"/>
      <c r="AV17" s="850"/>
      <c r="AW17" s="850"/>
      <c r="AX17" s="850"/>
      <c r="AY17" s="851"/>
      <c r="AZ17" s="253"/>
      <c r="BA17" s="253"/>
      <c r="BB17" s="253"/>
      <c r="BC17" s="253"/>
      <c r="BD17" s="253"/>
      <c r="BE17" s="254"/>
      <c r="BF17" s="254"/>
      <c r="BG17" s="254"/>
      <c r="BH17" s="254"/>
      <c r="BI17" s="254"/>
      <c r="BJ17" s="254"/>
      <c r="BK17" s="254"/>
      <c r="BL17" s="254"/>
      <c r="BM17" s="254"/>
      <c r="BN17" s="254"/>
      <c r="BO17" s="254"/>
      <c r="BP17" s="254"/>
      <c r="BQ17" s="263">
        <v>11</v>
      </c>
      <c r="BR17" s="264"/>
      <c r="BS17" s="865"/>
      <c r="BT17" s="866"/>
      <c r="BU17" s="866"/>
      <c r="BV17" s="866"/>
      <c r="BW17" s="866"/>
      <c r="BX17" s="866"/>
      <c r="BY17" s="866"/>
      <c r="BZ17" s="866"/>
      <c r="CA17" s="866"/>
      <c r="CB17" s="866"/>
      <c r="CC17" s="866"/>
      <c r="CD17" s="866"/>
      <c r="CE17" s="866"/>
      <c r="CF17" s="866"/>
      <c r="CG17" s="867"/>
      <c r="CH17" s="859"/>
      <c r="CI17" s="860"/>
      <c r="CJ17" s="860"/>
      <c r="CK17" s="860"/>
      <c r="CL17" s="861"/>
      <c r="CM17" s="859"/>
      <c r="CN17" s="860"/>
      <c r="CO17" s="860"/>
      <c r="CP17" s="860"/>
      <c r="CQ17" s="861"/>
      <c r="CR17" s="859"/>
      <c r="CS17" s="860"/>
      <c r="CT17" s="860"/>
      <c r="CU17" s="860"/>
      <c r="CV17" s="861"/>
      <c r="CW17" s="859"/>
      <c r="CX17" s="860"/>
      <c r="CY17" s="860"/>
      <c r="CZ17" s="860"/>
      <c r="DA17" s="861"/>
      <c r="DB17" s="859"/>
      <c r="DC17" s="860"/>
      <c r="DD17" s="860"/>
      <c r="DE17" s="860"/>
      <c r="DF17" s="861"/>
      <c r="DG17" s="859"/>
      <c r="DH17" s="860"/>
      <c r="DI17" s="860"/>
      <c r="DJ17" s="860"/>
      <c r="DK17" s="861"/>
      <c r="DL17" s="859"/>
      <c r="DM17" s="860"/>
      <c r="DN17" s="860"/>
      <c r="DO17" s="860"/>
      <c r="DP17" s="861"/>
      <c r="DQ17" s="859"/>
      <c r="DR17" s="860"/>
      <c r="DS17" s="860"/>
      <c r="DT17" s="860"/>
      <c r="DU17" s="861"/>
      <c r="DV17" s="862"/>
      <c r="DW17" s="863"/>
      <c r="DX17" s="863"/>
      <c r="DY17" s="863"/>
      <c r="DZ17" s="864"/>
      <c r="EA17" s="255"/>
    </row>
    <row r="18" spans="1:131" s="256" customFormat="1" ht="26.25" customHeight="1" x14ac:dyDescent="0.15">
      <c r="A18" s="262">
        <v>12</v>
      </c>
      <c r="B18" s="839"/>
      <c r="C18" s="840"/>
      <c r="D18" s="840"/>
      <c r="E18" s="840"/>
      <c r="F18" s="840"/>
      <c r="G18" s="840"/>
      <c r="H18" s="840"/>
      <c r="I18" s="840"/>
      <c r="J18" s="840"/>
      <c r="K18" s="840"/>
      <c r="L18" s="840"/>
      <c r="M18" s="840"/>
      <c r="N18" s="840"/>
      <c r="O18" s="840"/>
      <c r="P18" s="841"/>
      <c r="Q18" s="842"/>
      <c r="R18" s="843"/>
      <c r="S18" s="843"/>
      <c r="T18" s="843"/>
      <c r="U18" s="843"/>
      <c r="V18" s="843"/>
      <c r="W18" s="843"/>
      <c r="X18" s="843"/>
      <c r="Y18" s="843"/>
      <c r="Z18" s="843"/>
      <c r="AA18" s="843"/>
      <c r="AB18" s="843"/>
      <c r="AC18" s="843"/>
      <c r="AD18" s="843"/>
      <c r="AE18" s="844"/>
      <c r="AF18" s="845"/>
      <c r="AG18" s="846"/>
      <c r="AH18" s="846"/>
      <c r="AI18" s="846"/>
      <c r="AJ18" s="847"/>
      <c r="AK18" s="848"/>
      <c r="AL18" s="849"/>
      <c r="AM18" s="849"/>
      <c r="AN18" s="849"/>
      <c r="AO18" s="849"/>
      <c r="AP18" s="849"/>
      <c r="AQ18" s="849"/>
      <c r="AR18" s="849"/>
      <c r="AS18" s="849"/>
      <c r="AT18" s="849"/>
      <c r="AU18" s="850"/>
      <c r="AV18" s="850"/>
      <c r="AW18" s="850"/>
      <c r="AX18" s="850"/>
      <c r="AY18" s="851"/>
      <c r="AZ18" s="253"/>
      <c r="BA18" s="253"/>
      <c r="BB18" s="253"/>
      <c r="BC18" s="253"/>
      <c r="BD18" s="253"/>
      <c r="BE18" s="254"/>
      <c r="BF18" s="254"/>
      <c r="BG18" s="254"/>
      <c r="BH18" s="254"/>
      <c r="BI18" s="254"/>
      <c r="BJ18" s="254"/>
      <c r="BK18" s="254"/>
      <c r="BL18" s="254"/>
      <c r="BM18" s="254"/>
      <c r="BN18" s="254"/>
      <c r="BO18" s="254"/>
      <c r="BP18" s="254"/>
      <c r="BQ18" s="263">
        <v>12</v>
      </c>
      <c r="BR18" s="264"/>
      <c r="BS18" s="865"/>
      <c r="BT18" s="866"/>
      <c r="BU18" s="866"/>
      <c r="BV18" s="866"/>
      <c r="BW18" s="866"/>
      <c r="BX18" s="866"/>
      <c r="BY18" s="866"/>
      <c r="BZ18" s="866"/>
      <c r="CA18" s="866"/>
      <c r="CB18" s="866"/>
      <c r="CC18" s="866"/>
      <c r="CD18" s="866"/>
      <c r="CE18" s="866"/>
      <c r="CF18" s="866"/>
      <c r="CG18" s="867"/>
      <c r="CH18" s="859"/>
      <c r="CI18" s="860"/>
      <c r="CJ18" s="860"/>
      <c r="CK18" s="860"/>
      <c r="CL18" s="861"/>
      <c r="CM18" s="859"/>
      <c r="CN18" s="860"/>
      <c r="CO18" s="860"/>
      <c r="CP18" s="860"/>
      <c r="CQ18" s="861"/>
      <c r="CR18" s="859"/>
      <c r="CS18" s="860"/>
      <c r="CT18" s="860"/>
      <c r="CU18" s="860"/>
      <c r="CV18" s="861"/>
      <c r="CW18" s="859"/>
      <c r="CX18" s="860"/>
      <c r="CY18" s="860"/>
      <c r="CZ18" s="860"/>
      <c r="DA18" s="861"/>
      <c r="DB18" s="859"/>
      <c r="DC18" s="860"/>
      <c r="DD18" s="860"/>
      <c r="DE18" s="860"/>
      <c r="DF18" s="861"/>
      <c r="DG18" s="859"/>
      <c r="DH18" s="860"/>
      <c r="DI18" s="860"/>
      <c r="DJ18" s="860"/>
      <c r="DK18" s="861"/>
      <c r="DL18" s="859"/>
      <c r="DM18" s="860"/>
      <c r="DN18" s="860"/>
      <c r="DO18" s="860"/>
      <c r="DP18" s="861"/>
      <c r="DQ18" s="859"/>
      <c r="DR18" s="860"/>
      <c r="DS18" s="860"/>
      <c r="DT18" s="860"/>
      <c r="DU18" s="861"/>
      <c r="DV18" s="862"/>
      <c r="DW18" s="863"/>
      <c r="DX18" s="863"/>
      <c r="DY18" s="863"/>
      <c r="DZ18" s="864"/>
      <c r="EA18" s="255"/>
    </row>
    <row r="19" spans="1:131" s="256" customFormat="1" ht="26.25" customHeight="1" x14ac:dyDescent="0.15">
      <c r="A19" s="262">
        <v>13</v>
      </c>
      <c r="B19" s="839"/>
      <c r="C19" s="840"/>
      <c r="D19" s="840"/>
      <c r="E19" s="840"/>
      <c r="F19" s="840"/>
      <c r="G19" s="840"/>
      <c r="H19" s="840"/>
      <c r="I19" s="840"/>
      <c r="J19" s="840"/>
      <c r="K19" s="840"/>
      <c r="L19" s="840"/>
      <c r="M19" s="840"/>
      <c r="N19" s="840"/>
      <c r="O19" s="840"/>
      <c r="P19" s="841"/>
      <c r="Q19" s="842"/>
      <c r="R19" s="843"/>
      <c r="S19" s="843"/>
      <c r="T19" s="843"/>
      <c r="U19" s="843"/>
      <c r="V19" s="843"/>
      <c r="W19" s="843"/>
      <c r="X19" s="843"/>
      <c r="Y19" s="843"/>
      <c r="Z19" s="843"/>
      <c r="AA19" s="843"/>
      <c r="AB19" s="843"/>
      <c r="AC19" s="843"/>
      <c r="AD19" s="843"/>
      <c r="AE19" s="844"/>
      <c r="AF19" s="845"/>
      <c r="AG19" s="846"/>
      <c r="AH19" s="846"/>
      <c r="AI19" s="846"/>
      <c r="AJ19" s="847"/>
      <c r="AK19" s="848"/>
      <c r="AL19" s="849"/>
      <c r="AM19" s="849"/>
      <c r="AN19" s="849"/>
      <c r="AO19" s="849"/>
      <c r="AP19" s="849"/>
      <c r="AQ19" s="849"/>
      <c r="AR19" s="849"/>
      <c r="AS19" s="849"/>
      <c r="AT19" s="849"/>
      <c r="AU19" s="850"/>
      <c r="AV19" s="850"/>
      <c r="AW19" s="850"/>
      <c r="AX19" s="850"/>
      <c r="AY19" s="851"/>
      <c r="AZ19" s="253"/>
      <c r="BA19" s="253"/>
      <c r="BB19" s="253"/>
      <c r="BC19" s="253"/>
      <c r="BD19" s="253"/>
      <c r="BE19" s="254"/>
      <c r="BF19" s="254"/>
      <c r="BG19" s="254"/>
      <c r="BH19" s="254"/>
      <c r="BI19" s="254"/>
      <c r="BJ19" s="254"/>
      <c r="BK19" s="254"/>
      <c r="BL19" s="254"/>
      <c r="BM19" s="254"/>
      <c r="BN19" s="254"/>
      <c r="BO19" s="254"/>
      <c r="BP19" s="254"/>
      <c r="BQ19" s="263">
        <v>13</v>
      </c>
      <c r="BR19" s="264"/>
      <c r="BS19" s="865"/>
      <c r="BT19" s="866"/>
      <c r="BU19" s="866"/>
      <c r="BV19" s="866"/>
      <c r="BW19" s="866"/>
      <c r="BX19" s="866"/>
      <c r="BY19" s="866"/>
      <c r="BZ19" s="866"/>
      <c r="CA19" s="866"/>
      <c r="CB19" s="866"/>
      <c r="CC19" s="866"/>
      <c r="CD19" s="866"/>
      <c r="CE19" s="866"/>
      <c r="CF19" s="866"/>
      <c r="CG19" s="867"/>
      <c r="CH19" s="859"/>
      <c r="CI19" s="860"/>
      <c r="CJ19" s="860"/>
      <c r="CK19" s="860"/>
      <c r="CL19" s="861"/>
      <c r="CM19" s="859"/>
      <c r="CN19" s="860"/>
      <c r="CO19" s="860"/>
      <c r="CP19" s="860"/>
      <c r="CQ19" s="861"/>
      <c r="CR19" s="859"/>
      <c r="CS19" s="860"/>
      <c r="CT19" s="860"/>
      <c r="CU19" s="860"/>
      <c r="CV19" s="861"/>
      <c r="CW19" s="859"/>
      <c r="CX19" s="860"/>
      <c r="CY19" s="860"/>
      <c r="CZ19" s="860"/>
      <c r="DA19" s="861"/>
      <c r="DB19" s="859"/>
      <c r="DC19" s="860"/>
      <c r="DD19" s="860"/>
      <c r="DE19" s="860"/>
      <c r="DF19" s="861"/>
      <c r="DG19" s="859"/>
      <c r="DH19" s="860"/>
      <c r="DI19" s="860"/>
      <c r="DJ19" s="860"/>
      <c r="DK19" s="861"/>
      <c r="DL19" s="859"/>
      <c r="DM19" s="860"/>
      <c r="DN19" s="860"/>
      <c r="DO19" s="860"/>
      <c r="DP19" s="861"/>
      <c r="DQ19" s="859"/>
      <c r="DR19" s="860"/>
      <c r="DS19" s="860"/>
      <c r="DT19" s="860"/>
      <c r="DU19" s="861"/>
      <c r="DV19" s="862"/>
      <c r="DW19" s="863"/>
      <c r="DX19" s="863"/>
      <c r="DY19" s="863"/>
      <c r="DZ19" s="864"/>
      <c r="EA19" s="255"/>
    </row>
    <row r="20" spans="1:131" s="256" customFormat="1" ht="26.25" customHeight="1" x14ac:dyDescent="0.15">
      <c r="A20" s="262">
        <v>14</v>
      </c>
      <c r="B20" s="839"/>
      <c r="C20" s="840"/>
      <c r="D20" s="840"/>
      <c r="E20" s="840"/>
      <c r="F20" s="840"/>
      <c r="G20" s="840"/>
      <c r="H20" s="840"/>
      <c r="I20" s="840"/>
      <c r="J20" s="840"/>
      <c r="K20" s="840"/>
      <c r="L20" s="840"/>
      <c r="M20" s="840"/>
      <c r="N20" s="840"/>
      <c r="O20" s="840"/>
      <c r="P20" s="841"/>
      <c r="Q20" s="842"/>
      <c r="R20" s="843"/>
      <c r="S20" s="843"/>
      <c r="T20" s="843"/>
      <c r="U20" s="843"/>
      <c r="V20" s="843"/>
      <c r="W20" s="843"/>
      <c r="X20" s="843"/>
      <c r="Y20" s="843"/>
      <c r="Z20" s="843"/>
      <c r="AA20" s="843"/>
      <c r="AB20" s="843"/>
      <c r="AC20" s="843"/>
      <c r="AD20" s="843"/>
      <c r="AE20" s="844"/>
      <c r="AF20" s="845"/>
      <c r="AG20" s="846"/>
      <c r="AH20" s="846"/>
      <c r="AI20" s="846"/>
      <c r="AJ20" s="847"/>
      <c r="AK20" s="848"/>
      <c r="AL20" s="849"/>
      <c r="AM20" s="849"/>
      <c r="AN20" s="849"/>
      <c r="AO20" s="849"/>
      <c r="AP20" s="849"/>
      <c r="AQ20" s="849"/>
      <c r="AR20" s="849"/>
      <c r="AS20" s="849"/>
      <c r="AT20" s="849"/>
      <c r="AU20" s="850"/>
      <c r="AV20" s="850"/>
      <c r="AW20" s="850"/>
      <c r="AX20" s="850"/>
      <c r="AY20" s="851"/>
      <c r="AZ20" s="253"/>
      <c r="BA20" s="253"/>
      <c r="BB20" s="253"/>
      <c r="BC20" s="253"/>
      <c r="BD20" s="253"/>
      <c r="BE20" s="254"/>
      <c r="BF20" s="254"/>
      <c r="BG20" s="254"/>
      <c r="BH20" s="254"/>
      <c r="BI20" s="254"/>
      <c r="BJ20" s="254"/>
      <c r="BK20" s="254"/>
      <c r="BL20" s="254"/>
      <c r="BM20" s="254"/>
      <c r="BN20" s="254"/>
      <c r="BO20" s="254"/>
      <c r="BP20" s="254"/>
      <c r="BQ20" s="263">
        <v>14</v>
      </c>
      <c r="BR20" s="264"/>
      <c r="BS20" s="865"/>
      <c r="BT20" s="866"/>
      <c r="BU20" s="866"/>
      <c r="BV20" s="866"/>
      <c r="BW20" s="866"/>
      <c r="BX20" s="866"/>
      <c r="BY20" s="866"/>
      <c r="BZ20" s="866"/>
      <c r="CA20" s="866"/>
      <c r="CB20" s="866"/>
      <c r="CC20" s="866"/>
      <c r="CD20" s="866"/>
      <c r="CE20" s="866"/>
      <c r="CF20" s="866"/>
      <c r="CG20" s="867"/>
      <c r="CH20" s="859"/>
      <c r="CI20" s="860"/>
      <c r="CJ20" s="860"/>
      <c r="CK20" s="860"/>
      <c r="CL20" s="861"/>
      <c r="CM20" s="859"/>
      <c r="CN20" s="860"/>
      <c r="CO20" s="860"/>
      <c r="CP20" s="860"/>
      <c r="CQ20" s="861"/>
      <c r="CR20" s="859"/>
      <c r="CS20" s="860"/>
      <c r="CT20" s="860"/>
      <c r="CU20" s="860"/>
      <c r="CV20" s="861"/>
      <c r="CW20" s="859"/>
      <c r="CX20" s="860"/>
      <c r="CY20" s="860"/>
      <c r="CZ20" s="860"/>
      <c r="DA20" s="861"/>
      <c r="DB20" s="859"/>
      <c r="DC20" s="860"/>
      <c r="DD20" s="860"/>
      <c r="DE20" s="860"/>
      <c r="DF20" s="861"/>
      <c r="DG20" s="859"/>
      <c r="DH20" s="860"/>
      <c r="DI20" s="860"/>
      <c r="DJ20" s="860"/>
      <c r="DK20" s="861"/>
      <c r="DL20" s="859"/>
      <c r="DM20" s="860"/>
      <c r="DN20" s="860"/>
      <c r="DO20" s="860"/>
      <c r="DP20" s="861"/>
      <c r="DQ20" s="859"/>
      <c r="DR20" s="860"/>
      <c r="DS20" s="860"/>
      <c r="DT20" s="860"/>
      <c r="DU20" s="861"/>
      <c r="DV20" s="862"/>
      <c r="DW20" s="863"/>
      <c r="DX20" s="863"/>
      <c r="DY20" s="863"/>
      <c r="DZ20" s="864"/>
      <c r="EA20" s="255"/>
    </row>
    <row r="21" spans="1:131" s="256" customFormat="1" ht="26.25" customHeight="1" thickBot="1" x14ac:dyDescent="0.2">
      <c r="A21" s="262">
        <v>15</v>
      </c>
      <c r="B21" s="839"/>
      <c r="C21" s="840"/>
      <c r="D21" s="840"/>
      <c r="E21" s="840"/>
      <c r="F21" s="840"/>
      <c r="G21" s="840"/>
      <c r="H21" s="840"/>
      <c r="I21" s="840"/>
      <c r="J21" s="840"/>
      <c r="K21" s="840"/>
      <c r="L21" s="840"/>
      <c r="M21" s="840"/>
      <c r="N21" s="840"/>
      <c r="O21" s="840"/>
      <c r="P21" s="841"/>
      <c r="Q21" s="842"/>
      <c r="R21" s="843"/>
      <c r="S21" s="843"/>
      <c r="T21" s="843"/>
      <c r="U21" s="843"/>
      <c r="V21" s="843"/>
      <c r="W21" s="843"/>
      <c r="X21" s="843"/>
      <c r="Y21" s="843"/>
      <c r="Z21" s="843"/>
      <c r="AA21" s="843"/>
      <c r="AB21" s="843"/>
      <c r="AC21" s="843"/>
      <c r="AD21" s="843"/>
      <c r="AE21" s="844"/>
      <c r="AF21" s="845"/>
      <c r="AG21" s="846"/>
      <c r="AH21" s="846"/>
      <c r="AI21" s="846"/>
      <c r="AJ21" s="847"/>
      <c r="AK21" s="848"/>
      <c r="AL21" s="849"/>
      <c r="AM21" s="849"/>
      <c r="AN21" s="849"/>
      <c r="AO21" s="849"/>
      <c r="AP21" s="849"/>
      <c r="AQ21" s="849"/>
      <c r="AR21" s="849"/>
      <c r="AS21" s="849"/>
      <c r="AT21" s="849"/>
      <c r="AU21" s="850"/>
      <c r="AV21" s="850"/>
      <c r="AW21" s="850"/>
      <c r="AX21" s="850"/>
      <c r="AY21" s="851"/>
      <c r="AZ21" s="253"/>
      <c r="BA21" s="253"/>
      <c r="BB21" s="253"/>
      <c r="BC21" s="253"/>
      <c r="BD21" s="253"/>
      <c r="BE21" s="254"/>
      <c r="BF21" s="254"/>
      <c r="BG21" s="254"/>
      <c r="BH21" s="254"/>
      <c r="BI21" s="254"/>
      <c r="BJ21" s="254"/>
      <c r="BK21" s="254"/>
      <c r="BL21" s="254"/>
      <c r="BM21" s="254"/>
      <c r="BN21" s="254"/>
      <c r="BO21" s="254"/>
      <c r="BP21" s="254"/>
      <c r="BQ21" s="263">
        <v>15</v>
      </c>
      <c r="BR21" s="264"/>
      <c r="BS21" s="865"/>
      <c r="BT21" s="866"/>
      <c r="BU21" s="866"/>
      <c r="BV21" s="866"/>
      <c r="BW21" s="866"/>
      <c r="BX21" s="866"/>
      <c r="BY21" s="866"/>
      <c r="BZ21" s="866"/>
      <c r="CA21" s="866"/>
      <c r="CB21" s="866"/>
      <c r="CC21" s="866"/>
      <c r="CD21" s="866"/>
      <c r="CE21" s="866"/>
      <c r="CF21" s="866"/>
      <c r="CG21" s="867"/>
      <c r="CH21" s="859"/>
      <c r="CI21" s="860"/>
      <c r="CJ21" s="860"/>
      <c r="CK21" s="860"/>
      <c r="CL21" s="861"/>
      <c r="CM21" s="859"/>
      <c r="CN21" s="860"/>
      <c r="CO21" s="860"/>
      <c r="CP21" s="860"/>
      <c r="CQ21" s="861"/>
      <c r="CR21" s="859"/>
      <c r="CS21" s="860"/>
      <c r="CT21" s="860"/>
      <c r="CU21" s="860"/>
      <c r="CV21" s="861"/>
      <c r="CW21" s="859"/>
      <c r="CX21" s="860"/>
      <c r="CY21" s="860"/>
      <c r="CZ21" s="860"/>
      <c r="DA21" s="861"/>
      <c r="DB21" s="859"/>
      <c r="DC21" s="860"/>
      <c r="DD21" s="860"/>
      <c r="DE21" s="860"/>
      <c r="DF21" s="861"/>
      <c r="DG21" s="859"/>
      <c r="DH21" s="860"/>
      <c r="DI21" s="860"/>
      <c r="DJ21" s="860"/>
      <c r="DK21" s="861"/>
      <c r="DL21" s="859"/>
      <c r="DM21" s="860"/>
      <c r="DN21" s="860"/>
      <c r="DO21" s="860"/>
      <c r="DP21" s="861"/>
      <c r="DQ21" s="859"/>
      <c r="DR21" s="860"/>
      <c r="DS21" s="860"/>
      <c r="DT21" s="860"/>
      <c r="DU21" s="861"/>
      <c r="DV21" s="862"/>
      <c r="DW21" s="863"/>
      <c r="DX21" s="863"/>
      <c r="DY21" s="863"/>
      <c r="DZ21" s="864"/>
      <c r="EA21" s="255"/>
    </row>
    <row r="22" spans="1:131" s="256" customFormat="1" ht="26.25" customHeight="1" x14ac:dyDescent="0.15">
      <c r="A22" s="262">
        <v>16</v>
      </c>
      <c r="B22" s="839"/>
      <c r="C22" s="840"/>
      <c r="D22" s="840"/>
      <c r="E22" s="840"/>
      <c r="F22" s="840"/>
      <c r="G22" s="840"/>
      <c r="H22" s="840"/>
      <c r="I22" s="840"/>
      <c r="J22" s="840"/>
      <c r="K22" s="840"/>
      <c r="L22" s="840"/>
      <c r="M22" s="840"/>
      <c r="N22" s="840"/>
      <c r="O22" s="840"/>
      <c r="P22" s="841"/>
      <c r="Q22" s="871"/>
      <c r="R22" s="872"/>
      <c r="S22" s="872"/>
      <c r="T22" s="872"/>
      <c r="U22" s="872"/>
      <c r="V22" s="872"/>
      <c r="W22" s="872"/>
      <c r="X22" s="872"/>
      <c r="Y22" s="872"/>
      <c r="Z22" s="872"/>
      <c r="AA22" s="872"/>
      <c r="AB22" s="872"/>
      <c r="AC22" s="872"/>
      <c r="AD22" s="872"/>
      <c r="AE22" s="873"/>
      <c r="AF22" s="845"/>
      <c r="AG22" s="846"/>
      <c r="AH22" s="846"/>
      <c r="AI22" s="846"/>
      <c r="AJ22" s="847"/>
      <c r="AK22" s="886"/>
      <c r="AL22" s="887"/>
      <c r="AM22" s="887"/>
      <c r="AN22" s="887"/>
      <c r="AO22" s="887"/>
      <c r="AP22" s="887"/>
      <c r="AQ22" s="887"/>
      <c r="AR22" s="887"/>
      <c r="AS22" s="887"/>
      <c r="AT22" s="887"/>
      <c r="AU22" s="888"/>
      <c r="AV22" s="888"/>
      <c r="AW22" s="888"/>
      <c r="AX22" s="888"/>
      <c r="AY22" s="889"/>
      <c r="AZ22" s="890" t="s">
        <v>385</v>
      </c>
      <c r="BA22" s="890"/>
      <c r="BB22" s="890"/>
      <c r="BC22" s="890"/>
      <c r="BD22" s="891"/>
      <c r="BE22" s="254"/>
      <c r="BF22" s="254"/>
      <c r="BG22" s="254"/>
      <c r="BH22" s="254"/>
      <c r="BI22" s="254"/>
      <c r="BJ22" s="254"/>
      <c r="BK22" s="254"/>
      <c r="BL22" s="254"/>
      <c r="BM22" s="254"/>
      <c r="BN22" s="254"/>
      <c r="BO22" s="254"/>
      <c r="BP22" s="254"/>
      <c r="BQ22" s="263">
        <v>16</v>
      </c>
      <c r="BR22" s="264"/>
      <c r="BS22" s="865"/>
      <c r="BT22" s="866"/>
      <c r="BU22" s="866"/>
      <c r="BV22" s="866"/>
      <c r="BW22" s="866"/>
      <c r="BX22" s="866"/>
      <c r="BY22" s="866"/>
      <c r="BZ22" s="866"/>
      <c r="CA22" s="866"/>
      <c r="CB22" s="866"/>
      <c r="CC22" s="866"/>
      <c r="CD22" s="866"/>
      <c r="CE22" s="866"/>
      <c r="CF22" s="866"/>
      <c r="CG22" s="867"/>
      <c r="CH22" s="859"/>
      <c r="CI22" s="860"/>
      <c r="CJ22" s="860"/>
      <c r="CK22" s="860"/>
      <c r="CL22" s="861"/>
      <c r="CM22" s="859"/>
      <c r="CN22" s="860"/>
      <c r="CO22" s="860"/>
      <c r="CP22" s="860"/>
      <c r="CQ22" s="861"/>
      <c r="CR22" s="859"/>
      <c r="CS22" s="860"/>
      <c r="CT22" s="860"/>
      <c r="CU22" s="860"/>
      <c r="CV22" s="861"/>
      <c r="CW22" s="859"/>
      <c r="CX22" s="860"/>
      <c r="CY22" s="860"/>
      <c r="CZ22" s="860"/>
      <c r="DA22" s="861"/>
      <c r="DB22" s="859"/>
      <c r="DC22" s="860"/>
      <c r="DD22" s="860"/>
      <c r="DE22" s="860"/>
      <c r="DF22" s="861"/>
      <c r="DG22" s="859"/>
      <c r="DH22" s="860"/>
      <c r="DI22" s="860"/>
      <c r="DJ22" s="860"/>
      <c r="DK22" s="861"/>
      <c r="DL22" s="859"/>
      <c r="DM22" s="860"/>
      <c r="DN22" s="860"/>
      <c r="DO22" s="860"/>
      <c r="DP22" s="861"/>
      <c r="DQ22" s="859"/>
      <c r="DR22" s="860"/>
      <c r="DS22" s="860"/>
      <c r="DT22" s="860"/>
      <c r="DU22" s="861"/>
      <c r="DV22" s="862"/>
      <c r="DW22" s="863"/>
      <c r="DX22" s="863"/>
      <c r="DY22" s="863"/>
      <c r="DZ22" s="864"/>
      <c r="EA22" s="255"/>
    </row>
    <row r="23" spans="1:131" s="256" customFormat="1" ht="26.25" customHeight="1" thickBot="1" x14ac:dyDescent="0.2">
      <c r="A23" s="265" t="s">
        <v>386</v>
      </c>
      <c r="B23" s="874" t="s">
        <v>387</v>
      </c>
      <c r="C23" s="875"/>
      <c r="D23" s="875"/>
      <c r="E23" s="875"/>
      <c r="F23" s="875"/>
      <c r="G23" s="875"/>
      <c r="H23" s="875"/>
      <c r="I23" s="875"/>
      <c r="J23" s="875"/>
      <c r="K23" s="875"/>
      <c r="L23" s="875"/>
      <c r="M23" s="875"/>
      <c r="N23" s="875"/>
      <c r="O23" s="875"/>
      <c r="P23" s="876"/>
      <c r="Q23" s="877"/>
      <c r="R23" s="878"/>
      <c r="S23" s="878"/>
      <c r="T23" s="878"/>
      <c r="U23" s="878"/>
      <c r="V23" s="878"/>
      <c r="W23" s="878"/>
      <c r="X23" s="878"/>
      <c r="Y23" s="878"/>
      <c r="Z23" s="878"/>
      <c r="AA23" s="878"/>
      <c r="AB23" s="878"/>
      <c r="AC23" s="878"/>
      <c r="AD23" s="878"/>
      <c r="AE23" s="879"/>
      <c r="AF23" s="880">
        <v>359</v>
      </c>
      <c r="AG23" s="878"/>
      <c r="AH23" s="878"/>
      <c r="AI23" s="878"/>
      <c r="AJ23" s="881"/>
      <c r="AK23" s="882"/>
      <c r="AL23" s="883"/>
      <c r="AM23" s="883"/>
      <c r="AN23" s="883"/>
      <c r="AO23" s="883"/>
      <c r="AP23" s="878"/>
      <c r="AQ23" s="878"/>
      <c r="AR23" s="878"/>
      <c r="AS23" s="878"/>
      <c r="AT23" s="878"/>
      <c r="AU23" s="884"/>
      <c r="AV23" s="884"/>
      <c r="AW23" s="884"/>
      <c r="AX23" s="884"/>
      <c r="AY23" s="885"/>
      <c r="AZ23" s="893" t="s">
        <v>126</v>
      </c>
      <c r="BA23" s="894"/>
      <c r="BB23" s="894"/>
      <c r="BC23" s="894"/>
      <c r="BD23" s="895"/>
      <c r="BE23" s="254"/>
      <c r="BF23" s="254"/>
      <c r="BG23" s="254"/>
      <c r="BH23" s="254"/>
      <c r="BI23" s="254"/>
      <c r="BJ23" s="254"/>
      <c r="BK23" s="254"/>
      <c r="BL23" s="254"/>
      <c r="BM23" s="254"/>
      <c r="BN23" s="254"/>
      <c r="BO23" s="254"/>
      <c r="BP23" s="254"/>
      <c r="BQ23" s="263">
        <v>17</v>
      </c>
      <c r="BR23" s="264"/>
      <c r="BS23" s="865"/>
      <c r="BT23" s="866"/>
      <c r="BU23" s="866"/>
      <c r="BV23" s="866"/>
      <c r="BW23" s="866"/>
      <c r="BX23" s="866"/>
      <c r="BY23" s="866"/>
      <c r="BZ23" s="866"/>
      <c r="CA23" s="866"/>
      <c r="CB23" s="866"/>
      <c r="CC23" s="866"/>
      <c r="CD23" s="866"/>
      <c r="CE23" s="866"/>
      <c r="CF23" s="866"/>
      <c r="CG23" s="867"/>
      <c r="CH23" s="859"/>
      <c r="CI23" s="860"/>
      <c r="CJ23" s="860"/>
      <c r="CK23" s="860"/>
      <c r="CL23" s="861"/>
      <c r="CM23" s="859"/>
      <c r="CN23" s="860"/>
      <c r="CO23" s="860"/>
      <c r="CP23" s="860"/>
      <c r="CQ23" s="861"/>
      <c r="CR23" s="859"/>
      <c r="CS23" s="860"/>
      <c r="CT23" s="860"/>
      <c r="CU23" s="860"/>
      <c r="CV23" s="861"/>
      <c r="CW23" s="859"/>
      <c r="CX23" s="860"/>
      <c r="CY23" s="860"/>
      <c r="CZ23" s="860"/>
      <c r="DA23" s="861"/>
      <c r="DB23" s="859"/>
      <c r="DC23" s="860"/>
      <c r="DD23" s="860"/>
      <c r="DE23" s="860"/>
      <c r="DF23" s="861"/>
      <c r="DG23" s="859"/>
      <c r="DH23" s="860"/>
      <c r="DI23" s="860"/>
      <c r="DJ23" s="860"/>
      <c r="DK23" s="861"/>
      <c r="DL23" s="859"/>
      <c r="DM23" s="860"/>
      <c r="DN23" s="860"/>
      <c r="DO23" s="860"/>
      <c r="DP23" s="861"/>
      <c r="DQ23" s="859"/>
      <c r="DR23" s="860"/>
      <c r="DS23" s="860"/>
      <c r="DT23" s="860"/>
      <c r="DU23" s="861"/>
      <c r="DV23" s="862"/>
      <c r="DW23" s="863"/>
      <c r="DX23" s="863"/>
      <c r="DY23" s="863"/>
      <c r="DZ23" s="864"/>
      <c r="EA23" s="255"/>
    </row>
    <row r="24" spans="1:131" s="256" customFormat="1" ht="26.25" customHeight="1" x14ac:dyDescent="0.15">
      <c r="A24" s="892" t="s">
        <v>388</v>
      </c>
      <c r="B24" s="892"/>
      <c r="C24" s="892"/>
      <c r="D24" s="892"/>
      <c r="E24" s="892"/>
      <c r="F24" s="892"/>
      <c r="G24" s="892"/>
      <c r="H24" s="892"/>
      <c r="I24" s="892"/>
      <c r="J24" s="892"/>
      <c r="K24" s="892"/>
      <c r="L24" s="892"/>
      <c r="M24" s="892"/>
      <c r="N24" s="892"/>
      <c r="O24" s="892"/>
      <c r="P24" s="892"/>
      <c r="Q24" s="892"/>
      <c r="R24" s="892"/>
      <c r="S24" s="892"/>
      <c r="T24" s="892"/>
      <c r="U24" s="892"/>
      <c r="V24" s="892"/>
      <c r="W24" s="892"/>
      <c r="X24" s="892"/>
      <c r="Y24" s="892"/>
      <c r="Z24" s="892"/>
      <c r="AA24" s="892"/>
      <c r="AB24" s="892"/>
      <c r="AC24" s="892"/>
      <c r="AD24" s="892"/>
      <c r="AE24" s="892"/>
      <c r="AF24" s="892"/>
      <c r="AG24" s="892"/>
      <c r="AH24" s="892"/>
      <c r="AI24" s="892"/>
      <c r="AJ24" s="892"/>
      <c r="AK24" s="892"/>
      <c r="AL24" s="892"/>
      <c r="AM24" s="892"/>
      <c r="AN24" s="892"/>
      <c r="AO24" s="892"/>
      <c r="AP24" s="892"/>
      <c r="AQ24" s="892"/>
      <c r="AR24" s="892"/>
      <c r="AS24" s="892"/>
      <c r="AT24" s="892"/>
      <c r="AU24" s="892"/>
      <c r="AV24" s="892"/>
      <c r="AW24" s="892"/>
      <c r="AX24" s="892"/>
      <c r="AY24" s="892"/>
      <c r="AZ24" s="253"/>
      <c r="BA24" s="253"/>
      <c r="BB24" s="253"/>
      <c r="BC24" s="253"/>
      <c r="BD24" s="253"/>
      <c r="BE24" s="254"/>
      <c r="BF24" s="254"/>
      <c r="BG24" s="254"/>
      <c r="BH24" s="254"/>
      <c r="BI24" s="254"/>
      <c r="BJ24" s="254"/>
      <c r="BK24" s="254"/>
      <c r="BL24" s="254"/>
      <c r="BM24" s="254"/>
      <c r="BN24" s="254"/>
      <c r="BO24" s="254"/>
      <c r="BP24" s="254"/>
      <c r="BQ24" s="263">
        <v>18</v>
      </c>
      <c r="BR24" s="264"/>
      <c r="BS24" s="865"/>
      <c r="BT24" s="866"/>
      <c r="BU24" s="866"/>
      <c r="BV24" s="866"/>
      <c r="BW24" s="866"/>
      <c r="BX24" s="866"/>
      <c r="BY24" s="866"/>
      <c r="BZ24" s="866"/>
      <c r="CA24" s="866"/>
      <c r="CB24" s="866"/>
      <c r="CC24" s="866"/>
      <c r="CD24" s="866"/>
      <c r="CE24" s="866"/>
      <c r="CF24" s="866"/>
      <c r="CG24" s="867"/>
      <c r="CH24" s="859"/>
      <c r="CI24" s="860"/>
      <c r="CJ24" s="860"/>
      <c r="CK24" s="860"/>
      <c r="CL24" s="861"/>
      <c r="CM24" s="859"/>
      <c r="CN24" s="860"/>
      <c r="CO24" s="860"/>
      <c r="CP24" s="860"/>
      <c r="CQ24" s="861"/>
      <c r="CR24" s="859"/>
      <c r="CS24" s="860"/>
      <c r="CT24" s="860"/>
      <c r="CU24" s="860"/>
      <c r="CV24" s="861"/>
      <c r="CW24" s="859"/>
      <c r="CX24" s="860"/>
      <c r="CY24" s="860"/>
      <c r="CZ24" s="860"/>
      <c r="DA24" s="861"/>
      <c r="DB24" s="859"/>
      <c r="DC24" s="860"/>
      <c r="DD24" s="860"/>
      <c r="DE24" s="860"/>
      <c r="DF24" s="861"/>
      <c r="DG24" s="859"/>
      <c r="DH24" s="860"/>
      <c r="DI24" s="860"/>
      <c r="DJ24" s="860"/>
      <c r="DK24" s="861"/>
      <c r="DL24" s="859"/>
      <c r="DM24" s="860"/>
      <c r="DN24" s="860"/>
      <c r="DO24" s="860"/>
      <c r="DP24" s="861"/>
      <c r="DQ24" s="859"/>
      <c r="DR24" s="860"/>
      <c r="DS24" s="860"/>
      <c r="DT24" s="860"/>
      <c r="DU24" s="861"/>
      <c r="DV24" s="862"/>
      <c r="DW24" s="863"/>
      <c r="DX24" s="863"/>
      <c r="DY24" s="863"/>
      <c r="DZ24" s="864"/>
      <c r="EA24" s="255"/>
    </row>
    <row r="25" spans="1:131" s="248" customFormat="1" ht="26.25" customHeight="1" thickBot="1" x14ac:dyDescent="0.2">
      <c r="A25" s="833" t="s">
        <v>389</v>
      </c>
      <c r="B25" s="833"/>
      <c r="C25" s="833"/>
      <c r="D25" s="833"/>
      <c r="E25" s="833"/>
      <c r="F25" s="833"/>
      <c r="G25" s="833"/>
      <c r="H25" s="833"/>
      <c r="I25" s="833"/>
      <c r="J25" s="833"/>
      <c r="K25" s="833"/>
      <c r="L25" s="833"/>
      <c r="M25" s="833"/>
      <c r="N25" s="833"/>
      <c r="O25" s="833"/>
      <c r="P25" s="833"/>
      <c r="Q25" s="833"/>
      <c r="R25" s="833"/>
      <c r="S25" s="833"/>
      <c r="T25" s="833"/>
      <c r="U25" s="833"/>
      <c r="V25" s="833"/>
      <c r="W25" s="833"/>
      <c r="X25" s="833"/>
      <c r="Y25" s="833"/>
      <c r="Z25" s="833"/>
      <c r="AA25" s="833"/>
      <c r="AB25" s="833"/>
      <c r="AC25" s="833"/>
      <c r="AD25" s="833"/>
      <c r="AE25" s="833"/>
      <c r="AF25" s="833"/>
      <c r="AG25" s="833"/>
      <c r="AH25" s="833"/>
      <c r="AI25" s="833"/>
      <c r="AJ25" s="833"/>
      <c r="AK25" s="833"/>
      <c r="AL25" s="833"/>
      <c r="AM25" s="833"/>
      <c r="AN25" s="833"/>
      <c r="AO25" s="833"/>
      <c r="AP25" s="833"/>
      <c r="AQ25" s="833"/>
      <c r="AR25" s="833"/>
      <c r="AS25" s="833"/>
      <c r="AT25" s="833"/>
      <c r="AU25" s="833"/>
      <c r="AV25" s="833"/>
      <c r="AW25" s="833"/>
      <c r="AX25" s="833"/>
      <c r="AY25" s="833"/>
      <c r="AZ25" s="833"/>
      <c r="BA25" s="833"/>
      <c r="BB25" s="833"/>
      <c r="BC25" s="833"/>
      <c r="BD25" s="833"/>
      <c r="BE25" s="833"/>
      <c r="BF25" s="833"/>
      <c r="BG25" s="833"/>
      <c r="BH25" s="833"/>
      <c r="BI25" s="833"/>
      <c r="BJ25" s="253"/>
      <c r="BK25" s="253"/>
      <c r="BL25" s="253"/>
      <c r="BM25" s="253"/>
      <c r="BN25" s="253"/>
      <c r="BO25" s="266"/>
      <c r="BP25" s="266"/>
      <c r="BQ25" s="263">
        <v>19</v>
      </c>
      <c r="BR25" s="264"/>
      <c r="BS25" s="865"/>
      <c r="BT25" s="866"/>
      <c r="BU25" s="866"/>
      <c r="BV25" s="866"/>
      <c r="BW25" s="866"/>
      <c r="BX25" s="866"/>
      <c r="BY25" s="866"/>
      <c r="BZ25" s="866"/>
      <c r="CA25" s="866"/>
      <c r="CB25" s="866"/>
      <c r="CC25" s="866"/>
      <c r="CD25" s="866"/>
      <c r="CE25" s="866"/>
      <c r="CF25" s="866"/>
      <c r="CG25" s="867"/>
      <c r="CH25" s="859"/>
      <c r="CI25" s="860"/>
      <c r="CJ25" s="860"/>
      <c r="CK25" s="860"/>
      <c r="CL25" s="861"/>
      <c r="CM25" s="859"/>
      <c r="CN25" s="860"/>
      <c r="CO25" s="860"/>
      <c r="CP25" s="860"/>
      <c r="CQ25" s="861"/>
      <c r="CR25" s="859"/>
      <c r="CS25" s="860"/>
      <c r="CT25" s="860"/>
      <c r="CU25" s="860"/>
      <c r="CV25" s="861"/>
      <c r="CW25" s="859"/>
      <c r="CX25" s="860"/>
      <c r="CY25" s="860"/>
      <c r="CZ25" s="860"/>
      <c r="DA25" s="861"/>
      <c r="DB25" s="859"/>
      <c r="DC25" s="860"/>
      <c r="DD25" s="860"/>
      <c r="DE25" s="860"/>
      <c r="DF25" s="861"/>
      <c r="DG25" s="859"/>
      <c r="DH25" s="860"/>
      <c r="DI25" s="860"/>
      <c r="DJ25" s="860"/>
      <c r="DK25" s="861"/>
      <c r="DL25" s="859"/>
      <c r="DM25" s="860"/>
      <c r="DN25" s="860"/>
      <c r="DO25" s="860"/>
      <c r="DP25" s="861"/>
      <c r="DQ25" s="859"/>
      <c r="DR25" s="860"/>
      <c r="DS25" s="860"/>
      <c r="DT25" s="860"/>
      <c r="DU25" s="861"/>
      <c r="DV25" s="862"/>
      <c r="DW25" s="863"/>
      <c r="DX25" s="863"/>
      <c r="DY25" s="863"/>
      <c r="DZ25" s="864"/>
      <c r="EA25" s="247"/>
    </row>
    <row r="26" spans="1:131" s="248" customFormat="1" ht="26.25" customHeight="1" x14ac:dyDescent="0.15">
      <c r="A26" s="824" t="s">
        <v>367</v>
      </c>
      <c r="B26" s="825"/>
      <c r="C26" s="825"/>
      <c r="D26" s="825"/>
      <c r="E26" s="825"/>
      <c r="F26" s="825"/>
      <c r="G26" s="825"/>
      <c r="H26" s="825"/>
      <c r="I26" s="825"/>
      <c r="J26" s="825"/>
      <c r="K26" s="825"/>
      <c r="L26" s="825"/>
      <c r="M26" s="825"/>
      <c r="N26" s="825"/>
      <c r="O26" s="825"/>
      <c r="P26" s="826"/>
      <c r="Q26" s="801" t="s">
        <v>390</v>
      </c>
      <c r="R26" s="802"/>
      <c r="S26" s="802"/>
      <c r="T26" s="802"/>
      <c r="U26" s="803"/>
      <c r="V26" s="801" t="s">
        <v>391</v>
      </c>
      <c r="W26" s="802"/>
      <c r="X26" s="802"/>
      <c r="Y26" s="802"/>
      <c r="Z26" s="803"/>
      <c r="AA26" s="801" t="s">
        <v>392</v>
      </c>
      <c r="AB26" s="802"/>
      <c r="AC26" s="802"/>
      <c r="AD26" s="802"/>
      <c r="AE26" s="802"/>
      <c r="AF26" s="896" t="s">
        <v>393</v>
      </c>
      <c r="AG26" s="897"/>
      <c r="AH26" s="897"/>
      <c r="AI26" s="897"/>
      <c r="AJ26" s="898"/>
      <c r="AK26" s="802" t="s">
        <v>394</v>
      </c>
      <c r="AL26" s="802"/>
      <c r="AM26" s="802"/>
      <c r="AN26" s="802"/>
      <c r="AO26" s="803"/>
      <c r="AP26" s="801" t="s">
        <v>395</v>
      </c>
      <c r="AQ26" s="802"/>
      <c r="AR26" s="802"/>
      <c r="AS26" s="802"/>
      <c r="AT26" s="803"/>
      <c r="AU26" s="801" t="s">
        <v>396</v>
      </c>
      <c r="AV26" s="802"/>
      <c r="AW26" s="802"/>
      <c r="AX26" s="802"/>
      <c r="AY26" s="803"/>
      <c r="AZ26" s="801" t="s">
        <v>397</v>
      </c>
      <c r="BA26" s="802"/>
      <c r="BB26" s="802"/>
      <c r="BC26" s="802"/>
      <c r="BD26" s="803"/>
      <c r="BE26" s="801" t="s">
        <v>374</v>
      </c>
      <c r="BF26" s="802"/>
      <c r="BG26" s="802"/>
      <c r="BH26" s="802"/>
      <c r="BI26" s="813"/>
      <c r="BJ26" s="253"/>
      <c r="BK26" s="253"/>
      <c r="BL26" s="253"/>
      <c r="BM26" s="253"/>
      <c r="BN26" s="253"/>
      <c r="BO26" s="266"/>
      <c r="BP26" s="266"/>
      <c r="BQ26" s="263">
        <v>20</v>
      </c>
      <c r="BR26" s="264"/>
      <c r="BS26" s="865"/>
      <c r="BT26" s="866"/>
      <c r="BU26" s="866"/>
      <c r="BV26" s="866"/>
      <c r="BW26" s="866"/>
      <c r="BX26" s="866"/>
      <c r="BY26" s="866"/>
      <c r="BZ26" s="866"/>
      <c r="CA26" s="866"/>
      <c r="CB26" s="866"/>
      <c r="CC26" s="866"/>
      <c r="CD26" s="866"/>
      <c r="CE26" s="866"/>
      <c r="CF26" s="866"/>
      <c r="CG26" s="867"/>
      <c r="CH26" s="859"/>
      <c r="CI26" s="860"/>
      <c r="CJ26" s="860"/>
      <c r="CK26" s="860"/>
      <c r="CL26" s="861"/>
      <c r="CM26" s="859"/>
      <c r="CN26" s="860"/>
      <c r="CO26" s="860"/>
      <c r="CP26" s="860"/>
      <c r="CQ26" s="861"/>
      <c r="CR26" s="859"/>
      <c r="CS26" s="860"/>
      <c r="CT26" s="860"/>
      <c r="CU26" s="860"/>
      <c r="CV26" s="861"/>
      <c r="CW26" s="859"/>
      <c r="CX26" s="860"/>
      <c r="CY26" s="860"/>
      <c r="CZ26" s="860"/>
      <c r="DA26" s="861"/>
      <c r="DB26" s="859"/>
      <c r="DC26" s="860"/>
      <c r="DD26" s="860"/>
      <c r="DE26" s="860"/>
      <c r="DF26" s="861"/>
      <c r="DG26" s="859"/>
      <c r="DH26" s="860"/>
      <c r="DI26" s="860"/>
      <c r="DJ26" s="860"/>
      <c r="DK26" s="861"/>
      <c r="DL26" s="859"/>
      <c r="DM26" s="860"/>
      <c r="DN26" s="860"/>
      <c r="DO26" s="860"/>
      <c r="DP26" s="861"/>
      <c r="DQ26" s="859"/>
      <c r="DR26" s="860"/>
      <c r="DS26" s="860"/>
      <c r="DT26" s="860"/>
      <c r="DU26" s="861"/>
      <c r="DV26" s="862"/>
      <c r="DW26" s="863"/>
      <c r="DX26" s="863"/>
      <c r="DY26" s="863"/>
      <c r="DZ26" s="864"/>
      <c r="EA26" s="247"/>
    </row>
    <row r="27" spans="1:131" s="248" customFormat="1" ht="26.25" customHeight="1" thickBot="1" x14ac:dyDescent="0.2">
      <c r="A27" s="827"/>
      <c r="B27" s="828"/>
      <c r="C27" s="828"/>
      <c r="D27" s="828"/>
      <c r="E27" s="828"/>
      <c r="F27" s="828"/>
      <c r="G27" s="828"/>
      <c r="H27" s="828"/>
      <c r="I27" s="828"/>
      <c r="J27" s="828"/>
      <c r="K27" s="828"/>
      <c r="L27" s="828"/>
      <c r="M27" s="828"/>
      <c r="N27" s="828"/>
      <c r="O27" s="828"/>
      <c r="P27" s="829"/>
      <c r="Q27" s="804"/>
      <c r="R27" s="805"/>
      <c r="S27" s="805"/>
      <c r="T27" s="805"/>
      <c r="U27" s="806"/>
      <c r="V27" s="804"/>
      <c r="W27" s="805"/>
      <c r="X27" s="805"/>
      <c r="Y27" s="805"/>
      <c r="Z27" s="806"/>
      <c r="AA27" s="804"/>
      <c r="AB27" s="805"/>
      <c r="AC27" s="805"/>
      <c r="AD27" s="805"/>
      <c r="AE27" s="805"/>
      <c r="AF27" s="899"/>
      <c r="AG27" s="900"/>
      <c r="AH27" s="900"/>
      <c r="AI27" s="900"/>
      <c r="AJ27" s="901"/>
      <c r="AK27" s="805"/>
      <c r="AL27" s="805"/>
      <c r="AM27" s="805"/>
      <c r="AN27" s="805"/>
      <c r="AO27" s="806"/>
      <c r="AP27" s="804"/>
      <c r="AQ27" s="805"/>
      <c r="AR27" s="805"/>
      <c r="AS27" s="805"/>
      <c r="AT27" s="806"/>
      <c r="AU27" s="804"/>
      <c r="AV27" s="805"/>
      <c r="AW27" s="805"/>
      <c r="AX27" s="805"/>
      <c r="AY27" s="806"/>
      <c r="AZ27" s="804"/>
      <c r="BA27" s="805"/>
      <c r="BB27" s="805"/>
      <c r="BC27" s="805"/>
      <c r="BD27" s="806"/>
      <c r="BE27" s="804"/>
      <c r="BF27" s="805"/>
      <c r="BG27" s="805"/>
      <c r="BH27" s="805"/>
      <c r="BI27" s="814"/>
      <c r="BJ27" s="253"/>
      <c r="BK27" s="253"/>
      <c r="BL27" s="253"/>
      <c r="BM27" s="253"/>
      <c r="BN27" s="253"/>
      <c r="BO27" s="266"/>
      <c r="BP27" s="266"/>
      <c r="BQ27" s="263">
        <v>21</v>
      </c>
      <c r="BR27" s="264"/>
      <c r="BS27" s="865"/>
      <c r="BT27" s="866"/>
      <c r="BU27" s="866"/>
      <c r="BV27" s="866"/>
      <c r="BW27" s="866"/>
      <c r="BX27" s="866"/>
      <c r="BY27" s="866"/>
      <c r="BZ27" s="866"/>
      <c r="CA27" s="866"/>
      <c r="CB27" s="866"/>
      <c r="CC27" s="866"/>
      <c r="CD27" s="866"/>
      <c r="CE27" s="866"/>
      <c r="CF27" s="866"/>
      <c r="CG27" s="867"/>
      <c r="CH27" s="859"/>
      <c r="CI27" s="860"/>
      <c r="CJ27" s="860"/>
      <c r="CK27" s="860"/>
      <c r="CL27" s="861"/>
      <c r="CM27" s="859"/>
      <c r="CN27" s="860"/>
      <c r="CO27" s="860"/>
      <c r="CP27" s="860"/>
      <c r="CQ27" s="861"/>
      <c r="CR27" s="859"/>
      <c r="CS27" s="860"/>
      <c r="CT27" s="860"/>
      <c r="CU27" s="860"/>
      <c r="CV27" s="861"/>
      <c r="CW27" s="859"/>
      <c r="CX27" s="860"/>
      <c r="CY27" s="860"/>
      <c r="CZ27" s="860"/>
      <c r="DA27" s="861"/>
      <c r="DB27" s="859"/>
      <c r="DC27" s="860"/>
      <c r="DD27" s="860"/>
      <c r="DE27" s="860"/>
      <c r="DF27" s="861"/>
      <c r="DG27" s="859"/>
      <c r="DH27" s="860"/>
      <c r="DI27" s="860"/>
      <c r="DJ27" s="860"/>
      <c r="DK27" s="861"/>
      <c r="DL27" s="859"/>
      <c r="DM27" s="860"/>
      <c r="DN27" s="860"/>
      <c r="DO27" s="860"/>
      <c r="DP27" s="861"/>
      <c r="DQ27" s="859"/>
      <c r="DR27" s="860"/>
      <c r="DS27" s="860"/>
      <c r="DT27" s="860"/>
      <c r="DU27" s="861"/>
      <c r="DV27" s="862"/>
      <c r="DW27" s="863"/>
      <c r="DX27" s="863"/>
      <c r="DY27" s="863"/>
      <c r="DZ27" s="864"/>
      <c r="EA27" s="247"/>
    </row>
    <row r="28" spans="1:131" s="248" customFormat="1" ht="26.25" customHeight="1" thickTop="1" x14ac:dyDescent="0.15">
      <c r="A28" s="267">
        <v>1</v>
      </c>
      <c r="B28" s="815" t="s">
        <v>398</v>
      </c>
      <c r="C28" s="816"/>
      <c r="D28" s="816"/>
      <c r="E28" s="816"/>
      <c r="F28" s="816"/>
      <c r="G28" s="816"/>
      <c r="H28" s="816"/>
      <c r="I28" s="816"/>
      <c r="J28" s="816"/>
      <c r="K28" s="816"/>
      <c r="L28" s="816"/>
      <c r="M28" s="816"/>
      <c r="N28" s="816"/>
      <c r="O28" s="816"/>
      <c r="P28" s="817"/>
      <c r="Q28" s="906">
        <v>304</v>
      </c>
      <c r="R28" s="907"/>
      <c r="S28" s="907"/>
      <c r="T28" s="907"/>
      <c r="U28" s="907"/>
      <c r="V28" s="907">
        <v>302</v>
      </c>
      <c r="W28" s="907"/>
      <c r="X28" s="907"/>
      <c r="Y28" s="907"/>
      <c r="Z28" s="907"/>
      <c r="AA28" s="907">
        <v>2</v>
      </c>
      <c r="AB28" s="907"/>
      <c r="AC28" s="907"/>
      <c r="AD28" s="907"/>
      <c r="AE28" s="908"/>
      <c r="AF28" s="909">
        <v>2</v>
      </c>
      <c r="AG28" s="907"/>
      <c r="AH28" s="907"/>
      <c r="AI28" s="907"/>
      <c r="AJ28" s="910"/>
      <c r="AK28" s="911">
        <v>39</v>
      </c>
      <c r="AL28" s="902"/>
      <c r="AM28" s="902"/>
      <c r="AN28" s="902"/>
      <c r="AO28" s="902"/>
      <c r="AP28" s="902" t="s">
        <v>600</v>
      </c>
      <c r="AQ28" s="902"/>
      <c r="AR28" s="902"/>
      <c r="AS28" s="902"/>
      <c r="AT28" s="902"/>
      <c r="AU28" s="902">
        <v>17</v>
      </c>
      <c r="AV28" s="902"/>
      <c r="AW28" s="902"/>
      <c r="AX28" s="902"/>
      <c r="AY28" s="902"/>
      <c r="AZ28" s="903"/>
      <c r="BA28" s="903"/>
      <c r="BB28" s="903"/>
      <c r="BC28" s="903"/>
      <c r="BD28" s="903"/>
      <c r="BE28" s="904"/>
      <c r="BF28" s="904"/>
      <c r="BG28" s="904"/>
      <c r="BH28" s="904"/>
      <c r="BI28" s="905"/>
      <c r="BJ28" s="253"/>
      <c r="BK28" s="253"/>
      <c r="BL28" s="253"/>
      <c r="BM28" s="253"/>
      <c r="BN28" s="253"/>
      <c r="BO28" s="266"/>
      <c r="BP28" s="266"/>
      <c r="BQ28" s="263">
        <v>22</v>
      </c>
      <c r="BR28" s="264"/>
      <c r="BS28" s="865"/>
      <c r="BT28" s="866"/>
      <c r="BU28" s="866"/>
      <c r="BV28" s="866"/>
      <c r="BW28" s="866"/>
      <c r="BX28" s="866"/>
      <c r="BY28" s="866"/>
      <c r="BZ28" s="866"/>
      <c r="CA28" s="866"/>
      <c r="CB28" s="866"/>
      <c r="CC28" s="866"/>
      <c r="CD28" s="866"/>
      <c r="CE28" s="866"/>
      <c r="CF28" s="866"/>
      <c r="CG28" s="867"/>
      <c r="CH28" s="859"/>
      <c r="CI28" s="860"/>
      <c r="CJ28" s="860"/>
      <c r="CK28" s="860"/>
      <c r="CL28" s="861"/>
      <c r="CM28" s="859"/>
      <c r="CN28" s="860"/>
      <c r="CO28" s="860"/>
      <c r="CP28" s="860"/>
      <c r="CQ28" s="861"/>
      <c r="CR28" s="859"/>
      <c r="CS28" s="860"/>
      <c r="CT28" s="860"/>
      <c r="CU28" s="860"/>
      <c r="CV28" s="861"/>
      <c r="CW28" s="859"/>
      <c r="CX28" s="860"/>
      <c r="CY28" s="860"/>
      <c r="CZ28" s="860"/>
      <c r="DA28" s="861"/>
      <c r="DB28" s="859"/>
      <c r="DC28" s="860"/>
      <c r="DD28" s="860"/>
      <c r="DE28" s="860"/>
      <c r="DF28" s="861"/>
      <c r="DG28" s="859"/>
      <c r="DH28" s="860"/>
      <c r="DI28" s="860"/>
      <c r="DJ28" s="860"/>
      <c r="DK28" s="861"/>
      <c r="DL28" s="859"/>
      <c r="DM28" s="860"/>
      <c r="DN28" s="860"/>
      <c r="DO28" s="860"/>
      <c r="DP28" s="861"/>
      <c r="DQ28" s="859"/>
      <c r="DR28" s="860"/>
      <c r="DS28" s="860"/>
      <c r="DT28" s="860"/>
      <c r="DU28" s="861"/>
      <c r="DV28" s="862"/>
      <c r="DW28" s="863"/>
      <c r="DX28" s="863"/>
      <c r="DY28" s="863"/>
      <c r="DZ28" s="864"/>
      <c r="EA28" s="247"/>
    </row>
    <row r="29" spans="1:131" s="248" customFormat="1" ht="26.25" customHeight="1" x14ac:dyDescent="0.15">
      <c r="A29" s="267">
        <v>2</v>
      </c>
      <c r="B29" s="839" t="s">
        <v>399</v>
      </c>
      <c r="C29" s="840"/>
      <c r="D29" s="840"/>
      <c r="E29" s="840"/>
      <c r="F29" s="840"/>
      <c r="G29" s="840"/>
      <c r="H29" s="840"/>
      <c r="I29" s="840"/>
      <c r="J29" s="840"/>
      <c r="K29" s="840"/>
      <c r="L29" s="840"/>
      <c r="M29" s="840"/>
      <c r="N29" s="840"/>
      <c r="O29" s="840"/>
      <c r="P29" s="841"/>
      <c r="Q29" s="842">
        <v>482</v>
      </c>
      <c r="R29" s="843"/>
      <c r="S29" s="843"/>
      <c r="T29" s="843"/>
      <c r="U29" s="843"/>
      <c r="V29" s="843">
        <v>473</v>
      </c>
      <c r="W29" s="843"/>
      <c r="X29" s="843"/>
      <c r="Y29" s="843"/>
      <c r="Z29" s="843"/>
      <c r="AA29" s="843">
        <v>9</v>
      </c>
      <c r="AB29" s="843"/>
      <c r="AC29" s="843"/>
      <c r="AD29" s="843"/>
      <c r="AE29" s="844"/>
      <c r="AF29" s="845">
        <v>9</v>
      </c>
      <c r="AG29" s="846"/>
      <c r="AH29" s="846"/>
      <c r="AI29" s="846"/>
      <c r="AJ29" s="847"/>
      <c r="AK29" s="914">
        <v>81</v>
      </c>
      <c r="AL29" s="915"/>
      <c r="AM29" s="915"/>
      <c r="AN29" s="915"/>
      <c r="AO29" s="915"/>
      <c r="AP29" s="915" t="s">
        <v>600</v>
      </c>
      <c r="AQ29" s="915"/>
      <c r="AR29" s="915"/>
      <c r="AS29" s="915"/>
      <c r="AT29" s="915"/>
      <c r="AU29" s="915">
        <v>77</v>
      </c>
      <c r="AV29" s="915"/>
      <c r="AW29" s="915"/>
      <c r="AX29" s="915"/>
      <c r="AY29" s="915"/>
      <c r="AZ29" s="916"/>
      <c r="BA29" s="916"/>
      <c r="BB29" s="916"/>
      <c r="BC29" s="916"/>
      <c r="BD29" s="916"/>
      <c r="BE29" s="912"/>
      <c r="BF29" s="912"/>
      <c r="BG29" s="912"/>
      <c r="BH29" s="912"/>
      <c r="BI29" s="913"/>
      <c r="BJ29" s="253"/>
      <c r="BK29" s="253"/>
      <c r="BL29" s="253"/>
      <c r="BM29" s="253"/>
      <c r="BN29" s="253"/>
      <c r="BO29" s="266"/>
      <c r="BP29" s="266"/>
      <c r="BQ29" s="263">
        <v>23</v>
      </c>
      <c r="BR29" s="264"/>
      <c r="BS29" s="865"/>
      <c r="BT29" s="866"/>
      <c r="BU29" s="866"/>
      <c r="BV29" s="866"/>
      <c r="BW29" s="866"/>
      <c r="BX29" s="866"/>
      <c r="BY29" s="866"/>
      <c r="BZ29" s="866"/>
      <c r="CA29" s="866"/>
      <c r="CB29" s="866"/>
      <c r="CC29" s="866"/>
      <c r="CD29" s="866"/>
      <c r="CE29" s="866"/>
      <c r="CF29" s="866"/>
      <c r="CG29" s="867"/>
      <c r="CH29" s="859"/>
      <c r="CI29" s="860"/>
      <c r="CJ29" s="860"/>
      <c r="CK29" s="860"/>
      <c r="CL29" s="861"/>
      <c r="CM29" s="859"/>
      <c r="CN29" s="860"/>
      <c r="CO29" s="860"/>
      <c r="CP29" s="860"/>
      <c r="CQ29" s="861"/>
      <c r="CR29" s="859"/>
      <c r="CS29" s="860"/>
      <c r="CT29" s="860"/>
      <c r="CU29" s="860"/>
      <c r="CV29" s="861"/>
      <c r="CW29" s="859"/>
      <c r="CX29" s="860"/>
      <c r="CY29" s="860"/>
      <c r="CZ29" s="860"/>
      <c r="DA29" s="861"/>
      <c r="DB29" s="859"/>
      <c r="DC29" s="860"/>
      <c r="DD29" s="860"/>
      <c r="DE29" s="860"/>
      <c r="DF29" s="861"/>
      <c r="DG29" s="859"/>
      <c r="DH29" s="860"/>
      <c r="DI29" s="860"/>
      <c r="DJ29" s="860"/>
      <c r="DK29" s="861"/>
      <c r="DL29" s="859"/>
      <c r="DM29" s="860"/>
      <c r="DN29" s="860"/>
      <c r="DO29" s="860"/>
      <c r="DP29" s="861"/>
      <c r="DQ29" s="859"/>
      <c r="DR29" s="860"/>
      <c r="DS29" s="860"/>
      <c r="DT29" s="860"/>
      <c r="DU29" s="861"/>
      <c r="DV29" s="862"/>
      <c r="DW29" s="863"/>
      <c r="DX29" s="863"/>
      <c r="DY29" s="863"/>
      <c r="DZ29" s="864"/>
      <c r="EA29" s="247"/>
    </row>
    <row r="30" spans="1:131" s="248" customFormat="1" ht="26.25" customHeight="1" x14ac:dyDescent="0.15">
      <c r="A30" s="267">
        <v>3</v>
      </c>
      <c r="B30" s="839" t="s">
        <v>400</v>
      </c>
      <c r="C30" s="840"/>
      <c r="D30" s="840"/>
      <c r="E30" s="840"/>
      <c r="F30" s="840"/>
      <c r="G30" s="840"/>
      <c r="H30" s="840"/>
      <c r="I30" s="840"/>
      <c r="J30" s="840"/>
      <c r="K30" s="840"/>
      <c r="L30" s="840"/>
      <c r="M30" s="840"/>
      <c r="N30" s="840"/>
      <c r="O30" s="840"/>
      <c r="P30" s="841"/>
      <c r="Q30" s="842">
        <v>46</v>
      </c>
      <c r="R30" s="843"/>
      <c r="S30" s="843"/>
      <c r="T30" s="843"/>
      <c r="U30" s="843"/>
      <c r="V30" s="843">
        <v>46</v>
      </c>
      <c r="W30" s="843"/>
      <c r="X30" s="843"/>
      <c r="Y30" s="843"/>
      <c r="Z30" s="843"/>
      <c r="AA30" s="843">
        <v>0</v>
      </c>
      <c r="AB30" s="843"/>
      <c r="AC30" s="843"/>
      <c r="AD30" s="843"/>
      <c r="AE30" s="844"/>
      <c r="AF30" s="845">
        <v>0</v>
      </c>
      <c r="AG30" s="846"/>
      <c r="AH30" s="846"/>
      <c r="AI30" s="846"/>
      <c r="AJ30" s="847"/>
      <c r="AK30" s="914">
        <v>15</v>
      </c>
      <c r="AL30" s="915"/>
      <c r="AM30" s="915"/>
      <c r="AN30" s="915"/>
      <c r="AO30" s="915"/>
      <c r="AP30" s="915" t="s">
        <v>600</v>
      </c>
      <c r="AQ30" s="915"/>
      <c r="AR30" s="915"/>
      <c r="AS30" s="915"/>
      <c r="AT30" s="915"/>
      <c r="AU30" s="915">
        <v>15</v>
      </c>
      <c r="AV30" s="915"/>
      <c r="AW30" s="915"/>
      <c r="AX30" s="915"/>
      <c r="AY30" s="915"/>
      <c r="AZ30" s="916"/>
      <c r="BA30" s="916"/>
      <c r="BB30" s="916"/>
      <c r="BC30" s="916"/>
      <c r="BD30" s="916"/>
      <c r="BE30" s="912"/>
      <c r="BF30" s="912"/>
      <c r="BG30" s="912"/>
      <c r="BH30" s="912"/>
      <c r="BI30" s="913"/>
      <c r="BJ30" s="253"/>
      <c r="BK30" s="253"/>
      <c r="BL30" s="253"/>
      <c r="BM30" s="253"/>
      <c r="BN30" s="253"/>
      <c r="BO30" s="266"/>
      <c r="BP30" s="266"/>
      <c r="BQ30" s="263">
        <v>24</v>
      </c>
      <c r="BR30" s="264"/>
      <c r="BS30" s="865"/>
      <c r="BT30" s="866"/>
      <c r="BU30" s="866"/>
      <c r="BV30" s="866"/>
      <c r="BW30" s="866"/>
      <c r="BX30" s="866"/>
      <c r="BY30" s="866"/>
      <c r="BZ30" s="866"/>
      <c r="CA30" s="866"/>
      <c r="CB30" s="866"/>
      <c r="CC30" s="866"/>
      <c r="CD30" s="866"/>
      <c r="CE30" s="866"/>
      <c r="CF30" s="866"/>
      <c r="CG30" s="867"/>
      <c r="CH30" s="859"/>
      <c r="CI30" s="860"/>
      <c r="CJ30" s="860"/>
      <c r="CK30" s="860"/>
      <c r="CL30" s="861"/>
      <c r="CM30" s="859"/>
      <c r="CN30" s="860"/>
      <c r="CO30" s="860"/>
      <c r="CP30" s="860"/>
      <c r="CQ30" s="861"/>
      <c r="CR30" s="859"/>
      <c r="CS30" s="860"/>
      <c r="CT30" s="860"/>
      <c r="CU30" s="860"/>
      <c r="CV30" s="861"/>
      <c r="CW30" s="859"/>
      <c r="CX30" s="860"/>
      <c r="CY30" s="860"/>
      <c r="CZ30" s="860"/>
      <c r="DA30" s="861"/>
      <c r="DB30" s="859"/>
      <c r="DC30" s="860"/>
      <c r="DD30" s="860"/>
      <c r="DE30" s="860"/>
      <c r="DF30" s="861"/>
      <c r="DG30" s="859"/>
      <c r="DH30" s="860"/>
      <c r="DI30" s="860"/>
      <c r="DJ30" s="860"/>
      <c r="DK30" s="861"/>
      <c r="DL30" s="859"/>
      <c r="DM30" s="860"/>
      <c r="DN30" s="860"/>
      <c r="DO30" s="860"/>
      <c r="DP30" s="861"/>
      <c r="DQ30" s="859"/>
      <c r="DR30" s="860"/>
      <c r="DS30" s="860"/>
      <c r="DT30" s="860"/>
      <c r="DU30" s="861"/>
      <c r="DV30" s="862"/>
      <c r="DW30" s="863"/>
      <c r="DX30" s="863"/>
      <c r="DY30" s="863"/>
      <c r="DZ30" s="864"/>
      <c r="EA30" s="247"/>
    </row>
    <row r="31" spans="1:131" s="248" customFormat="1" ht="26.25" customHeight="1" x14ac:dyDescent="0.15">
      <c r="A31" s="267">
        <v>4</v>
      </c>
      <c r="B31" s="839" t="s">
        <v>401</v>
      </c>
      <c r="C31" s="840"/>
      <c r="D31" s="840"/>
      <c r="E31" s="840"/>
      <c r="F31" s="840"/>
      <c r="G31" s="840"/>
      <c r="H31" s="840"/>
      <c r="I31" s="840"/>
      <c r="J31" s="840"/>
      <c r="K31" s="840"/>
      <c r="L31" s="840"/>
      <c r="M31" s="840"/>
      <c r="N31" s="840"/>
      <c r="O31" s="840"/>
      <c r="P31" s="841"/>
      <c r="Q31" s="842">
        <v>91</v>
      </c>
      <c r="R31" s="843"/>
      <c r="S31" s="843"/>
      <c r="T31" s="843"/>
      <c r="U31" s="843"/>
      <c r="V31" s="843">
        <v>84</v>
      </c>
      <c r="W31" s="843"/>
      <c r="X31" s="843"/>
      <c r="Y31" s="843"/>
      <c r="Z31" s="843"/>
      <c r="AA31" s="843">
        <v>7</v>
      </c>
      <c r="AB31" s="843"/>
      <c r="AC31" s="843"/>
      <c r="AD31" s="843"/>
      <c r="AE31" s="844"/>
      <c r="AF31" s="845">
        <v>7</v>
      </c>
      <c r="AG31" s="846"/>
      <c r="AH31" s="846"/>
      <c r="AI31" s="846"/>
      <c r="AJ31" s="847"/>
      <c r="AK31" s="914">
        <v>22</v>
      </c>
      <c r="AL31" s="915"/>
      <c r="AM31" s="915"/>
      <c r="AN31" s="915"/>
      <c r="AO31" s="915"/>
      <c r="AP31" s="915">
        <v>11</v>
      </c>
      <c r="AQ31" s="915"/>
      <c r="AR31" s="915"/>
      <c r="AS31" s="915"/>
      <c r="AT31" s="915"/>
      <c r="AU31" s="915">
        <v>22</v>
      </c>
      <c r="AV31" s="915"/>
      <c r="AW31" s="915"/>
      <c r="AX31" s="915"/>
      <c r="AY31" s="915"/>
      <c r="AZ31" s="916"/>
      <c r="BA31" s="916"/>
      <c r="BB31" s="916"/>
      <c r="BC31" s="916"/>
      <c r="BD31" s="916"/>
      <c r="BE31" s="912" t="s">
        <v>402</v>
      </c>
      <c r="BF31" s="912"/>
      <c r="BG31" s="912"/>
      <c r="BH31" s="912"/>
      <c r="BI31" s="913"/>
      <c r="BJ31" s="253"/>
      <c r="BK31" s="253"/>
      <c r="BL31" s="253"/>
      <c r="BM31" s="253"/>
      <c r="BN31" s="253"/>
      <c r="BO31" s="266"/>
      <c r="BP31" s="266"/>
      <c r="BQ31" s="263">
        <v>25</v>
      </c>
      <c r="BR31" s="264"/>
      <c r="BS31" s="865"/>
      <c r="BT31" s="866"/>
      <c r="BU31" s="866"/>
      <c r="BV31" s="866"/>
      <c r="BW31" s="866"/>
      <c r="BX31" s="866"/>
      <c r="BY31" s="866"/>
      <c r="BZ31" s="866"/>
      <c r="CA31" s="866"/>
      <c r="CB31" s="866"/>
      <c r="CC31" s="866"/>
      <c r="CD31" s="866"/>
      <c r="CE31" s="866"/>
      <c r="CF31" s="866"/>
      <c r="CG31" s="867"/>
      <c r="CH31" s="859"/>
      <c r="CI31" s="860"/>
      <c r="CJ31" s="860"/>
      <c r="CK31" s="860"/>
      <c r="CL31" s="861"/>
      <c r="CM31" s="859"/>
      <c r="CN31" s="860"/>
      <c r="CO31" s="860"/>
      <c r="CP31" s="860"/>
      <c r="CQ31" s="861"/>
      <c r="CR31" s="859"/>
      <c r="CS31" s="860"/>
      <c r="CT31" s="860"/>
      <c r="CU31" s="860"/>
      <c r="CV31" s="861"/>
      <c r="CW31" s="859"/>
      <c r="CX31" s="860"/>
      <c r="CY31" s="860"/>
      <c r="CZ31" s="860"/>
      <c r="DA31" s="861"/>
      <c r="DB31" s="859"/>
      <c r="DC31" s="860"/>
      <c r="DD31" s="860"/>
      <c r="DE31" s="860"/>
      <c r="DF31" s="861"/>
      <c r="DG31" s="859"/>
      <c r="DH31" s="860"/>
      <c r="DI31" s="860"/>
      <c r="DJ31" s="860"/>
      <c r="DK31" s="861"/>
      <c r="DL31" s="859"/>
      <c r="DM31" s="860"/>
      <c r="DN31" s="860"/>
      <c r="DO31" s="860"/>
      <c r="DP31" s="861"/>
      <c r="DQ31" s="859"/>
      <c r="DR31" s="860"/>
      <c r="DS31" s="860"/>
      <c r="DT31" s="860"/>
      <c r="DU31" s="861"/>
      <c r="DV31" s="862"/>
      <c r="DW31" s="863"/>
      <c r="DX31" s="863"/>
      <c r="DY31" s="863"/>
      <c r="DZ31" s="864"/>
      <c r="EA31" s="247"/>
    </row>
    <row r="32" spans="1:131" s="248" customFormat="1" ht="26.25" customHeight="1" x14ac:dyDescent="0.15">
      <c r="A32" s="267">
        <v>5</v>
      </c>
      <c r="B32" s="839"/>
      <c r="C32" s="840"/>
      <c r="D32" s="840"/>
      <c r="E32" s="840"/>
      <c r="F32" s="840"/>
      <c r="G32" s="840"/>
      <c r="H32" s="840"/>
      <c r="I32" s="840"/>
      <c r="J32" s="840"/>
      <c r="K32" s="840"/>
      <c r="L32" s="840"/>
      <c r="M32" s="840"/>
      <c r="N32" s="840"/>
      <c r="O32" s="840"/>
      <c r="P32" s="841"/>
      <c r="Q32" s="842"/>
      <c r="R32" s="843"/>
      <c r="S32" s="843"/>
      <c r="T32" s="843"/>
      <c r="U32" s="843"/>
      <c r="V32" s="843"/>
      <c r="W32" s="843"/>
      <c r="X32" s="843"/>
      <c r="Y32" s="843"/>
      <c r="Z32" s="843"/>
      <c r="AA32" s="843"/>
      <c r="AB32" s="843"/>
      <c r="AC32" s="843"/>
      <c r="AD32" s="843"/>
      <c r="AE32" s="844"/>
      <c r="AF32" s="845"/>
      <c r="AG32" s="846"/>
      <c r="AH32" s="846"/>
      <c r="AI32" s="846"/>
      <c r="AJ32" s="847"/>
      <c r="AK32" s="914"/>
      <c r="AL32" s="915"/>
      <c r="AM32" s="915"/>
      <c r="AN32" s="915"/>
      <c r="AO32" s="915"/>
      <c r="AP32" s="915"/>
      <c r="AQ32" s="915"/>
      <c r="AR32" s="915"/>
      <c r="AS32" s="915"/>
      <c r="AT32" s="915"/>
      <c r="AU32" s="915"/>
      <c r="AV32" s="915"/>
      <c r="AW32" s="915"/>
      <c r="AX32" s="915"/>
      <c r="AY32" s="915"/>
      <c r="AZ32" s="916"/>
      <c r="BA32" s="916"/>
      <c r="BB32" s="916"/>
      <c r="BC32" s="916"/>
      <c r="BD32" s="916"/>
      <c r="BE32" s="912"/>
      <c r="BF32" s="912"/>
      <c r="BG32" s="912"/>
      <c r="BH32" s="912"/>
      <c r="BI32" s="913"/>
      <c r="BJ32" s="253"/>
      <c r="BK32" s="253"/>
      <c r="BL32" s="253"/>
      <c r="BM32" s="253"/>
      <c r="BN32" s="253"/>
      <c r="BO32" s="266"/>
      <c r="BP32" s="266"/>
      <c r="BQ32" s="263">
        <v>26</v>
      </c>
      <c r="BR32" s="264"/>
      <c r="BS32" s="865"/>
      <c r="BT32" s="866"/>
      <c r="BU32" s="866"/>
      <c r="BV32" s="866"/>
      <c r="BW32" s="866"/>
      <c r="BX32" s="866"/>
      <c r="BY32" s="866"/>
      <c r="BZ32" s="866"/>
      <c r="CA32" s="866"/>
      <c r="CB32" s="866"/>
      <c r="CC32" s="866"/>
      <c r="CD32" s="866"/>
      <c r="CE32" s="866"/>
      <c r="CF32" s="866"/>
      <c r="CG32" s="867"/>
      <c r="CH32" s="859"/>
      <c r="CI32" s="860"/>
      <c r="CJ32" s="860"/>
      <c r="CK32" s="860"/>
      <c r="CL32" s="861"/>
      <c r="CM32" s="859"/>
      <c r="CN32" s="860"/>
      <c r="CO32" s="860"/>
      <c r="CP32" s="860"/>
      <c r="CQ32" s="861"/>
      <c r="CR32" s="859"/>
      <c r="CS32" s="860"/>
      <c r="CT32" s="860"/>
      <c r="CU32" s="860"/>
      <c r="CV32" s="861"/>
      <c r="CW32" s="859"/>
      <c r="CX32" s="860"/>
      <c r="CY32" s="860"/>
      <c r="CZ32" s="860"/>
      <c r="DA32" s="861"/>
      <c r="DB32" s="859"/>
      <c r="DC32" s="860"/>
      <c r="DD32" s="860"/>
      <c r="DE32" s="860"/>
      <c r="DF32" s="861"/>
      <c r="DG32" s="859"/>
      <c r="DH32" s="860"/>
      <c r="DI32" s="860"/>
      <c r="DJ32" s="860"/>
      <c r="DK32" s="861"/>
      <c r="DL32" s="859"/>
      <c r="DM32" s="860"/>
      <c r="DN32" s="860"/>
      <c r="DO32" s="860"/>
      <c r="DP32" s="861"/>
      <c r="DQ32" s="859"/>
      <c r="DR32" s="860"/>
      <c r="DS32" s="860"/>
      <c r="DT32" s="860"/>
      <c r="DU32" s="861"/>
      <c r="DV32" s="862"/>
      <c r="DW32" s="863"/>
      <c r="DX32" s="863"/>
      <c r="DY32" s="863"/>
      <c r="DZ32" s="864"/>
      <c r="EA32" s="247"/>
    </row>
    <row r="33" spans="1:131" s="248" customFormat="1" ht="26.25" customHeight="1" x14ac:dyDescent="0.15">
      <c r="A33" s="267">
        <v>6</v>
      </c>
      <c r="B33" s="839"/>
      <c r="C33" s="840"/>
      <c r="D33" s="840"/>
      <c r="E33" s="840"/>
      <c r="F33" s="840"/>
      <c r="G33" s="840"/>
      <c r="H33" s="840"/>
      <c r="I33" s="840"/>
      <c r="J33" s="840"/>
      <c r="K33" s="840"/>
      <c r="L33" s="840"/>
      <c r="M33" s="840"/>
      <c r="N33" s="840"/>
      <c r="O33" s="840"/>
      <c r="P33" s="841"/>
      <c r="Q33" s="842"/>
      <c r="R33" s="843"/>
      <c r="S33" s="843"/>
      <c r="T33" s="843"/>
      <c r="U33" s="843"/>
      <c r="V33" s="843"/>
      <c r="W33" s="843"/>
      <c r="X33" s="843"/>
      <c r="Y33" s="843"/>
      <c r="Z33" s="843"/>
      <c r="AA33" s="843"/>
      <c r="AB33" s="843"/>
      <c r="AC33" s="843"/>
      <c r="AD33" s="843"/>
      <c r="AE33" s="844"/>
      <c r="AF33" s="845"/>
      <c r="AG33" s="846"/>
      <c r="AH33" s="846"/>
      <c r="AI33" s="846"/>
      <c r="AJ33" s="847"/>
      <c r="AK33" s="914"/>
      <c r="AL33" s="915"/>
      <c r="AM33" s="915"/>
      <c r="AN33" s="915"/>
      <c r="AO33" s="915"/>
      <c r="AP33" s="915"/>
      <c r="AQ33" s="915"/>
      <c r="AR33" s="915"/>
      <c r="AS33" s="915"/>
      <c r="AT33" s="915"/>
      <c r="AU33" s="915"/>
      <c r="AV33" s="915"/>
      <c r="AW33" s="915"/>
      <c r="AX33" s="915"/>
      <c r="AY33" s="915"/>
      <c r="AZ33" s="916"/>
      <c r="BA33" s="916"/>
      <c r="BB33" s="916"/>
      <c r="BC33" s="916"/>
      <c r="BD33" s="916"/>
      <c r="BE33" s="912"/>
      <c r="BF33" s="912"/>
      <c r="BG33" s="912"/>
      <c r="BH33" s="912"/>
      <c r="BI33" s="913"/>
      <c r="BJ33" s="253"/>
      <c r="BK33" s="253"/>
      <c r="BL33" s="253"/>
      <c r="BM33" s="253"/>
      <c r="BN33" s="253"/>
      <c r="BO33" s="266"/>
      <c r="BP33" s="266"/>
      <c r="BQ33" s="263">
        <v>27</v>
      </c>
      <c r="BR33" s="264"/>
      <c r="BS33" s="865"/>
      <c r="BT33" s="866"/>
      <c r="BU33" s="866"/>
      <c r="BV33" s="866"/>
      <c r="BW33" s="866"/>
      <c r="BX33" s="866"/>
      <c r="BY33" s="866"/>
      <c r="BZ33" s="866"/>
      <c r="CA33" s="866"/>
      <c r="CB33" s="866"/>
      <c r="CC33" s="866"/>
      <c r="CD33" s="866"/>
      <c r="CE33" s="866"/>
      <c r="CF33" s="866"/>
      <c r="CG33" s="867"/>
      <c r="CH33" s="859"/>
      <c r="CI33" s="860"/>
      <c r="CJ33" s="860"/>
      <c r="CK33" s="860"/>
      <c r="CL33" s="861"/>
      <c r="CM33" s="859"/>
      <c r="CN33" s="860"/>
      <c r="CO33" s="860"/>
      <c r="CP33" s="860"/>
      <c r="CQ33" s="861"/>
      <c r="CR33" s="859"/>
      <c r="CS33" s="860"/>
      <c r="CT33" s="860"/>
      <c r="CU33" s="860"/>
      <c r="CV33" s="861"/>
      <c r="CW33" s="859"/>
      <c r="CX33" s="860"/>
      <c r="CY33" s="860"/>
      <c r="CZ33" s="860"/>
      <c r="DA33" s="861"/>
      <c r="DB33" s="859"/>
      <c r="DC33" s="860"/>
      <c r="DD33" s="860"/>
      <c r="DE33" s="860"/>
      <c r="DF33" s="861"/>
      <c r="DG33" s="859"/>
      <c r="DH33" s="860"/>
      <c r="DI33" s="860"/>
      <c r="DJ33" s="860"/>
      <c r="DK33" s="861"/>
      <c r="DL33" s="859"/>
      <c r="DM33" s="860"/>
      <c r="DN33" s="860"/>
      <c r="DO33" s="860"/>
      <c r="DP33" s="861"/>
      <c r="DQ33" s="859"/>
      <c r="DR33" s="860"/>
      <c r="DS33" s="860"/>
      <c r="DT33" s="860"/>
      <c r="DU33" s="861"/>
      <c r="DV33" s="862"/>
      <c r="DW33" s="863"/>
      <c r="DX33" s="863"/>
      <c r="DY33" s="863"/>
      <c r="DZ33" s="864"/>
      <c r="EA33" s="247"/>
    </row>
    <row r="34" spans="1:131" s="248" customFormat="1" ht="26.25" customHeight="1" x14ac:dyDescent="0.15">
      <c r="A34" s="267">
        <v>7</v>
      </c>
      <c r="B34" s="839"/>
      <c r="C34" s="840"/>
      <c r="D34" s="840"/>
      <c r="E34" s="840"/>
      <c r="F34" s="840"/>
      <c r="G34" s="840"/>
      <c r="H34" s="840"/>
      <c r="I34" s="840"/>
      <c r="J34" s="840"/>
      <c r="K34" s="840"/>
      <c r="L34" s="840"/>
      <c r="M34" s="840"/>
      <c r="N34" s="840"/>
      <c r="O34" s="840"/>
      <c r="P34" s="841"/>
      <c r="Q34" s="842"/>
      <c r="R34" s="843"/>
      <c r="S34" s="843"/>
      <c r="T34" s="843"/>
      <c r="U34" s="843"/>
      <c r="V34" s="843"/>
      <c r="W34" s="843"/>
      <c r="X34" s="843"/>
      <c r="Y34" s="843"/>
      <c r="Z34" s="843"/>
      <c r="AA34" s="843"/>
      <c r="AB34" s="843"/>
      <c r="AC34" s="843"/>
      <c r="AD34" s="843"/>
      <c r="AE34" s="844"/>
      <c r="AF34" s="845"/>
      <c r="AG34" s="846"/>
      <c r="AH34" s="846"/>
      <c r="AI34" s="846"/>
      <c r="AJ34" s="847"/>
      <c r="AK34" s="914"/>
      <c r="AL34" s="915"/>
      <c r="AM34" s="915"/>
      <c r="AN34" s="915"/>
      <c r="AO34" s="915"/>
      <c r="AP34" s="915"/>
      <c r="AQ34" s="915"/>
      <c r="AR34" s="915"/>
      <c r="AS34" s="915"/>
      <c r="AT34" s="915"/>
      <c r="AU34" s="915"/>
      <c r="AV34" s="915"/>
      <c r="AW34" s="915"/>
      <c r="AX34" s="915"/>
      <c r="AY34" s="915"/>
      <c r="AZ34" s="916"/>
      <c r="BA34" s="916"/>
      <c r="BB34" s="916"/>
      <c r="BC34" s="916"/>
      <c r="BD34" s="916"/>
      <c r="BE34" s="912"/>
      <c r="BF34" s="912"/>
      <c r="BG34" s="912"/>
      <c r="BH34" s="912"/>
      <c r="BI34" s="913"/>
      <c r="BJ34" s="253"/>
      <c r="BK34" s="253"/>
      <c r="BL34" s="253"/>
      <c r="BM34" s="253"/>
      <c r="BN34" s="253"/>
      <c r="BO34" s="266"/>
      <c r="BP34" s="266"/>
      <c r="BQ34" s="263">
        <v>28</v>
      </c>
      <c r="BR34" s="264"/>
      <c r="BS34" s="865"/>
      <c r="BT34" s="866"/>
      <c r="BU34" s="866"/>
      <c r="BV34" s="866"/>
      <c r="BW34" s="866"/>
      <c r="BX34" s="866"/>
      <c r="BY34" s="866"/>
      <c r="BZ34" s="866"/>
      <c r="CA34" s="866"/>
      <c r="CB34" s="866"/>
      <c r="CC34" s="866"/>
      <c r="CD34" s="866"/>
      <c r="CE34" s="866"/>
      <c r="CF34" s="866"/>
      <c r="CG34" s="867"/>
      <c r="CH34" s="859"/>
      <c r="CI34" s="860"/>
      <c r="CJ34" s="860"/>
      <c r="CK34" s="860"/>
      <c r="CL34" s="861"/>
      <c r="CM34" s="859"/>
      <c r="CN34" s="860"/>
      <c r="CO34" s="860"/>
      <c r="CP34" s="860"/>
      <c r="CQ34" s="861"/>
      <c r="CR34" s="859"/>
      <c r="CS34" s="860"/>
      <c r="CT34" s="860"/>
      <c r="CU34" s="860"/>
      <c r="CV34" s="861"/>
      <c r="CW34" s="859"/>
      <c r="CX34" s="860"/>
      <c r="CY34" s="860"/>
      <c r="CZ34" s="860"/>
      <c r="DA34" s="861"/>
      <c r="DB34" s="859"/>
      <c r="DC34" s="860"/>
      <c r="DD34" s="860"/>
      <c r="DE34" s="860"/>
      <c r="DF34" s="861"/>
      <c r="DG34" s="859"/>
      <c r="DH34" s="860"/>
      <c r="DI34" s="860"/>
      <c r="DJ34" s="860"/>
      <c r="DK34" s="861"/>
      <c r="DL34" s="859"/>
      <c r="DM34" s="860"/>
      <c r="DN34" s="860"/>
      <c r="DO34" s="860"/>
      <c r="DP34" s="861"/>
      <c r="DQ34" s="859"/>
      <c r="DR34" s="860"/>
      <c r="DS34" s="860"/>
      <c r="DT34" s="860"/>
      <c r="DU34" s="861"/>
      <c r="DV34" s="862"/>
      <c r="DW34" s="863"/>
      <c r="DX34" s="863"/>
      <c r="DY34" s="863"/>
      <c r="DZ34" s="864"/>
      <c r="EA34" s="247"/>
    </row>
    <row r="35" spans="1:131" s="248" customFormat="1" ht="26.25" customHeight="1" x14ac:dyDescent="0.15">
      <c r="A35" s="267">
        <v>8</v>
      </c>
      <c r="B35" s="839"/>
      <c r="C35" s="840"/>
      <c r="D35" s="840"/>
      <c r="E35" s="840"/>
      <c r="F35" s="840"/>
      <c r="G35" s="840"/>
      <c r="H35" s="840"/>
      <c r="I35" s="840"/>
      <c r="J35" s="840"/>
      <c r="K35" s="840"/>
      <c r="L35" s="840"/>
      <c r="M35" s="840"/>
      <c r="N35" s="840"/>
      <c r="O35" s="840"/>
      <c r="P35" s="841"/>
      <c r="Q35" s="842"/>
      <c r="R35" s="843"/>
      <c r="S35" s="843"/>
      <c r="T35" s="843"/>
      <c r="U35" s="843"/>
      <c r="V35" s="843"/>
      <c r="W35" s="843"/>
      <c r="X35" s="843"/>
      <c r="Y35" s="843"/>
      <c r="Z35" s="843"/>
      <c r="AA35" s="843"/>
      <c r="AB35" s="843"/>
      <c r="AC35" s="843"/>
      <c r="AD35" s="843"/>
      <c r="AE35" s="844"/>
      <c r="AF35" s="845"/>
      <c r="AG35" s="846"/>
      <c r="AH35" s="846"/>
      <c r="AI35" s="846"/>
      <c r="AJ35" s="847"/>
      <c r="AK35" s="914"/>
      <c r="AL35" s="915"/>
      <c r="AM35" s="915"/>
      <c r="AN35" s="915"/>
      <c r="AO35" s="915"/>
      <c r="AP35" s="915"/>
      <c r="AQ35" s="915"/>
      <c r="AR35" s="915"/>
      <c r="AS35" s="915"/>
      <c r="AT35" s="915"/>
      <c r="AU35" s="915"/>
      <c r="AV35" s="915"/>
      <c r="AW35" s="915"/>
      <c r="AX35" s="915"/>
      <c r="AY35" s="915"/>
      <c r="AZ35" s="916"/>
      <c r="BA35" s="916"/>
      <c r="BB35" s="916"/>
      <c r="BC35" s="916"/>
      <c r="BD35" s="916"/>
      <c r="BE35" s="912"/>
      <c r="BF35" s="912"/>
      <c r="BG35" s="912"/>
      <c r="BH35" s="912"/>
      <c r="BI35" s="913"/>
      <c r="BJ35" s="253"/>
      <c r="BK35" s="253"/>
      <c r="BL35" s="253"/>
      <c r="BM35" s="253"/>
      <c r="BN35" s="253"/>
      <c r="BO35" s="266"/>
      <c r="BP35" s="266"/>
      <c r="BQ35" s="263">
        <v>29</v>
      </c>
      <c r="BR35" s="264"/>
      <c r="BS35" s="865"/>
      <c r="BT35" s="866"/>
      <c r="BU35" s="866"/>
      <c r="BV35" s="866"/>
      <c r="BW35" s="866"/>
      <c r="BX35" s="866"/>
      <c r="BY35" s="866"/>
      <c r="BZ35" s="866"/>
      <c r="CA35" s="866"/>
      <c r="CB35" s="866"/>
      <c r="CC35" s="866"/>
      <c r="CD35" s="866"/>
      <c r="CE35" s="866"/>
      <c r="CF35" s="866"/>
      <c r="CG35" s="867"/>
      <c r="CH35" s="859"/>
      <c r="CI35" s="860"/>
      <c r="CJ35" s="860"/>
      <c r="CK35" s="860"/>
      <c r="CL35" s="861"/>
      <c r="CM35" s="859"/>
      <c r="CN35" s="860"/>
      <c r="CO35" s="860"/>
      <c r="CP35" s="860"/>
      <c r="CQ35" s="861"/>
      <c r="CR35" s="859"/>
      <c r="CS35" s="860"/>
      <c r="CT35" s="860"/>
      <c r="CU35" s="860"/>
      <c r="CV35" s="861"/>
      <c r="CW35" s="859"/>
      <c r="CX35" s="860"/>
      <c r="CY35" s="860"/>
      <c r="CZ35" s="860"/>
      <c r="DA35" s="861"/>
      <c r="DB35" s="859"/>
      <c r="DC35" s="860"/>
      <c r="DD35" s="860"/>
      <c r="DE35" s="860"/>
      <c r="DF35" s="861"/>
      <c r="DG35" s="859"/>
      <c r="DH35" s="860"/>
      <c r="DI35" s="860"/>
      <c r="DJ35" s="860"/>
      <c r="DK35" s="861"/>
      <c r="DL35" s="859"/>
      <c r="DM35" s="860"/>
      <c r="DN35" s="860"/>
      <c r="DO35" s="860"/>
      <c r="DP35" s="861"/>
      <c r="DQ35" s="859"/>
      <c r="DR35" s="860"/>
      <c r="DS35" s="860"/>
      <c r="DT35" s="860"/>
      <c r="DU35" s="861"/>
      <c r="DV35" s="862"/>
      <c r="DW35" s="863"/>
      <c r="DX35" s="863"/>
      <c r="DY35" s="863"/>
      <c r="DZ35" s="864"/>
      <c r="EA35" s="247"/>
    </row>
    <row r="36" spans="1:131" s="248" customFormat="1" ht="26.25" customHeight="1" x14ac:dyDescent="0.15">
      <c r="A36" s="267">
        <v>9</v>
      </c>
      <c r="B36" s="839"/>
      <c r="C36" s="840"/>
      <c r="D36" s="840"/>
      <c r="E36" s="840"/>
      <c r="F36" s="840"/>
      <c r="G36" s="840"/>
      <c r="H36" s="840"/>
      <c r="I36" s="840"/>
      <c r="J36" s="840"/>
      <c r="K36" s="840"/>
      <c r="L36" s="840"/>
      <c r="M36" s="840"/>
      <c r="N36" s="840"/>
      <c r="O36" s="840"/>
      <c r="P36" s="841"/>
      <c r="Q36" s="842"/>
      <c r="R36" s="843"/>
      <c r="S36" s="843"/>
      <c r="T36" s="843"/>
      <c r="U36" s="843"/>
      <c r="V36" s="843"/>
      <c r="W36" s="843"/>
      <c r="X36" s="843"/>
      <c r="Y36" s="843"/>
      <c r="Z36" s="843"/>
      <c r="AA36" s="843"/>
      <c r="AB36" s="843"/>
      <c r="AC36" s="843"/>
      <c r="AD36" s="843"/>
      <c r="AE36" s="844"/>
      <c r="AF36" s="845"/>
      <c r="AG36" s="846"/>
      <c r="AH36" s="846"/>
      <c r="AI36" s="846"/>
      <c r="AJ36" s="847"/>
      <c r="AK36" s="914"/>
      <c r="AL36" s="915"/>
      <c r="AM36" s="915"/>
      <c r="AN36" s="915"/>
      <c r="AO36" s="915"/>
      <c r="AP36" s="915"/>
      <c r="AQ36" s="915"/>
      <c r="AR36" s="915"/>
      <c r="AS36" s="915"/>
      <c r="AT36" s="915"/>
      <c r="AU36" s="915"/>
      <c r="AV36" s="915"/>
      <c r="AW36" s="915"/>
      <c r="AX36" s="915"/>
      <c r="AY36" s="915"/>
      <c r="AZ36" s="916"/>
      <c r="BA36" s="916"/>
      <c r="BB36" s="916"/>
      <c r="BC36" s="916"/>
      <c r="BD36" s="916"/>
      <c r="BE36" s="912"/>
      <c r="BF36" s="912"/>
      <c r="BG36" s="912"/>
      <c r="BH36" s="912"/>
      <c r="BI36" s="913"/>
      <c r="BJ36" s="253"/>
      <c r="BK36" s="253"/>
      <c r="BL36" s="253"/>
      <c r="BM36" s="253"/>
      <c r="BN36" s="253"/>
      <c r="BO36" s="266"/>
      <c r="BP36" s="266"/>
      <c r="BQ36" s="263">
        <v>30</v>
      </c>
      <c r="BR36" s="264"/>
      <c r="BS36" s="865"/>
      <c r="BT36" s="866"/>
      <c r="BU36" s="866"/>
      <c r="BV36" s="866"/>
      <c r="BW36" s="866"/>
      <c r="BX36" s="866"/>
      <c r="BY36" s="866"/>
      <c r="BZ36" s="866"/>
      <c r="CA36" s="866"/>
      <c r="CB36" s="866"/>
      <c r="CC36" s="866"/>
      <c r="CD36" s="866"/>
      <c r="CE36" s="866"/>
      <c r="CF36" s="866"/>
      <c r="CG36" s="867"/>
      <c r="CH36" s="859"/>
      <c r="CI36" s="860"/>
      <c r="CJ36" s="860"/>
      <c r="CK36" s="860"/>
      <c r="CL36" s="861"/>
      <c r="CM36" s="859"/>
      <c r="CN36" s="860"/>
      <c r="CO36" s="860"/>
      <c r="CP36" s="860"/>
      <c r="CQ36" s="861"/>
      <c r="CR36" s="859"/>
      <c r="CS36" s="860"/>
      <c r="CT36" s="860"/>
      <c r="CU36" s="860"/>
      <c r="CV36" s="861"/>
      <c r="CW36" s="859"/>
      <c r="CX36" s="860"/>
      <c r="CY36" s="860"/>
      <c r="CZ36" s="860"/>
      <c r="DA36" s="861"/>
      <c r="DB36" s="859"/>
      <c r="DC36" s="860"/>
      <c r="DD36" s="860"/>
      <c r="DE36" s="860"/>
      <c r="DF36" s="861"/>
      <c r="DG36" s="859"/>
      <c r="DH36" s="860"/>
      <c r="DI36" s="860"/>
      <c r="DJ36" s="860"/>
      <c r="DK36" s="861"/>
      <c r="DL36" s="859"/>
      <c r="DM36" s="860"/>
      <c r="DN36" s="860"/>
      <c r="DO36" s="860"/>
      <c r="DP36" s="861"/>
      <c r="DQ36" s="859"/>
      <c r="DR36" s="860"/>
      <c r="DS36" s="860"/>
      <c r="DT36" s="860"/>
      <c r="DU36" s="861"/>
      <c r="DV36" s="862"/>
      <c r="DW36" s="863"/>
      <c r="DX36" s="863"/>
      <c r="DY36" s="863"/>
      <c r="DZ36" s="864"/>
      <c r="EA36" s="247"/>
    </row>
    <row r="37" spans="1:131" s="248" customFormat="1" ht="26.25" customHeight="1" x14ac:dyDescent="0.15">
      <c r="A37" s="267">
        <v>10</v>
      </c>
      <c r="B37" s="839"/>
      <c r="C37" s="840"/>
      <c r="D37" s="840"/>
      <c r="E37" s="840"/>
      <c r="F37" s="840"/>
      <c r="G37" s="840"/>
      <c r="H37" s="840"/>
      <c r="I37" s="840"/>
      <c r="J37" s="840"/>
      <c r="K37" s="840"/>
      <c r="L37" s="840"/>
      <c r="M37" s="840"/>
      <c r="N37" s="840"/>
      <c r="O37" s="840"/>
      <c r="P37" s="841"/>
      <c r="Q37" s="842"/>
      <c r="R37" s="843"/>
      <c r="S37" s="843"/>
      <c r="T37" s="843"/>
      <c r="U37" s="843"/>
      <c r="V37" s="843"/>
      <c r="W37" s="843"/>
      <c r="X37" s="843"/>
      <c r="Y37" s="843"/>
      <c r="Z37" s="843"/>
      <c r="AA37" s="843"/>
      <c r="AB37" s="843"/>
      <c r="AC37" s="843"/>
      <c r="AD37" s="843"/>
      <c r="AE37" s="844"/>
      <c r="AF37" s="845"/>
      <c r="AG37" s="846"/>
      <c r="AH37" s="846"/>
      <c r="AI37" s="846"/>
      <c r="AJ37" s="847"/>
      <c r="AK37" s="914"/>
      <c r="AL37" s="915"/>
      <c r="AM37" s="915"/>
      <c r="AN37" s="915"/>
      <c r="AO37" s="915"/>
      <c r="AP37" s="915"/>
      <c r="AQ37" s="915"/>
      <c r="AR37" s="915"/>
      <c r="AS37" s="915"/>
      <c r="AT37" s="915"/>
      <c r="AU37" s="915"/>
      <c r="AV37" s="915"/>
      <c r="AW37" s="915"/>
      <c r="AX37" s="915"/>
      <c r="AY37" s="915"/>
      <c r="AZ37" s="916"/>
      <c r="BA37" s="916"/>
      <c r="BB37" s="916"/>
      <c r="BC37" s="916"/>
      <c r="BD37" s="916"/>
      <c r="BE37" s="912"/>
      <c r="BF37" s="912"/>
      <c r="BG37" s="912"/>
      <c r="BH37" s="912"/>
      <c r="BI37" s="913"/>
      <c r="BJ37" s="253"/>
      <c r="BK37" s="253"/>
      <c r="BL37" s="253"/>
      <c r="BM37" s="253"/>
      <c r="BN37" s="253"/>
      <c r="BO37" s="266"/>
      <c r="BP37" s="266"/>
      <c r="BQ37" s="263">
        <v>31</v>
      </c>
      <c r="BR37" s="264"/>
      <c r="BS37" s="865"/>
      <c r="BT37" s="866"/>
      <c r="BU37" s="866"/>
      <c r="BV37" s="866"/>
      <c r="BW37" s="866"/>
      <c r="BX37" s="866"/>
      <c r="BY37" s="866"/>
      <c r="BZ37" s="866"/>
      <c r="CA37" s="866"/>
      <c r="CB37" s="866"/>
      <c r="CC37" s="866"/>
      <c r="CD37" s="866"/>
      <c r="CE37" s="866"/>
      <c r="CF37" s="866"/>
      <c r="CG37" s="867"/>
      <c r="CH37" s="859"/>
      <c r="CI37" s="860"/>
      <c r="CJ37" s="860"/>
      <c r="CK37" s="860"/>
      <c r="CL37" s="861"/>
      <c r="CM37" s="859"/>
      <c r="CN37" s="860"/>
      <c r="CO37" s="860"/>
      <c r="CP37" s="860"/>
      <c r="CQ37" s="861"/>
      <c r="CR37" s="859"/>
      <c r="CS37" s="860"/>
      <c r="CT37" s="860"/>
      <c r="CU37" s="860"/>
      <c r="CV37" s="861"/>
      <c r="CW37" s="859"/>
      <c r="CX37" s="860"/>
      <c r="CY37" s="860"/>
      <c r="CZ37" s="860"/>
      <c r="DA37" s="861"/>
      <c r="DB37" s="859"/>
      <c r="DC37" s="860"/>
      <c r="DD37" s="860"/>
      <c r="DE37" s="860"/>
      <c r="DF37" s="861"/>
      <c r="DG37" s="859"/>
      <c r="DH37" s="860"/>
      <c r="DI37" s="860"/>
      <c r="DJ37" s="860"/>
      <c r="DK37" s="861"/>
      <c r="DL37" s="859"/>
      <c r="DM37" s="860"/>
      <c r="DN37" s="860"/>
      <c r="DO37" s="860"/>
      <c r="DP37" s="861"/>
      <c r="DQ37" s="859"/>
      <c r="DR37" s="860"/>
      <c r="DS37" s="860"/>
      <c r="DT37" s="860"/>
      <c r="DU37" s="861"/>
      <c r="DV37" s="862"/>
      <c r="DW37" s="863"/>
      <c r="DX37" s="863"/>
      <c r="DY37" s="863"/>
      <c r="DZ37" s="864"/>
      <c r="EA37" s="247"/>
    </row>
    <row r="38" spans="1:131" s="248" customFormat="1" ht="26.25" customHeight="1" x14ac:dyDescent="0.15">
      <c r="A38" s="267">
        <v>11</v>
      </c>
      <c r="B38" s="839"/>
      <c r="C38" s="840"/>
      <c r="D38" s="840"/>
      <c r="E38" s="840"/>
      <c r="F38" s="840"/>
      <c r="G38" s="840"/>
      <c r="H38" s="840"/>
      <c r="I38" s="840"/>
      <c r="J38" s="840"/>
      <c r="K38" s="840"/>
      <c r="L38" s="840"/>
      <c r="M38" s="840"/>
      <c r="N38" s="840"/>
      <c r="O38" s="840"/>
      <c r="P38" s="841"/>
      <c r="Q38" s="842"/>
      <c r="R38" s="843"/>
      <c r="S38" s="843"/>
      <c r="T38" s="843"/>
      <c r="U38" s="843"/>
      <c r="V38" s="843"/>
      <c r="W38" s="843"/>
      <c r="X38" s="843"/>
      <c r="Y38" s="843"/>
      <c r="Z38" s="843"/>
      <c r="AA38" s="843"/>
      <c r="AB38" s="843"/>
      <c r="AC38" s="843"/>
      <c r="AD38" s="843"/>
      <c r="AE38" s="844"/>
      <c r="AF38" s="845"/>
      <c r="AG38" s="846"/>
      <c r="AH38" s="846"/>
      <c r="AI38" s="846"/>
      <c r="AJ38" s="847"/>
      <c r="AK38" s="914"/>
      <c r="AL38" s="915"/>
      <c r="AM38" s="915"/>
      <c r="AN38" s="915"/>
      <c r="AO38" s="915"/>
      <c r="AP38" s="915"/>
      <c r="AQ38" s="915"/>
      <c r="AR38" s="915"/>
      <c r="AS38" s="915"/>
      <c r="AT38" s="915"/>
      <c r="AU38" s="915"/>
      <c r="AV38" s="915"/>
      <c r="AW38" s="915"/>
      <c r="AX38" s="915"/>
      <c r="AY38" s="915"/>
      <c r="AZ38" s="916"/>
      <c r="BA38" s="916"/>
      <c r="BB38" s="916"/>
      <c r="BC38" s="916"/>
      <c r="BD38" s="916"/>
      <c r="BE38" s="912"/>
      <c r="BF38" s="912"/>
      <c r="BG38" s="912"/>
      <c r="BH38" s="912"/>
      <c r="BI38" s="913"/>
      <c r="BJ38" s="253"/>
      <c r="BK38" s="253"/>
      <c r="BL38" s="253"/>
      <c r="BM38" s="253"/>
      <c r="BN38" s="253"/>
      <c r="BO38" s="266"/>
      <c r="BP38" s="266"/>
      <c r="BQ38" s="263">
        <v>32</v>
      </c>
      <c r="BR38" s="264"/>
      <c r="BS38" s="865"/>
      <c r="BT38" s="866"/>
      <c r="BU38" s="866"/>
      <c r="BV38" s="866"/>
      <c r="BW38" s="866"/>
      <c r="BX38" s="866"/>
      <c r="BY38" s="866"/>
      <c r="BZ38" s="866"/>
      <c r="CA38" s="866"/>
      <c r="CB38" s="866"/>
      <c r="CC38" s="866"/>
      <c r="CD38" s="866"/>
      <c r="CE38" s="866"/>
      <c r="CF38" s="866"/>
      <c r="CG38" s="867"/>
      <c r="CH38" s="859"/>
      <c r="CI38" s="860"/>
      <c r="CJ38" s="860"/>
      <c r="CK38" s="860"/>
      <c r="CL38" s="861"/>
      <c r="CM38" s="859"/>
      <c r="CN38" s="860"/>
      <c r="CO38" s="860"/>
      <c r="CP38" s="860"/>
      <c r="CQ38" s="861"/>
      <c r="CR38" s="859"/>
      <c r="CS38" s="860"/>
      <c r="CT38" s="860"/>
      <c r="CU38" s="860"/>
      <c r="CV38" s="861"/>
      <c r="CW38" s="859"/>
      <c r="CX38" s="860"/>
      <c r="CY38" s="860"/>
      <c r="CZ38" s="860"/>
      <c r="DA38" s="861"/>
      <c r="DB38" s="859"/>
      <c r="DC38" s="860"/>
      <c r="DD38" s="860"/>
      <c r="DE38" s="860"/>
      <c r="DF38" s="861"/>
      <c r="DG38" s="859"/>
      <c r="DH38" s="860"/>
      <c r="DI38" s="860"/>
      <c r="DJ38" s="860"/>
      <c r="DK38" s="861"/>
      <c r="DL38" s="859"/>
      <c r="DM38" s="860"/>
      <c r="DN38" s="860"/>
      <c r="DO38" s="860"/>
      <c r="DP38" s="861"/>
      <c r="DQ38" s="859"/>
      <c r="DR38" s="860"/>
      <c r="DS38" s="860"/>
      <c r="DT38" s="860"/>
      <c r="DU38" s="861"/>
      <c r="DV38" s="862"/>
      <c r="DW38" s="863"/>
      <c r="DX38" s="863"/>
      <c r="DY38" s="863"/>
      <c r="DZ38" s="864"/>
      <c r="EA38" s="247"/>
    </row>
    <row r="39" spans="1:131" s="248" customFormat="1" ht="26.25" customHeight="1" x14ac:dyDescent="0.15">
      <c r="A39" s="267">
        <v>12</v>
      </c>
      <c r="B39" s="839"/>
      <c r="C39" s="840"/>
      <c r="D39" s="840"/>
      <c r="E39" s="840"/>
      <c r="F39" s="840"/>
      <c r="G39" s="840"/>
      <c r="H39" s="840"/>
      <c r="I39" s="840"/>
      <c r="J39" s="840"/>
      <c r="K39" s="840"/>
      <c r="L39" s="840"/>
      <c r="M39" s="840"/>
      <c r="N39" s="840"/>
      <c r="O39" s="840"/>
      <c r="P39" s="841"/>
      <c r="Q39" s="842"/>
      <c r="R39" s="843"/>
      <c r="S39" s="843"/>
      <c r="T39" s="843"/>
      <c r="U39" s="843"/>
      <c r="V39" s="843"/>
      <c r="W39" s="843"/>
      <c r="X39" s="843"/>
      <c r="Y39" s="843"/>
      <c r="Z39" s="843"/>
      <c r="AA39" s="843"/>
      <c r="AB39" s="843"/>
      <c r="AC39" s="843"/>
      <c r="AD39" s="843"/>
      <c r="AE39" s="844"/>
      <c r="AF39" s="845"/>
      <c r="AG39" s="846"/>
      <c r="AH39" s="846"/>
      <c r="AI39" s="846"/>
      <c r="AJ39" s="847"/>
      <c r="AK39" s="914"/>
      <c r="AL39" s="915"/>
      <c r="AM39" s="915"/>
      <c r="AN39" s="915"/>
      <c r="AO39" s="915"/>
      <c r="AP39" s="915"/>
      <c r="AQ39" s="915"/>
      <c r="AR39" s="915"/>
      <c r="AS39" s="915"/>
      <c r="AT39" s="915"/>
      <c r="AU39" s="915"/>
      <c r="AV39" s="915"/>
      <c r="AW39" s="915"/>
      <c r="AX39" s="915"/>
      <c r="AY39" s="915"/>
      <c r="AZ39" s="916"/>
      <c r="BA39" s="916"/>
      <c r="BB39" s="916"/>
      <c r="BC39" s="916"/>
      <c r="BD39" s="916"/>
      <c r="BE39" s="912"/>
      <c r="BF39" s="912"/>
      <c r="BG39" s="912"/>
      <c r="BH39" s="912"/>
      <c r="BI39" s="913"/>
      <c r="BJ39" s="253"/>
      <c r="BK39" s="253"/>
      <c r="BL39" s="253"/>
      <c r="BM39" s="253"/>
      <c r="BN39" s="253"/>
      <c r="BO39" s="266"/>
      <c r="BP39" s="266"/>
      <c r="BQ39" s="263">
        <v>33</v>
      </c>
      <c r="BR39" s="264"/>
      <c r="BS39" s="865"/>
      <c r="BT39" s="866"/>
      <c r="BU39" s="866"/>
      <c r="BV39" s="866"/>
      <c r="BW39" s="866"/>
      <c r="BX39" s="866"/>
      <c r="BY39" s="866"/>
      <c r="BZ39" s="866"/>
      <c r="CA39" s="866"/>
      <c r="CB39" s="866"/>
      <c r="CC39" s="866"/>
      <c r="CD39" s="866"/>
      <c r="CE39" s="866"/>
      <c r="CF39" s="866"/>
      <c r="CG39" s="867"/>
      <c r="CH39" s="859"/>
      <c r="CI39" s="860"/>
      <c r="CJ39" s="860"/>
      <c r="CK39" s="860"/>
      <c r="CL39" s="861"/>
      <c r="CM39" s="859"/>
      <c r="CN39" s="860"/>
      <c r="CO39" s="860"/>
      <c r="CP39" s="860"/>
      <c r="CQ39" s="861"/>
      <c r="CR39" s="859"/>
      <c r="CS39" s="860"/>
      <c r="CT39" s="860"/>
      <c r="CU39" s="860"/>
      <c r="CV39" s="861"/>
      <c r="CW39" s="859"/>
      <c r="CX39" s="860"/>
      <c r="CY39" s="860"/>
      <c r="CZ39" s="860"/>
      <c r="DA39" s="861"/>
      <c r="DB39" s="859"/>
      <c r="DC39" s="860"/>
      <c r="DD39" s="860"/>
      <c r="DE39" s="860"/>
      <c r="DF39" s="861"/>
      <c r="DG39" s="859"/>
      <c r="DH39" s="860"/>
      <c r="DI39" s="860"/>
      <c r="DJ39" s="860"/>
      <c r="DK39" s="861"/>
      <c r="DL39" s="859"/>
      <c r="DM39" s="860"/>
      <c r="DN39" s="860"/>
      <c r="DO39" s="860"/>
      <c r="DP39" s="861"/>
      <c r="DQ39" s="859"/>
      <c r="DR39" s="860"/>
      <c r="DS39" s="860"/>
      <c r="DT39" s="860"/>
      <c r="DU39" s="861"/>
      <c r="DV39" s="862"/>
      <c r="DW39" s="863"/>
      <c r="DX39" s="863"/>
      <c r="DY39" s="863"/>
      <c r="DZ39" s="864"/>
      <c r="EA39" s="247"/>
    </row>
    <row r="40" spans="1:131" s="248" customFormat="1" ht="26.25" customHeight="1" x14ac:dyDescent="0.15">
      <c r="A40" s="262">
        <v>13</v>
      </c>
      <c r="B40" s="839"/>
      <c r="C40" s="840"/>
      <c r="D40" s="840"/>
      <c r="E40" s="840"/>
      <c r="F40" s="840"/>
      <c r="G40" s="840"/>
      <c r="H40" s="840"/>
      <c r="I40" s="840"/>
      <c r="J40" s="840"/>
      <c r="K40" s="840"/>
      <c r="L40" s="840"/>
      <c r="M40" s="840"/>
      <c r="N40" s="840"/>
      <c r="O40" s="840"/>
      <c r="P40" s="841"/>
      <c r="Q40" s="842"/>
      <c r="R40" s="843"/>
      <c r="S40" s="843"/>
      <c r="T40" s="843"/>
      <c r="U40" s="843"/>
      <c r="V40" s="843"/>
      <c r="W40" s="843"/>
      <c r="X40" s="843"/>
      <c r="Y40" s="843"/>
      <c r="Z40" s="843"/>
      <c r="AA40" s="843"/>
      <c r="AB40" s="843"/>
      <c r="AC40" s="843"/>
      <c r="AD40" s="843"/>
      <c r="AE40" s="844"/>
      <c r="AF40" s="845"/>
      <c r="AG40" s="846"/>
      <c r="AH40" s="846"/>
      <c r="AI40" s="846"/>
      <c r="AJ40" s="847"/>
      <c r="AK40" s="914"/>
      <c r="AL40" s="915"/>
      <c r="AM40" s="915"/>
      <c r="AN40" s="915"/>
      <c r="AO40" s="915"/>
      <c r="AP40" s="915"/>
      <c r="AQ40" s="915"/>
      <c r="AR40" s="915"/>
      <c r="AS40" s="915"/>
      <c r="AT40" s="915"/>
      <c r="AU40" s="915"/>
      <c r="AV40" s="915"/>
      <c r="AW40" s="915"/>
      <c r="AX40" s="915"/>
      <c r="AY40" s="915"/>
      <c r="AZ40" s="916"/>
      <c r="BA40" s="916"/>
      <c r="BB40" s="916"/>
      <c r="BC40" s="916"/>
      <c r="BD40" s="916"/>
      <c r="BE40" s="912"/>
      <c r="BF40" s="912"/>
      <c r="BG40" s="912"/>
      <c r="BH40" s="912"/>
      <c r="BI40" s="913"/>
      <c r="BJ40" s="253"/>
      <c r="BK40" s="253"/>
      <c r="BL40" s="253"/>
      <c r="BM40" s="253"/>
      <c r="BN40" s="253"/>
      <c r="BO40" s="266"/>
      <c r="BP40" s="266"/>
      <c r="BQ40" s="263">
        <v>34</v>
      </c>
      <c r="BR40" s="264"/>
      <c r="BS40" s="865"/>
      <c r="BT40" s="866"/>
      <c r="BU40" s="866"/>
      <c r="BV40" s="866"/>
      <c r="BW40" s="866"/>
      <c r="BX40" s="866"/>
      <c r="BY40" s="866"/>
      <c r="BZ40" s="866"/>
      <c r="CA40" s="866"/>
      <c r="CB40" s="866"/>
      <c r="CC40" s="866"/>
      <c r="CD40" s="866"/>
      <c r="CE40" s="866"/>
      <c r="CF40" s="866"/>
      <c r="CG40" s="867"/>
      <c r="CH40" s="859"/>
      <c r="CI40" s="860"/>
      <c r="CJ40" s="860"/>
      <c r="CK40" s="860"/>
      <c r="CL40" s="861"/>
      <c r="CM40" s="859"/>
      <c r="CN40" s="860"/>
      <c r="CO40" s="860"/>
      <c r="CP40" s="860"/>
      <c r="CQ40" s="861"/>
      <c r="CR40" s="859"/>
      <c r="CS40" s="860"/>
      <c r="CT40" s="860"/>
      <c r="CU40" s="860"/>
      <c r="CV40" s="861"/>
      <c r="CW40" s="859"/>
      <c r="CX40" s="860"/>
      <c r="CY40" s="860"/>
      <c r="CZ40" s="860"/>
      <c r="DA40" s="861"/>
      <c r="DB40" s="859"/>
      <c r="DC40" s="860"/>
      <c r="DD40" s="860"/>
      <c r="DE40" s="860"/>
      <c r="DF40" s="861"/>
      <c r="DG40" s="859"/>
      <c r="DH40" s="860"/>
      <c r="DI40" s="860"/>
      <c r="DJ40" s="860"/>
      <c r="DK40" s="861"/>
      <c r="DL40" s="859"/>
      <c r="DM40" s="860"/>
      <c r="DN40" s="860"/>
      <c r="DO40" s="860"/>
      <c r="DP40" s="861"/>
      <c r="DQ40" s="859"/>
      <c r="DR40" s="860"/>
      <c r="DS40" s="860"/>
      <c r="DT40" s="860"/>
      <c r="DU40" s="861"/>
      <c r="DV40" s="862"/>
      <c r="DW40" s="863"/>
      <c r="DX40" s="863"/>
      <c r="DY40" s="863"/>
      <c r="DZ40" s="864"/>
      <c r="EA40" s="247"/>
    </row>
    <row r="41" spans="1:131" s="248" customFormat="1" ht="26.25" customHeight="1" x14ac:dyDescent="0.15">
      <c r="A41" s="262">
        <v>14</v>
      </c>
      <c r="B41" s="839"/>
      <c r="C41" s="840"/>
      <c r="D41" s="840"/>
      <c r="E41" s="840"/>
      <c r="F41" s="840"/>
      <c r="G41" s="840"/>
      <c r="H41" s="840"/>
      <c r="I41" s="840"/>
      <c r="J41" s="840"/>
      <c r="K41" s="840"/>
      <c r="L41" s="840"/>
      <c r="M41" s="840"/>
      <c r="N41" s="840"/>
      <c r="O41" s="840"/>
      <c r="P41" s="841"/>
      <c r="Q41" s="842"/>
      <c r="R41" s="843"/>
      <c r="S41" s="843"/>
      <c r="T41" s="843"/>
      <c r="U41" s="843"/>
      <c r="V41" s="843"/>
      <c r="W41" s="843"/>
      <c r="X41" s="843"/>
      <c r="Y41" s="843"/>
      <c r="Z41" s="843"/>
      <c r="AA41" s="843"/>
      <c r="AB41" s="843"/>
      <c r="AC41" s="843"/>
      <c r="AD41" s="843"/>
      <c r="AE41" s="844"/>
      <c r="AF41" s="845"/>
      <c r="AG41" s="846"/>
      <c r="AH41" s="846"/>
      <c r="AI41" s="846"/>
      <c r="AJ41" s="847"/>
      <c r="AK41" s="914"/>
      <c r="AL41" s="915"/>
      <c r="AM41" s="915"/>
      <c r="AN41" s="915"/>
      <c r="AO41" s="915"/>
      <c r="AP41" s="915"/>
      <c r="AQ41" s="915"/>
      <c r="AR41" s="915"/>
      <c r="AS41" s="915"/>
      <c r="AT41" s="915"/>
      <c r="AU41" s="915"/>
      <c r="AV41" s="915"/>
      <c r="AW41" s="915"/>
      <c r="AX41" s="915"/>
      <c r="AY41" s="915"/>
      <c r="AZ41" s="916"/>
      <c r="BA41" s="916"/>
      <c r="BB41" s="916"/>
      <c r="BC41" s="916"/>
      <c r="BD41" s="916"/>
      <c r="BE41" s="912"/>
      <c r="BF41" s="912"/>
      <c r="BG41" s="912"/>
      <c r="BH41" s="912"/>
      <c r="BI41" s="913"/>
      <c r="BJ41" s="253"/>
      <c r="BK41" s="253"/>
      <c r="BL41" s="253"/>
      <c r="BM41" s="253"/>
      <c r="BN41" s="253"/>
      <c r="BO41" s="266"/>
      <c r="BP41" s="266"/>
      <c r="BQ41" s="263">
        <v>35</v>
      </c>
      <c r="BR41" s="264"/>
      <c r="BS41" s="865"/>
      <c r="BT41" s="866"/>
      <c r="BU41" s="866"/>
      <c r="BV41" s="866"/>
      <c r="BW41" s="866"/>
      <c r="BX41" s="866"/>
      <c r="BY41" s="866"/>
      <c r="BZ41" s="866"/>
      <c r="CA41" s="866"/>
      <c r="CB41" s="866"/>
      <c r="CC41" s="866"/>
      <c r="CD41" s="866"/>
      <c r="CE41" s="866"/>
      <c r="CF41" s="866"/>
      <c r="CG41" s="867"/>
      <c r="CH41" s="859"/>
      <c r="CI41" s="860"/>
      <c r="CJ41" s="860"/>
      <c r="CK41" s="860"/>
      <c r="CL41" s="861"/>
      <c r="CM41" s="859"/>
      <c r="CN41" s="860"/>
      <c r="CO41" s="860"/>
      <c r="CP41" s="860"/>
      <c r="CQ41" s="861"/>
      <c r="CR41" s="859"/>
      <c r="CS41" s="860"/>
      <c r="CT41" s="860"/>
      <c r="CU41" s="860"/>
      <c r="CV41" s="861"/>
      <c r="CW41" s="859"/>
      <c r="CX41" s="860"/>
      <c r="CY41" s="860"/>
      <c r="CZ41" s="860"/>
      <c r="DA41" s="861"/>
      <c r="DB41" s="859"/>
      <c r="DC41" s="860"/>
      <c r="DD41" s="860"/>
      <c r="DE41" s="860"/>
      <c r="DF41" s="861"/>
      <c r="DG41" s="859"/>
      <c r="DH41" s="860"/>
      <c r="DI41" s="860"/>
      <c r="DJ41" s="860"/>
      <c r="DK41" s="861"/>
      <c r="DL41" s="859"/>
      <c r="DM41" s="860"/>
      <c r="DN41" s="860"/>
      <c r="DO41" s="860"/>
      <c r="DP41" s="861"/>
      <c r="DQ41" s="859"/>
      <c r="DR41" s="860"/>
      <c r="DS41" s="860"/>
      <c r="DT41" s="860"/>
      <c r="DU41" s="861"/>
      <c r="DV41" s="862"/>
      <c r="DW41" s="863"/>
      <c r="DX41" s="863"/>
      <c r="DY41" s="863"/>
      <c r="DZ41" s="864"/>
      <c r="EA41" s="247"/>
    </row>
    <row r="42" spans="1:131" s="248" customFormat="1" ht="26.25" customHeight="1" x14ac:dyDescent="0.15">
      <c r="A42" s="262">
        <v>15</v>
      </c>
      <c r="B42" s="839"/>
      <c r="C42" s="840"/>
      <c r="D42" s="840"/>
      <c r="E42" s="840"/>
      <c r="F42" s="840"/>
      <c r="G42" s="840"/>
      <c r="H42" s="840"/>
      <c r="I42" s="840"/>
      <c r="J42" s="840"/>
      <c r="K42" s="840"/>
      <c r="L42" s="840"/>
      <c r="M42" s="840"/>
      <c r="N42" s="840"/>
      <c r="O42" s="840"/>
      <c r="P42" s="841"/>
      <c r="Q42" s="842"/>
      <c r="R42" s="843"/>
      <c r="S42" s="843"/>
      <c r="T42" s="843"/>
      <c r="U42" s="843"/>
      <c r="V42" s="843"/>
      <c r="W42" s="843"/>
      <c r="X42" s="843"/>
      <c r="Y42" s="843"/>
      <c r="Z42" s="843"/>
      <c r="AA42" s="843"/>
      <c r="AB42" s="843"/>
      <c r="AC42" s="843"/>
      <c r="AD42" s="843"/>
      <c r="AE42" s="844"/>
      <c r="AF42" s="845"/>
      <c r="AG42" s="846"/>
      <c r="AH42" s="846"/>
      <c r="AI42" s="846"/>
      <c r="AJ42" s="847"/>
      <c r="AK42" s="914"/>
      <c r="AL42" s="915"/>
      <c r="AM42" s="915"/>
      <c r="AN42" s="915"/>
      <c r="AO42" s="915"/>
      <c r="AP42" s="915"/>
      <c r="AQ42" s="915"/>
      <c r="AR42" s="915"/>
      <c r="AS42" s="915"/>
      <c r="AT42" s="915"/>
      <c r="AU42" s="915"/>
      <c r="AV42" s="915"/>
      <c r="AW42" s="915"/>
      <c r="AX42" s="915"/>
      <c r="AY42" s="915"/>
      <c r="AZ42" s="916"/>
      <c r="BA42" s="916"/>
      <c r="BB42" s="916"/>
      <c r="BC42" s="916"/>
      <c r="BD42" s="916"/>
      <c r="BE42" s="912"/>
      <c r="BF42" s="912"/>
      <c r="BG42" s="912"/>
      <c r="BH42" s="912"/>
      <c r="BI42" s="913"/>
      <c r="BJ42" s="253"/>
      <c r="BK42" s="253"/>
      <c r="BL42" s="253"/>
      <c r="BM42" s="253"/>
      <c r="BN42" s="253"/>
      <c r="BO42" s="266"/>
      <c r="BP42" s="266"/>
      <c r="BQ42" s="263">
        <v>36</v>
      </c>
      <c r="BR42" s="264"/>
      <c r="BS42" s="865"/>
      <c r="BT42" s="866"/>
      <c r="BU42" s="866"/>
      <c r="BV42" s="866"/>
      <c r="BW42" s="866"/>
      <c r="BX42" s="866"/>
      <c r="BY42" s="866"/>
      <c r="BZ42" s="866"/>
      <c r="CA42" s="866"/>
      <c r="CB42" s="866"/>
      <c r="CC42" s="866"/>
      <c r="CD42" s="866"/>
      <c r="CE42" s="866"/>
      <c r="CF42" s="866"/>
      <c r="CG42" s="867"/>
      <c r="CH42" s="859"/>
      <c r="CI42" s="860"/>
      <c r="CJ42" s="860"/>
      <c r="CK42" s="860"/>
      <c r="CL42" s="861"/>
      <c r="CM42" s="859"/>
      <c r="CN42" s="860"/>
      <c r="CO42" s="860"/>
      <c r="CP42" s="860"/>
      <c r="CQ42" s="861"/>
      <c r="CR42" s="859"/>
      <c r="CS42" s="860"/>
      <c r="CT42" s="860"/>
      <c r="CU42" s="860"/>
      <c r="CV42" s="861"/>
      <c r="CW42" s="859"/>
      <c r="CX42" s="860"/>
      <c r="CY42" s="860"/>
      <c r="CZ42" s="860"/>
      <c r="DA42" s="861"/>
      <c r="DB42" s="859"/>
      <c r="DC42" s="860"/>
      <c r="DD42" s="860"/>
      <c r="DE42" s="860"/>
      <c r="DF42" s="861"/>
      <c r="DG42" s="859"/>
      <c r="DH42" s="860"/>
      <c r="DI42" s="860"/>
      <c r="DJ42" s="860"/>
      <c r="DK42" s="861"/>
      <c r="DL42" s="859"/>
      <c r="DM42" s="860"/>
      <c r="DN42" s="860"/>
      <c r="DO42" s="860"/>
      <c r="DP42" s="861"/>
      <c r="DQ42" s="859"/>
      <c r="DR42" s="860"/>
      <c r="DS42" s="860"/>
      <c r="DT42" s="860"/>
      <c r="DU42" s="861"/>
      <c r="DV42" s="862"/>
      <c r="DW42" s="863"/>
      <c r="DX42" s="863"/>
      <c r="DY42" s="863"/>
      <c r="DZ42" s="864"/>
      <c r="EA42" s="247"/>
    </row>
    <row r="43" spans="1:131" s="248" customFormat="1" ht="26.25" customHeight="1" x14ac:dyDescent="0.15">
      <c r="A43" s="262">
        <v>16</v>
      </c>
      <c r="B43" s="839"/>
      <c r="C43" s="840"/>
      <c r="D43" s="840"/>
      <c r="E43" s="840"/>
      <c r="F43" s="840"/>
      <c r="G43" s="840"/>
      <c r="H43" s="840"/>
      <c r="I43" s="840"/>
      <c r="J43" s="840"/>
      <c r="K43" s="840"/>
      <c r="L43" s="840"/>
      <c r="M43" s="840"/>
      <c r="N43" s="840"/>
      <c r="O43" s="840"/>
      <c r="P43" s="841"/>
      <c r="Q43" s="842"/>
      <c r="R43" s="843"/>
      <c r="S43" s="843"/>
      <c r="T43" s="843"/>
      <c r="U43" s="843"/>
      <c r="V43" s="843"/>
      <c r="W43" s="843"/>
      <c r="X43" s="843"/>
      <c r="Y43" s="843"/>
      <c r="Z43" s="843"/>
      <c r="AA43" s="843"/>
      <c r="AB43" s="843"/>
      <c r="AC43" s="843"/>
      <c r="AD43" s="843"/>
      <c r="AE43" s="844"/>
      <c r="AF43" s="845"/>
      <c r="AG43" s="846"/>
      <c r="AH43" s="846"/>
      <c r="AI43" s="846"/>
      <c r="AJ43" s="847"/>
      <c r="AK43" s="914"/>
      <c r="AL43" s="915"/>
      <c r="AM43" s="915"/>
      <c r="AN43" s="915"/>
      <c r="AO43" s="915"/>
      <c r="AP43" s="915"/>
      <c r="AQ43" s="915"/>
      <c r="AR43" s="915"/>
      <c r="AS43" s="915"/>
      <c r="AT43" s="915"/>
      <c r="AU43" s="915"/>
      <c r="AV43" s="915"/>
      <c r="AW43" s="915"/>
      <c r="AX43" s="915"/>
      <c r="AY43" s="915"/>
      <c r="AZ43" s="916"/>
      <c r="BA43" s="916"/>
      <c r="BB43" s="916"/>
      <c r="BC43" s="916"/>
      <c r="BD43" s="916"/>
      <c r="BE43" s="912"/>
      <c r="BF43" s="912"/>
      <c r="BG43" s="912"/>
      <c r="BH43" s="912"/>
      <c r="BI43" s="913"/>
      <c r="BJ43" s="253"/>
      <c r="BK43" s="253"/>
      <c r="BL43" s="253"/>
      <c r="BM43" s="253"/>
      <c r="BN43" s="253"/>
      <c r="BO43" s="266"/>
      <c r="BP43" s="266"/>
      <c r="BQ43" s="263">
        <v>37</v>
      </c>
      <c r="BR43" s="264"/>
      <c r="BS43" s="865"/>
      <c r="BT43" s="866"/>
      <c r="BU43" s="866"/>
      <c r="BV43" s="866"/>
      <c r="BW43" s="866"/>
      <c r="BX43" s="866"/>
      <c r="BY43" s="866"/>
      <c r="BZ43" s="866"/>
      <c r="CA43" s="866"/>
      <c r="CB43" s="866"/>
      <c r="CC43" s="866"/>
      <c r="CD43" s="866"/>
      <c r="CE43" s="866"/>
      <c r="CF43" s="866"/>
      <c r="CG43" s="867"/>
      <c r="CH43" s="859"/>
      <c r="CI43" s="860"/>
      <c r="CJ43" s="860"/>
      <c r="CK43" s="860"/>
      <c r="CL43" s="861"/>
      <c r="CM43" s="859"/>
      <c r="CN43" s="860"/>
      <c r="CO43" s="860"/>
      <c r="CP43" s="860"/>
      <c r="CQ43" s="861"/>
      <c r="CR43" s="859"/>
      <c r="CS43" s="860"/>
      <c r="CT43" s="860"/>
      <c r="CU43" s="860"/>
      <c r="CV43" s="861"/>
      <c r="CW43" s="859"/>
      <c r="CX43" s="860"/>
      <c r="CY43" s="860"/>
      <c r="CZ43" s="860"/>
      <c r="DA43" s="861"/>
      <c r="DB43" s="859"/>
      <c r="DC43" s="860"/>
      <c r="DD43" s="860"/>
      <c r="DE43" s="860"/>
      <c r="DF43" s="861"/>
      <c r="DG43" s="859"/>
      <c r="DH43" s="860"/>
      <c r="DI43" s="860"/>
      <c r="DJ43" s="860"/>
      <c r="DK43" s="861"/>
      <c r="DL43" s="859"/>
      <c r="DM43" s="860"/>
      <c r="DN43" s="860"/>
      <c r="DO43" s="860"/>
      <c r="DP43" s="861"/>
      <c r="DQ43" s="859"/>
      <c r="DR43" s="860"/>
      <c r="DS43" s="860"/>
      <c r="DT43" s="860"/>
      <c r="DU43" s="861"/>
      <c r="DV43" s="862"/>
      <c r="DW43" s="863"/>
      <c r="DX43" s="863"/>
      <c r="DY43" s="863"/>
      <c r="DZ43" s="864"/>
      <c r="EA43" s="247"/>
    </row>
    <row r="44" spans="1:131" s="248" customFormat="1" ht="26.25" customHeight="1" x14ac:dyDescent="0.15">
      <c r="A44" s="262">
        <v>17</v>
      </c>
      <c r="B44" s="839"/>
      <c r="C44" s="840"/>
      <c r="D44" s="840"/>
      <c r="E44" s="840"/>
      <c r="F44" s="840"/>
      <c r="G44" s="840"/>
      <c r="H44" s="840"/>
      <c r="I44" s="840"/>
      <c r="J44" s="840"/>
      <c r="K44" s="840"/>
      <c r="L44" s="840"/>
      <c r="M44" s="840"/>
      <c r="N44" s="840"/>
      <c r="O44" s="840"/>
      <c r="P44" s="841"/>
      <c r="Q44" s="842"/>
      <c r="R44" s="843"/>
      <c r="S44" s="843"/>
      <c r="T44" s="843"/>
      <c r="U44" s="843"/>
      <c r="V44" s="843"/>
      <c r="W44" s="843"/>
      <c r="X44" s="843"/>
      <c r="Y44" s="843"/>
      <c r="Z44" s="843"/>
      <c r="AA44" s="843"/>
      <c r="AB44" s="843"/>
      <c r="AC44" s="843"/>
      <c r="AD44" s="843"/>
      <c r="AE44" s="844"/>
      <c r="AF44" s="845"/>
      <c r="AG44" s="846"/>
      <c r="AH44" s="846"/>
      <c r="AI44" s="846"/>
      <c r="AJ44" s="847"/>
      <c r="AK44" s="914"/>
      <c r="AL44" s="915"/>
      <c r="AM44" s="915"/>
      <c r="AN44" s="915"/>
      <c r="AO44" s="915"/>
      <c r="AP44" s="915"/>
      <c r="AQ44" s="915"/>
      <c r="AR44" s="915"/>
      <c r="AS44" s="915"/>
      <c r="AT44" s="915"/>
      <c r="AU44" s="915"/>
      <c r="AV44" s="915"/>
      <c r="AW44" s="915"/>
      <c r="AX44" s="915"/>
      <c r="AY44" s="915"/>
      <c r="AZ44" s="916"/>
      <c r="BA44" s="916"/>
      <c r="BB44" s="916"/>
      <c r="BC44" s="916"/>
      <c r="BD44" s="916"/>
      <c r="BE44" s="912"/>
      <c r="BF44" s="912"/>
      <c r="BG44" s="912"/>
      <c r="BH44" s="912"/>
      <c r="BI44" s="913"/>
      <c r="BJ44" s="253"/>
      <c r="BK44" s="253"/>
      <c r="BL44" s="253"/>
      <c r="BM44" s="253"/>
      <c r="BN44" s="253"/>
      <c r="BO44" s="266"/>
      <c r="BP44" s="266"/>
      <c r="BQ44" s="263">
        <v>38</v>
      </c>
      <c r="BR44" s="264"/>
      <c r="BS44" s="865"/>
      <c r="BT44" s="866"/>
      <c r="BU44" s="866"/>
      <c r="BV44" s="866"/>
      <c r="BW44" s="866"/>
      <c r="BX44" s="866"/>
      <c r="BY44" s="866"/>
      <c r="BZ44" s="866"/>
      <c r="CA44" s="866"/>
      <c r="CB44" s="866"/>
      <c r="CC44" s="866"/>
      <c r="CD44" s="866"/>
      <c r="CE44" s="866"/>
      <c r="CF44" s="866"/>
      <c r="CG44" s="867"/>
      <c r="CH44" s="859"/>
      <c r="CI44" s="860"/>
      <c r="CJ44" s="860"/>
      <c r="CK44" s="860"/>
      <c r="CL44" s="861"/>
      <c r="CM44" s="859"/>
      <c r="CN44" s="860"/>
      <c r="CO44" s="860"/>
      <c r="CP44" s="860"/>
      <c r="CQ44" s="861"/>
      <c r="CR44" s="859"/>
      <c r="CS44" s="860"/>
      <c r="CT44" s="860"/>
      <c r="CU44" s="860"/>
      <c r="CV44" s="861"/>
      <c r="CW44" s="859"/>
      <c r="CX44" s="860"/>
      <c r="CY44" s="860"/>
      <c r="CZ44" s="860"/>
      <c r="DA44" s="861"/>
      <c r="DB44" s="859"/>
      <c r="DC44" s="860"/>
      <c r="DD44" s="860"/>
      <c r="DE44" s="860"/>
      <c r="DF44" s="861"/>
      <c r="DG44" s="859"/>
      <c r="DH44" s="860"/>
      <c r="DI44" s="860"/>
      <c r="DJ44" s="860"/>
      <c r="DK44" s="861"/>
      <c r="DL44" s="859"/>
      <c r="DM44" s="860"/>
      <c r="DN44" s="860"/>
      <c r="DO44" s="860"/>
      <c r="DP44" s="861"/>
      <c r="DQ44" s="859"/>
      <c r="DR44" s="860"/>
      <c r="DS44" s="860"/>
      <c r="DT44" s="860"/>
      <c r="DU44" s="861"/>
      <c r="DV44" s="862"/>
      <c r="DW44" s="863"/>
      <c r="DX44" s="863"/>
      <c r="DY44" s="863"/>
      <c r="DZ44" s="864"/>
      <c r="EA44" s="247"/>
    </row>
    <row r="45" spans="1:131" s="248" customFormat="1" ht="26.25" customHeight="1" x14ac:dyDescent="0.15">
      <c r="A45" s="262">
        <v>18</v>
      </c>
      <c r="B45" s="839"/>
      <c r="C45" s="840"/>
      <c r="D45" s="840"/>
      <c r="E45" s="840"/>
      <c r="F45" s="840"/>
      <c r="G45" s="840"/>
      <c r="H45" s="840"/>
      <c r="I45" s="840"/>
      <c r="J45" s="840"/>
      <c r="K45" s="840"/>
      <c r="L45" s="840"/>
      <c r="M45" s="840"/>
      <c r="N45" s="840"/>
      <c r="O45" s="840"/>
      <c r="P45" s="841"/>
      <c r="Q45" s="842"/>
      <c r="R45" s="843"/>
      <c r="S45" s="843"/>
      <c r="T45" s="843"/>
      <c r="U45" s="843"/>
      <c r="V45" s="843"/>
      <c r="W45" s="843"/>
      <c r="X45" s="843"/>
      <c r="Y45" s="843"/>
      <c r="Z45" s="843"/>
      <c r="AA45" s="843"/>
      <c r="AB45" s="843"/>
      <c r="AC45" s="843"/>
      <c r="AD45" s="843"/>
      <c r="AE45" s="844"/>
      <c r="AF45" s="845"/>
      <c r="AG45" s="846"/>
      <c r="AH45" s="846"/>
      <c r="AI45" s="846"/>
      <c r="AJ45" s="847"/>
      <c r="AK45" s="914"/>
      <c r="AL45" s="915"/>
      <c r="AM45" s="915"/>
      <c r="AN45" s="915"/>
      <c r="AO45" s="915"/>
      <c r="AP45" s="915"/>
      <c r="AQ45" s="915"/>
      <c r="AR45" s="915"/>
      <c r="AS45" s="915"/>
      <c r="AT45" s="915"/>
      <c r="AU45" s="915"/>
      <c r="AV45" s="915"/>
      <c r="AW45" s="915"/>
      <c r="AX45" s="915"/>
      <c r="AY45" s="915"/>
      <c r="AZ45" s="916"/>
      <c r="BA45" s="916"/>
      <c r="BB45" s="916"/>
      <c r="BC45" s="916"/>
      <c r="BD45" s="916"/>
      <c r="BE45" s="912"/>
      <c r="BF45" s="912"/>
      <c r="BG45" s="912"/>
      <c r="BH45" s="912"/>
      <c r="BI45" s="913"/>
      <c r="BJ45" s="253"/>
      <c r="BK45" s="253"/>
      <c r="BL45" s="253"/>
      <c r="BM45" s="253"/>
      <c r="BN45" s="253"/>
      <c r="BO45" s="266"/>
      <c r="BP45" s="266"/>
      <c r="BQ45" s="263">
        <v>39</v>
      </c>
      <c r="BR45" s="264"/>
      <c r="BS45" s="865"/>
      <c r="BT45" s="866"/>
      <c r="BU45" s="866"/>
      <c r="BV45" s="866"/>
      <c r="BW45" s="866"/>
      <c r="BX45" s="866"/>
      <c r="BY45" s="866"/>
      <c r="BZ45" s="866"/>
      <c r="CA45" s="866"/>
      <c r="CB45" s="866"/>
      <c r="CC45" s="866"/>
      <c r="CD45" s="866"/>
      <c r="CE45" s="866"/>
      <c r="CF45" s="866"/>
      <c r="CG45" s="867"/>
      <c r="CH45" s="859"/>
      <c r="CI45" s="860"/>
      <c r="CJ45" s="860"/>
      <c r="CK45" s="860"/>
      <c r="CL45" s="861"/>
      <c r="CM45" s="859"/>
      <c r="CN45" s="860"/>
      <c r="CO45" s="860"/>
      <c r="CP45" s="860"/>
      <c r="CQ45" s="861"/>
      <c r="CR45" s="859"/>
      <c r="CS45" s="860"/>
      <c r="CT45" s="860"/>
      <c r="CU45" s="860"/>
      <c r="CV45" s="861"/>
      <c r="CW45" s="859"/>
      <c r="CX45" s="860"/>
      <c r="CY45" s="860"/>
      <c r="CZ45" s="860"/>
      <c r="DA45" s="861"/>
      <c r="DB45" s="859"/>
      <c r="DC45" s="860"/>
      <c r="DD45" s="860"/>
      <c r="DE45" s="860"/>
      <c r="DF45" s="861"/>
      <c r="DG45" s="859"/>
      <c r="DH45" s="860"/>
      <c r="DI45" s="860"/>
      <c r="DJ45" s="860"/>
      <c r="DK45" s="861"/>
      <c r="DL45" s="859"/>
      <c r="DM45" s="860"/>
      <c r="DN45" s="860"/>
      <c r="DO45" s="860"/>
      <c r="DP45" s="861"/>
      <c r="DQ45" s="859"/>
      <c r="DR45" s="860"/>
      <c r="DS45" s="860"/>
      <c r="DT45" s="860"/>
      <c r="DU45" s="861"/>
      <c r="DV45" s="862"/>
      <c r="DW45" s="863"/>
      <c r="DX45" s="863"/>
      <c r="DY45" s="863"/>
      <c r="DZ45" s="864"/>
      <c r="EA45" s="247"/>
    </row>
    <row r="46" spans="1:131" s="248" customFormat="1" ht="26.25" customHeight="1" x14ac:dyDescent="0.15">
      <c r="A46" s="262">
        <v>19</v>
      </c>
      <c r="B46" s="839"/>
      <c r="C46" s="840"/>
      <c r="D46" s="840"/>
      <c r="E46" s="840"/>
      <c r="F46" s="840"/>
      <c r="G46" s="840"/>
      <c r="H46" s="840"/>
      <c r="I46" s="840"/>
      <c r="J46" s="840"/>
      <c r="K46" s="840"/>
      <c r="L46" s="840"/>
      <c r="M46" s="840"/>
      <c r="N46" s="840"/>
      <c r="O46" s="840"/>
      <c r="P46" s="841"/>
      <c r="Q46" s="842"/>
      <c r="R46" s="843"/>
      <c r="S46" s="843"/>
      <c r="T46" s="843"/>
      <c r="U46" s="843"/>
      <c r="V46" s="843"/>
      <c r="W46" s="843"/>
      <c r="X46" s="843"/>
      <c r="Y46" s="843"/>
      <c r="Z46" s="843"/>
      <c r="AA46" s="843"/>
      <c r="AB46" s="843"/>
      <c r="AC46" s="843"/>
      <c r="AD46" s="843"/>
      <c r="AE46" s="844"/>
      <c r="AF46" s="845"/>
      <c r="AG46" s="846"/>
      <c r="AH46" s="846"/>
      <c r="AI46" s="846"/>
      <c r="AJ46" s="847"/>
      <c r="AK46" s="914"/>
      <c r="AL46" s="915"/>
      <c r="AM46" s="915"/>
      <c r="AN46" s="915"/>
      <c r="AO46" s="915"/>
      <c r="AP46" s="915"/>
      <c r="AQ46" s="915"/>
      <c r="AR46" s="915"/>
      <c r="AS46" s="915"/>
      <c r="AT46" s="915"/>
      <c r="AU46" s="915"/>
      <c r="AV46" s="915"/>
      <c r="AW46" s="915"/>
      <c r="AX46" s="915"/>
      <c r="AY46" s="915"/>
      <c r="AZ46" s="916"/>
      <c r="BA46" s="916"/>
      <c r="BB46" s="916"/>
      <c r="BC46" s="916"/>
      <c r="BD46" s="916"/>
      <c r="BE46" s="912"/>
      <c r="BF46" s="912"/>
      <c r="BG46" s="912"/>
      <c r="BH46" s="912"/>
      <c r="BI46" s="913"/>
      <c r="BJ46" s="253"/>
      <c r="BK46" s="253"/>
      <c r="BL46" s="253"/>
      <c r="BM46" s="253"/>
      <c r="BN46" s="253"/>
      <c r="BO46" s="266"/>
      <c r="BP46" s="266"/>
      <c r="BQ46" s="263">
        <v>40</v>
      </c>
      <c r="BR46" s="264"/>
      <c r="BS46" s="865"/>
      <c r="BT46" s="866"/>
      <c r="BU46" s="866"/>
      <c r="BV46" s="866"/>
      <c r="BW46" s="866"/>
      <c r="BX46" s="866"/>
      <c r="BY46" s="866"/>
      <c r="BZ46" s="866"/>
      <c r="CA46" s="866"/>
      <c r="CB46" s="866"/>
      <c r="CC46" s="866"/>
      <c r="CD46" s="866"/>
      <c r="CE46" s="866"/>
      <c r="CF46" s="866"/>
      <c r="CG46" s="867"/>
      <c r="CH46" s="859"/>
      <c r="CI46" s="860"/>
      <c r="CJ46" s="860"/>
      <c r="CK46" s="860"/>
      <c r="CL46" s="861"/>
      <c r="CM46" s="859"/>
      <c r="CN46" s="860"/>
      <c r="CO46" s="860"/>
      <c r="CP46" s="860"/>
      <c r="CQ46" s="861"/>
      <c r="CR46" s="859"/>
      <c r="CS46" s="860"/>
      <c r="CT46" s="860"/>
      <c r="CU46" s="860"/>
      <c r="CV46" s="861"/>
      <c r="CW46" s="859"/>
      <c r="CX46" s="860"/>
      <c r="CY46" s="860"/>
      <c r="CZ46" s="860"/>
      <c r="DA46" s="861"/>
      <c r="DB46" s="859"/>
      <c r="DC46" s="860"/>
      <c r="DD46" s="860"/>
      <c r="DE46" s="860"/>
      <c r="DF46" s="861"/>
      <c r="DG46" s="859"/>
      <c r="DH46" s="860"/>
      <c r="DI46" s="860"/>
      <c r="DJ46" s="860"/>
      <c r="DK46" s="861"/>
      <c r="DL46" s="859"/>
      <c r="DM46" s="860"/>
      <c r="DN46" s="860"/>
      <c r="DO46" s="860"/>
      <c r="DP46" s="861"/>
      <c r="DQ46" s="859"/>
      <c r="DR46" s="860"/>
      <c r="DS46" s="860"/>
      <c r="DT46" s="860"/>
      <c r="DU46" s="861"/>
      <c r="DV46" s="862"/>
      <c r="DW46" s="863"/>
      <c r="DX46" s="863"/>
      <c r="DY46" s="863"/>
      <c r="DZ46" s="864"/>
      <c r="EA46" s="247"/>
    </row>
    <row r="47" spans="1:131" s="248" customFormat="1" ht="26.25" customHeight="1" x14ac:dyDescent="0.15">
      <c r="A47" s="262">
        <v>20</v>
      </c>
      <c r="B47" s="839"/>
      <c r="C47" s="840"/>
      <c r="D47" s="840"/>
      <c r="E47" s="840"/>
      <c r="F47" s="840"/>
      <c r="G47" s="840"/>
      <c r="H47" s="840"/>
      <c r="I47" s="840"/>
      <c r="J47" s="840"/>
      <c r="K47" s="840"/>
      <c r="L47" s="840"/>
      <c r="M47" s="840"/>
      <c r="N47" s="840"/>
      <c r="O47" s="840"/>
      <c r="P47" s="841"/>
      <c r="Q47" s="842"/>
      <c r="R47" s="843"/>
      <c r="S47" s="843"/>
      <c r="T47" s="843"/>
      <c r="U47" s="843"/>
      <c r="V47" s="843"/>
      <c r="W47" s="843"/>
      <c r="X47" s="843"/>
      <c r="Y47" s="843"/>
      <c r="Z47" s="843"/>
      <c r="AA47" s="843"/>
      <c r="AB47" s="843"/>
      <c r="AC47" s="843"/>
      <c r="AD47" s="843"/>
      <c r="AE47" s="844"/>
      <c r="AF47" s="845"/>
      <c r="AG47" s="846"/>
      <c r="AH47" s="846"/>
      <c r="AI47" s="846"/>
      <c r="AJ47" s="847"/>
      <c r="AK47" s="914"/>
      <c r="AL47" s="915"/>
      <c r="AM47" s="915"/>
      <c r="AN47" s="915"/>
      <c r="AO47" s="915"/>
      <c r="AP47" s="915"/>
      <c r="AQ47" s="915"/>
      <c r="AR47" s="915"/>
      <c r="AS47" s="915"/>
      <c r="AT47" s="915"/>
      <c r="AU47" s="915"/>
      <c r="AV47" s="915"/>
      <c r="AW47" s="915"/>
      <c r="AX47" s="915"/>
      <c r="AY47" s="915"/>
      <c r="AZ47" s="916"/>
      <c r="BA47" s="916"/>
      <c r="BB47" s="916"/>
      <c r="BC47" s="916"/>
      <c r="BD47" s="916"/>
      <c r="BE47" s="912"/>
      <c r="BF47" s="912"/>
      <c r="BG47" s="912"/>
      <c r="BH47" s="912"/>
      <c r="BI47" s="913"/>
      <c r="BJ47" s="253"/>
      <c r="BK47" s="253"/>
      <c r="BL47" s="253"/>
      <c r="BM47" s="253"/>
      <c r="BN47" s="253"/>
      <c r="BO47" s="266"/>
      <c r="BP47" s="266"/>
      <c r="BQ47" s="263">
        <v>41</v>
      </c>
      <c r="BR47" s="264"/>
      <c r="BS47" s="865"/>
      <c r="BT47" s="866"/>
      <c r="BU47" s="866"/>
      <c r="BV47" s="866"/>
      <c r="BW47" s="866"/>
      <c r="BX47" s="866"/>
      <c r="BY47" s="866"/>
      <c r="BZ47" s="866"/>
      <c r="CA47" s="866"/>
      <c r="CB47" s="866"/>
      <c r="CC47" s="866"/>
      <c r="CD47" s="866"/>
      <c r="CE47" s="866"/>
      <c r="CF47" s="866"/>
      <c r="CG47" s="867"/>
      <c r="CH47" s="859"/>
      <c r="CI47" s="860"/>
      <c r="CJ47" s="860"/>
      <c r="CK47" s="860"/>
      <c r="CL47" s="861"/>
      <c r="CM47" s="859"/>
      <c r="CN47" s="860"/>
      <c r="CO47" s="860"/>
      <c r="CP47" s="860"/>
      <c r="CQ47" s="861"/>
      <c r="CR47" s="859"/>
      <c r="CS47" s="860"/>
      <c r="CT47" s="860"/>
      <c r="CU47" s="860"/>
      <c r="CV47" s="861"/>
      <c r="CW47" s="859"/>
      <c r="CX47" s="860"/>
      <c r="CY47" s="860"/>
      <c r="CZ47" s="860"/>
      <c r="DA47" s="861"/>
      <c r="DB47" s="859"/>
      <c r="DC47" s="860"/>
      <c r="DD47" s="860"/>
      <c r="DE47" s="860"/>
      <c r="DF47" s="861"/>
      <c r="DG47" s="859"/>
      <c r="DH47" s="860"/>
      <c r="DI47" s="860"/>
      <c r="DJ47" s="860"/>
      <c r="DK47" s="861"/>
      <c r="DL47" s="859"/>
      <c r="DM47" s="860"/>
      <c r="DN47" s="860"/>
      <c r="DO47" s="860"/>
      <c r="DP47" s="861"/>
      <c r="DQ47" s="859"/>
      <c r="DR47" s="860"/>
      <c r="DS47" s="860"/>
      <c r="DT47" s="860"/>
      <c r="DU47" s="861"/>
      <c r="DV47" s="862"/>
      <c r="DW47" s="863"/>
      <c r="DX47" s="863"/>
      <c r="DY47" s="863"/>
      <c r="DZ47" s="864"/>
      <c r="EA47" s="247"/>
    </row>
    <row r="48" spans="1:131" s="248" customFormat="1" ht="26.25" customHeight="1" x14ac:dyDescent="0.15">
      <c r="A48" s="262">
        <v>21</v>
      </c>
      <c r="B48" s="839"/>
      <c r="C48" s="840"/>
      <c r="D48" s="840"/>
      <c r="E48" s="840"/>
      <c r="F48" s="840"/>
      <c r="G48" s="840"/>
      <c r="H48" s="840"/>
      <c r="I48" s="840"/>
      <c r="J48" s="840"/>
      <c r="K48" s="840"/>
      <c r="L48" s="840"/>
      <c r="M48" s="840"/>
      <c r="N48" s="840"/>
      <c r="O48" s="840"/>
      <c r="P48" s="841"/>
      <c r="Q48" s="842"/>
      <c r="R48" s="843"/>
      <c r="S48" s="843"/>
      <c r="T48" s="843"/>
      <c r="U48" s="843"/>
      <c r="V48" s="843"/>
      <c r="W48" s="843"/>
      <c r="X48" s="843"/>
      <c r="Y48" s="843"/>
      <c r="Z48" s="843"/>
      <c r="AA48" s="843"/>
      <c r="AB48" s="843"/>
      <c r="AC48" s="843"/>
      <c r="AD48" s="843"/>
      <c r="AE48" s="844"/>
      <c r="AF48" s="845"/>
      <c r="AG48" s="846"/>
      <c r="AH48" s="846"/>
      <c r="AI48" s="846"/>
      <c r="AJ48" s="847"/>
      <c r="AK48" s="914"/>
      <c r="AL48" s="915"/>
      <c r="AM48" s="915"/>
      <c r="AN48" s="915"/>
      <c r="AO48" s="915"/>
      <c r="AP48" s="915"/>
      <c r="AQ48" s="915"/>
      <c r="AR48" s="915"/>
      <c r="AS48" s="915"/>
      <c r="AT48" s="915"/>
      <c r="AU48" s="915"/>
      <c r="AV48" s="915"/>
      <c r="AW48" s="915"/>
      <c r="AX48" s="915"/>
      <c r="AY48" s="915"/>
      <c r="AZ48" s="916"/>
      <c r="BA48" s="916"/>
      <c r="BB48" s="916"/>
      <c r="BC48" s="916"/>
      <c r="BD48" s="916"/>
      <c r="BE48" s="912"/>
      <c r="BF48" s="912"/>
      <c r="BG48" s="912"/>
      <c r="BH48" s="912"/>
      <c r="BI48" s="913"/>
      <c r="BJ48" s="253"/>
      <c r="BK48" s="253"/>
      <c r="BL48" s="253"/>
      <c r="BM48" s="253"/>
      <c r="BN48" s="253"/>
      <c r="BO48" s="266"/>
      <c r="BP48" s="266"/>
      <c r="BQ48" s="263">
        <v>42</v>
      </c>
      <c r="BR48" s="264"/>
      <c r="BS48" s="865"/>
      <c r="BT48" s="866"/>
      <c r="BU48" s="866"/>
      <c r="BV48" s="866"/>
      <c r="BW48" s="866"/>
      <c r="BX48" s="866"/>
      <c r="BY48" s="866"/>
      <c r="BZ48" s="866"/>
      <c r="CA48" s="866"/>
      <c r="CB48" s="866"/>
      <c r="CC48" s="866"/>
      <c r="CD48" s="866"/>
      <c r="CE48" s="866"/>
      <c r="CF48" s="866"/>
      <c r="CG48" s="867"/>
      <c r="CH48" s="859"/>
      <c r="CI48" s="860"/>
      <c r="CJ48" s="860"/>
      <c r="CK48" s="860"/>
      <c r="CL48" s="861"/>
      <c r="CM48" s="859"/>
      <c r="CN48" s="860"/>
      <c r="CO48" s="860"/>
      <c r="CP48" s="860"/>
      <c r="CQ48" s="861"/>
      <c r="CR48" s="859"/>
      <c r="CS48" s="860"/>
      <c r="CT48" s="860"/>
      <c r="CU48" s="860"/>
      <c r="CV48" s="861"/>
      <c r="CW48" s="859"/>
      <c r="CX48" s="860"/>
      <c r="CY48" s="860"/>
      <c r="CZ48" s="860"/>
      <c r="DA48" s="861"/>
      <c r="DB48" s="859"/>
      <c r="DC48" s="860"/>
      <c r="DD48" s="860"/>
      <c r="DE48" s="860"/>
      <c r="DF48" s="861"/>
      <c r="DG48" s="859"/>
      <c r="DH48" s="860"/>
      <c r="DI48" s="860"/>
      <c r="DJ48" s="860"/>
      <c r="DK48" s="861"/>
      <c r="DL48" s="859"/>
      <c r="DM48" s="860"/>
      <c r="DN48" s="860"/>
      <c r="DO48" s="860"/>
      <c r="DP48" s="861"/>
      <c r="DQ48" s="859"/>
      <c r="DR48" s="860"/>
      <c r="DS48" s="860"/>
      <c r="DT48" s="860"/>
      <c r="DU48" s="861"/>
      <c r="DV48" s="862"/>
      <c r="DW48" s="863"/>
      <c r="DX48" s="863"/>
      <c r="DY48" s="863"/>
      <c r="DZ48" s="864"/>
      <c r="EA48" s="247"/>
    </row>
    <row r="49" spans="1:131" s="248" customFormat="1" ht="26.25" customHeight="1" x14ac:dyDescent="0.15">
      <c r="A49" s="262">
        <v>22</v>
      </c>
      <c r="B49" s="839"/>
      <c r="C49" s="840"/>
      <c r="D49" s="840"/>
      <c r="E49" s="840"/>
      <c r="F49" s="840"/>
      <c r="G49" s="840"/>
      <c r="H49" s="840"/>
      <c r="I49" s="840"/>
      <c r="J49" s="840"/>
      <c r="K49" s="840"/>
      <c r="L49" s="840"/>
      <c r="M49" s="840"/>
      <c r="N49" s="840"/>
      <c r="O49" s="840"/>
      <c r="P49" s="841"/>
      <c r="Q49" s="842"/>
      <c r="R49" s="843"/>
      <c r="S49" s="843"/>
      <c r="T49" s="843"/>
      <c r="U49" s="843"/>
      <c r="V49" s="843"/>
      <c r="W49" s="843"/>
      <c r="X49" s="843"/>
      <c r="Y49" s="843"/>
      <c r="Z49" s="843"/>
      <c r="AA49" s="843"/>
      <c r="AB49" s="843"/>
      <c r="AC49" s="843"/>
      <c r="AD49" s="843"/>
      <c r="AE49" s="844"/>
      <c r="AF49" s="845"/>
      <c r="AG49" s="846"/>
      <c r="AH49" s="846"/>
      <c r="AI49" s="846"/>
      <c r="AJ49" s="847"/>
      <c r="AK49" s="914"/>
      <c r="AL49" s="915"/>
      <c r="AM49" s="915"/>
      <c r="AN49" s="915"/>
      <c r="AO49" s="915"/>
      <c r="AP49" s="915"/>
      <c r="AQ49" s="915"/>
      <c r="AR49" s="915"/>
      <c r="AS49" s="915"/>
      <c r="AT49" s="915"/>
      <c r="AU49" s="915"/>
      <c r="AV49" s="915"/>
      <c r="AW49" s="915"/>
      <c r="AX49" s="915"/>
      <c r="AY49" s="915"/>
      <c r="AZ49" s="916"/>
      <c r="BA49" s="916"/>
      <c r="BB49" s="916"/>
      <c r="BC49" s="916"/>
      <c r="BD49" s="916"/>
      <c r="BE49" s="912"/>
      <c r="BF49" s="912"/>
      <c r="BG49" s="912"/>
      <c r="BH49" s="912"/>
      <c r="BI49" s="913"/>
      <c r="BJ49" s="253"/>
      <c r="BK49" s="253"/>
      <c r="BL49" s="253"/>
      <c r="BM49" s="253"/>
      <c r="BN49" s="253"/>
      <c r="BO49" s="266"/>
      <c r="BP49" s="266"/>
      <c r="BQ49" s="263">
        <v>43</v>
      </c>
      <c r="BR49" s="264"/>
      <c r="BS49" s="865"/>
      <c r="BT49" s="866"/>
      <c r="BU49" s="866"/>
      <c r="BV49" s="866"/>
      <c r="BW49" s="866"/>
      <c r="BX49" s="866"/>
      <c r="BY49" s="866"/>
      <c r="BZ49" s="866"/>
      <c r="CA49" s="866"/>
      <c r="CB49" s="866"/>
      <c r="CC49" s="866"/>
      <c r="CD49" s="866"/>
      <c r="CE49" s="866"/>
      <c r="CF49" s="866"/>
      <c r="CG49" s="867"/>
      <c r="CH49" s="859"/>
      <c r="CI49" s="860"/>
      <c r="CJ49" s="860"/>
      <c r="CK49" s="860"/>
      <c r="CL49" s="861"/>
      <c r="CM49" s="859"/>
      <c r="CN49" s="860"/>
      <c r="CO49" s="860"/>
      <c r="CP49" s="860"/>
      <c r="CQ49" s="861"/>
      <c r="CR49" s="859"/>
      <c r="CS49" s="860"/>
      <c r="CT49" s="860"/>
      <c r="CU49" s="860"/>
      <c r="CV49" s="861"/>
      <c r="CW49" s="859"/>
      <c r="CX49" s="860"/>
      <c r="CY49" s="860"/>
      <c r="CZ49" s="860"/>
      <c r="DA49" s="861"/>
      <c r="DB49" s="859"/>
      <c r="DC49" s="860"/>
      <c r="DD49" s="860"/>
      <c r="DE49" s="860"/>
      <c r="DF49" s="861"/>
      <c r="DG49" s="859"/>
      <c r="DH49" s="860"/>
      <c r="DI49" s="860"/>
      <c r="DJ49" s="860"/>
      <c r="DK49" s="861"/>
      <c r="DL49" s="859"/>
      <c r="DM49" s="860"/>
      <c r="DN49" s="860"/>
      <c r="DO49" s="860"/>
      <c r="DP49" s="861"/>
      <c r="DQ49" s="859"/>
      <c r="DR49" s="860"/>
      <c r="DS49" s="860"/>
      <c r="DT49" s="860"/>
      <c r="DU49" s="861"/>
      <c r="DV49" s="862"/>
      <c r="DW49" s="863"/>
      <c r="DX49" s="863"/>
      <c r="DY49" s="863"/>
      <c r="DZ49" s="864"/>
      <c r="EA49" s="247"/>
    </row>
    <row r="50" spans="1:131" s="248" customFormat="1" ht="26.25" customHeight="1" x14ac:dyDescent="0.15">
      <c r="A50" s="262">
        <v>23</v>
      </c>
      <c r="B50" s="839"/>
      <c r="C50" s="840"/>
      <c r="D50" s="840"/>
      <c r="E50" s="840"/>
      <c r="F50" s="840"/>
      <c r="G50" s="840"/>
      <c r="H50" s="840"/>
      <c r="I50" s="840"/>
      <c r="J50" s="840"/>
      <c r="K50" s="840"/>
      <c r="L50" s="840"/>
      <c r="M50" s="840"/>
      <c r="N50" s="840"/>
      <c r="O50" s="840"/>
      <c r="P50" s="841"/>
      <c r="Q50" s="917"/>
      <c r="R50" s="918"/>
      <c r="S50" s="918"/>
      <c r="T50" s="918"/>
      <c r="U50" s="918"/>
      <c r="V50" s="918"/>
      <c r="W50" s="918"/>
      <c r="X50" s="918"/>
      <c r="Y50" s="918"/>
      <c r="Z50" s="918"/>
      <c r="AA50" s="918"/>
      <c r="AB50" s="918"/>
      <c r="AC50" s="918"/>
      <c r="AD50" s="918"/>
      <c r="AE50" s="919"/>
      <c r="AF50" s="845"/>
      <c r="AG50" s="846"/>
      <c r="AH50" s="846"/>
      <c r="AI50" s="846"/>
      <c r="AJ50" s="847"/>
      <c r="AK50" s="920"/>
      <c r="AL50" s="918"/>
      <c r="AM50" s="918"/>
      <c r="AN50" s="918"/>
      <c r="AO50" s="918"/>
      <c r="AP50" s="918"/>
      <c r="AQ50" s="918"/>
      <c r="AR50" s="918"/>
      <c r="AS50" s="918"/>
      <c r="AT50" s="918"/>
      <c r="AU50" s="918"/>
      <c r="AV50" s="918"/>
      <c r="AW50" s="918"/>
      <c r="AX50" s="918"/>
      <c r="AY50" s="918"/>
      <c r="AZ50" s="921"/>
      <c r="BA50" s="921"/>
      <c r="BB50" s="921"/>
      <c r="BC50" s="921"/>
      <c r="BD50" s="921"/>
      <c r="BE50" s="912"/>
      <c r="BF50" s="912"/>
      <c r="BG50" s="912"/>
      <c r="BH50" s="912"/>
      <c r="BI50" s="913"/>
      <c r="BJ50" s="253"/>
      <c r="BK50" s="253"/>
      <c r="BL50" s="253"/>
      <c r="BM50" s="253"/>
      <c r="BN50" s="253"/>
      <c r="BO50" s="266"/>
      <c r="BP50" s="266"/>
      <c r="BQ50" s="263">
        <v>44</v>
      </c>
      <c r="BR50" s="264"/>
      <c r="BS50" s="865"/>
      <c r="BT50" s="866"/>
      <c r="BU50" s="866"/>
      <c r="BV50" s="866"/>
      <c r="BW50" s="866"/>
      <c r="BX50" s="866"/>
      <c r="BY50" s="866"/>
      <c r="BZ50" s="866"/>
      <c r="CA50" s="866"/>
      <c r="CB50" s="866"/>
      <c r="CC50" s="866"/>
      <c r="CD50" s="866"/>
      <c r="CE50" s="866"/>
      <c r="CF50" s="866"/>
      <c r="CG50" s="867"/>
      <c r="CH50" s="859"/>
      <c r="CI50" s="860"/>
      <c r="CJ50" s="860"/>
      <c r="CK50" s="860"/>
      <c r="CL50" s="861"/>
      <c r="CM50" s="859"/>
      <c r="CN50" s="860"/>
      <c r="CO50" s="860"/>
      <c r="CP50" s="860"/>
      <c r="CQ50" s="861"/>
      <c r="CR50" s="859"/>
      <c r="CS50" s="860"/>
      <c r="CT50" s="860"/>
      <c r="CU50" s="860"/>
      <c r="CV50" s="861"/>
      <c r="CW50" s="859"/>
      <c r="CX50" s="860"/>
      <c r="CY50" s="860"/>
      <c r="CZ50" s="860"/>
      <c r="DA50" s="861"/>
      <c r="DB50" s="859"/>
      <c r="DC50" s="860"/>
      <c r="DD50" s="860"/>
      <c r="DE50" s="860"/>
      <c r="DF50" s="861"/>
      <c r="DG50" s="859"/>
      <c r="DH50" s="860"/>
      <c r="DI50" s="860"/>
      <c r="DJ50" s="860"/>
      <c r="DK50" s="861"/>
      <c r="DL50" s="859"/>
      <c r="DM50" s="860"/>
      <c r="DN50" s="860"/>
      <c r="DO50" s="860"/>
      <c r="DP50" s="861"/>
      <c r="DQ50" s="859"/>
      <c r="DR50" s="860"/>
      <c r="DS50" s="860"/>
      <c r="DT50" s="860"/>
      <c r="DU50" s="861"/>
      <c r="DV50" s="862"/>
      <c r="DW50" s="863"/>
      <c r="DX50" s="863"/>
      <c r="DY50" s="863"/>
      <c r="DZ50" s="864"/>
      <c r="EA50" s="247"/>
    </row>
    <row r="51" spans="1:131" s="248" customFormat="1" ht="26.25" customHeight="1" x14ac:dyDescent="0.15">
      <c r="A51" s="262">
        <v>24</v>
      </c>
      <c r="B51" s="839"/>
      <c r="C51" s="840"/>
      <c r="D51" s="840"/>
      <c r="E51" s="840"/>
      <c r="F51" s="840"/>
      <c r="G51" s="840"/>
      <c r="H51" s="840"/>
      <c r="I51" s="840"/>
      <c r="J51" s="840"/>
      <c r="K51" s="840"/>
      <c r="L51" s="840"/>
      <c r="M51" s="840"/>
      <c r="N51" s="840"/>
      <c r="O51" s="840"/>
      <c r="P51" s="841"/>
      <c r="Q51" s="917"/>
      <c r="R51" s="918"/>
      <c r="S51" s="918"/>
      <c r="T51" s="918"/>
      <c r="U51" s="918"/>
      <c r="V51" s="918"/>
      <c r="W51" s="918"/>
      <c r="X51" s="918"/>
      <c r="Y51" s="918"/>
      <c r="Z51" s="918"/>
      <c r="AA51" s="918"/>
      <c r="AB51" s="918"/>
      <c r="AC51" s="918"/>
      <c r="AD51" s="918"/>
      <c r="AE51" s="919"/>
      <c r="AF51" s="845"/>
      <c r="AG51" s="846"/>
      <c r="AH51" s="846"/>
      <c r="AI51" s="846"/>
      <c r="AJ51" s="847"/>
      <c r="AK51" s="920"/>
      <c r="AL51" s="918"/>
      <c r="AM51" s="918"/>
      <c r="AN51" s="918"/>
      <c r="AO51" s="918"/>
      <c r="AP51" s="918"/>
      <c r="AQ51" s="918"/>
      <c r="AR51" s="918"/>
      <c r="AS51" s="918"/>
      <c r="AT51" s="918"/>
      <c r="AU51" s="918"/>
      <c r="AV51" s="918"/>
      <c r="AW51" s="918"/>
      <c r="AX51" s="918"/>
      <c r="AY51" s="918"/>
      <c r="AZ51" s="921"/>
      <c r="BA51" s="921"/>
      <c r="BB51" s="921"/>
      <c r="BC51" s="921"/>
      <c r="BD51" s="921"/>
      <c r="BE51" s="912"/>
      <c r="BF51" s="912"/>
      <c r="BG51" s="912"/>
      <c r="BH51" s="912"/>
      <c r="BI51" s="913"/>
      <c r="BJ51" s="253"/>
      <c r="BK51" s="253"/>
      <c r="BL51" s="253"/>
      <c r="BM51" s="253"/>
      <c r="BN51" s="253"/>
      <c r="BO51" s="266"/>
      <c r="BP51" s="266"/>
      <c r="BQ51" s="263">
        <v>45</v>
      </c>
      <c r="BR51" s="264"/>
      <c r="BS51" s="865"/>
      <c r="BT51" s="866"/>
      <c r="BU51" s="866"/>
      <c r="BV51" s="866"/>
      <c r="BW51" s="866"/>
      <c r="BX51" s="866"/>
      <c r="BY51" s="866"/>
      <c r="BZ51" s="866"/>
      <c r="CA51" s="866"/>
      <c r="CB51" s="866"/>
      <c r="CC51" s="866"/>
      <c r="CD51" s="866"/>
      <c r="CE51" s="866"/>
      <c r="CF51" s="866"/>
      <c r="CG51" s="867"/>
      <c r="CH51" s="859"/>
      <c r="CI51" s="860"/>
      <c r="CJ51" s="860"/>
      <c r="CK51" s="860"/>
      <c r="CL51" s="861"/>
      <c r="CM51" s="859"/>
      <c r="CN51" s="860"/>
      <c r="CO51" s="860"/>
      <c r="CP51" s="860"/>
      <c r="CQ51" s="861"/>
      <c r="CR51" s="859"/>
      <c r="CS51" s="860"/>
      <c r="CT51" s="860"/>
      <c r="CU51" s="860"/>
      <c r="CV51" s="861"/>
      <c r="CW51" s="859"/>
      <c r="CX51" s="860"/>
      <c r="CY51" s="860"/>
      <c r="CZ51" s="860"/>
      <c r="DA51" s="861"/>
      <c r="DB51" s="859"/>
      <c r="DC51" s="860"/>
      <c r="DD51" s="860"/>
      <c r="DE51" s="860"/>
      <c r="DF51" s="861"/>
      <c r="DG51" s="859"/>
      <c r="DH51" s="860"/>
      <c r="DI51" s="860"/>
      <c r="DJ51" s="860"/>
      <c r="DK51" s="861"/>
      <c r="DL51" s="859"/>
      <c r="DM51" s="860"/>
      <c r="DN51" s="860"/>
      <c r="DO51" s="860"/>
      <c r="DP51" s="861"/>
      <c r="DQ51" s="859"/>
      <c r="DR51" s="860"/>
      <c r="DS51" s="860"/>
      <c r="DT51" s="860"/>
      <c r="DU51" s="861"/>
      <c r="DV51" s="862"/>
      <c r="DW51" s="863"/>
      <c r="DX51" s="863"/>
      <c r="DY51" s="863"/>
      <c r="DZ51" s="864"/>
      <c r="EA51" s="247"/>
    </row>
    <row r="52" spans="1:131" s="248" customFormat="1" ht="26.25" customHeight="1" x14ac:dyDescent="0.15">
      <c r="A52" s="262">
        <v>25</v>
      </c>
      <c r="B52" s="839"/>
      <c r="C52" s="840"/>
      <c r="D52" s="840"/>
      <c r="E52" s="840"/>
      <c r="F52" s="840"/>
      <c r="G52" s="840"/>
      <c r="H52" s="840"/>
      <c r="I52" s="840"/>
      <c r="J52" s="840"/>
      <c r="K52" s="840"/>
      <c r="L52" s="840"/>
      <c r="M52" s="840"/>
      <c r="N52" s="840"/>
      <c r="O52" s="840"/>
      <c r="P52" s="841"/>
      <c r="Q52" s="917"/>
      <c r="R52" s="918"/>
      <c r="S52" s="918"/>
      <c r="T52" s="918"/>
      <c r="U52" s="918"/>
      <c r="V52" s="918"/>
      <c r="W52" s="918"/>
      <c r="X52" s="918"/>
      <c r="Y52" s="918"/>
      <c r="Z52" s="918"/>
      <c r="AA52" s="918"/>
      <c r="AB52" s="918"/>
      <c r="AC52" s="918"/>
      <c r="AD52" s="918"/>
      <c r="AE52" s="919"/>
      <c r="AF52" s="845"/>
      <c r="AG52" s="846"/>
      <c r="AH52" s="846"/>
      <c r="AI52" s="846"/>
      <c r="AJ52" s="847"/>
      <c r="AK52" s="920"/>
      <c r="AL52" s="918"/>
      <c r="AM52" s="918"/>
      <c r="AN52" s="918"/>
      <c r="AO52" s="918"/>
      <c r="AP52" s="918"/>
      <c r="AQ52" s="918"/>
      <c r="AR52" s="918"/>
      <c r="AS52" s="918"/>
      <c r="AT52" s="918"/>
      <c r="AU52" s="918"/>
      <c r="AV52" s="918"/>
      <c r="AW52" s="918"/>
      <c r="AX52" s="918"/>
      <c r="AY52" s="918"/>
      <c r="AZ52" s="921"/>
      <c r="BA52" s="921"/>
      <c r="BB52" s="921"/>
      <c r="BC52" s="921"/>
      <c r="BD52" s="921"/>
      <c r="BE52" s="912"/>
      <c r="BF52" s="912"/>
      <c r="BG52" s="912"/>
      <c r="BH52" s="912"/>
      <c r="BI52" s="913"/>
      <c r="BJ52" s="253"/>
      <c r="BK52" s="253"/>
      <c r="BL52" s="253"/>
      <c r="BM52" s="253"/>
      <c r="BN52" s="253"/>
      <c r="BO52" s="266"/>
      <c r="BP52" s="266"/>
      <c r="BQ52" s="263">
        <v>46</v>
      </c>
      <c r="BR52" s="264"/>
      <c r="BS52" s="865"/>
      <c r="BT52" s="866"/>
      <c r="BU52" s="866"/>
      <c r="BV52" s="866"/>
      <c r="BW52" s="866"/>
      <c r="BX52" s="866"/>
      <c r="BY52" s="866"/>
      <c r="BZ52" s="866"/>
      <c r="CA52" s="866"/>
      <c r="CB52" s="866"/>
      <c r="CC52" s="866"/>
      <c r="CD52" s="866"/>
      <c r="CE52" s="866"/>
      <c r="CF52" s="866"/>
      <c r="CG52" s="867"/>
      <c r="CH52" s="859"/>
      <c r="CI52" s="860"/>
      <c r="CJ52" s="860"/>
      <c r="CK52" s="860"/>
      <c r="CL52" s="861"/>
      <c r="CM52" s="859"/>
      <c r="CN52" s="860"/>
      <c r="CO52" s="860"/>
      <c r="CP52" s="860"/>
      <c r="CQ52" s="861"/>
      <c r="CR52" s="859"/>
      <c r="CS52" s="860"/>
      <c r="CT52" s="860"/>
      <c r="CU52" s="860"/>
      <c r="CV52" s="861"/>
      <c r="CW52" s="859"/>
      <c r="CX52" s="860"/>
      <c r="CY52" s="860"/>
      <c r="CZ52" s="860"/>
      <c r="DA52" s="861"/>
      <c r="DB52" s="859"/>
      <c r="DC52" s="860"/>
      <c r="DD52" s="860"/>
      <c r="DE52" s="860"/>
      <c r="DF52" s="861"/>
      <c r="DG52" s="859"/>
      <c r="DH52" s="860"/>
      <c r="DI52" s="860"/>
      <c r="DJ52" s="860"/>
      <c r="DK52" s="861"/>
      <c r="DL52" s="859"/>
      <c r="DM52" s="860"/>
      <c r="DN52" s="860"/>
      <c r="DO52" s="860"/>
      <c r="DP52" s="861"/>
      <c r="DQ52" s="859"/>
      <c r="DR52" s="860"/>
      <c r="DS52" s="860"/>
      <c r="DT52" s="860"/>
      <c r="DU52" s="861"/>
      <c r="DV52" s="862"/>
      <c r="DW52" s="863"/>
      <c r="DX52" s="863"/>
      <c r="DY52" s="863"/>
      <c r="DZ52" s="864"/>
      <c r="EA52" s="247"/>
    </row>
    <row r="53" spans="1:131" s="248" customFormat="1" ht="26.25" customHeight="1" x14ac:dyDescent="0.15">
      <c r="A53" s="262">
        <v>26</v>
      </c>
      <c r="B53" s="839"/>
      <c r="C53" s="840"/>
      <c r="D53" s="840"/>
      <c r="E53" s="840"/>
      <c r="F53" s="840"/>
      <c r="G53" s="840"/>
      <c r="H53" s="840"/>
      <c r="I53" s="840"/>
      <c r="J53" s="840"/>
      <c r="K53" s="840"/>
      <c r="L53" s="840"/>
      <c r="M53" s="840"/>
      <c r="N53" s="840"/>
      <c r="O53" s="840"/>
      <c r="P53" s="841"/>
      <c r="Q53" s="917"/>
      <c r="R53" s="918"/>
      <c r="S53" s="918"/>
      <c r="T53" s="918"/>
      <c r="U53" s="918"/>
      <c r="V53" s="918"/>
      <c r="W53" s="918"/>
      <c r="X53" s="918"/>
      <c r="Y53" s="918"/>
      <c r="Z53" s="918"/>
      <c r="AA53" s="918"/>
      <c r="AB53" s="918"/>
      <c r="AC53" s="918"/>
      <c r="AD53" s="918"/>
      <c r="AE53" s="919"/>
      <c r="AF53" s="845"/>
      <c r="AG53" s="846"/>
      <c r="AH53" s="846"/>
      <c r="AI53" s="846"/>
      <c r="AJ53" s="847"/>
      <c r="AK53" s="920"/>
      <c r="AL53" s="918"/>
      <c r="AM53" s="918"/>
      <c r="AN53" s="918"/>
      <c r="AO53" s="918"/>
      <c r="AP53" s="918"/>
      <c r="AQ53" s="918"/>
      <c r="AR53" s="918"/>
      <c r="AS53" s="918"/>
      <c r="AT53" s="918"/>
      <c r="AU53" s="918"/>
      <c r="AV53" s="918"/>
      <c r="AW53" s="918"/>
      <c r="AX53" s="918"/>
      <c r="AY53" s="918"/>
      <c r="AZ53" s="921"/>
      <c r="BA53" s="921"/>
      <c r="BB53" s="921"/>
      <c r="BC53" s="921"/>
      <c r="BD53" s="921"/>
      <c r="BE53" s="912"/>
      <c r="BF53" s="912"/>
      <c r="BG53" s="912"/>
      <c r="BH53" s="912"/>
      <c r="BI53" s="913"/>
      <c r="BJ53" s="253"/>
      <c r="BK53" s="253"/>
      <c r="BL53" s="253"/>
      <c r="BM53" s="253"/>
      <c r="BN53" s="253"/>
      <c r="BO53" s="266"/>
      <c r="BP53" s="266"/>
      <c r="BQ53" s="263">
        <v>47</v>
      </c>
      <c r="BR53" s="264"/>
      <c r="BS53" s="865"/>
      <c r="BT53" s="866"/>
      <c r="BU53" s="866"/>
      <c r="BV53" s="866"/>
      <c r="BW53" s="866"/>
      <c r="BX53" s="866"/>
      <c r="BY53" s="866"/>
      <c r="BZ53" s="866"/>
      <c r="CA53" s="866"/>
      <c r="CB53" s="866"/>
      <c r="CC53" s="866"/>
      <c r="CD53" s="866"/>
      <c r="CE53" s="866"/>
      <c r="CF53" s="866"/>
      <c r="CG53" s="867"/>
      <c r="CH53" s="859"/>
      <c r="CI53" s="860"/>
      <c r="CJ53" s="860"/>
      <c r="CK53" s="860"/>
      <c r="CL53" s="861"/>
      <c r="CM53" s="859"/>
      <c r="CN53" s="860"/>
      <c r="CO53" s="860"/>
      <c r="CP53" s="860"/>
      <c r="CQ53" s="861"/>
      <c r="CR53" s="859"/>
      <c r="CS53" s="860"/>
      <c r="CT53" s="860"/>
      <c r="CU53" s="860"/>
      <c r="CV53" s="861"/>
      <c r="CW53" s="859"/>
      <c r="CX53" s="860"/>
      <c r="CY53" s="860"/>
      <c r="CZ53" s="860"/>
      <c r="DA53" s="861"/>
      <c r="DB53" s="859"/>
      <c r="DC53" s="860"/>
      <c r="DD53" s="860"/>
      <c r="DE53" s="860"/>
      <c r="DF53" s="861"/>
      <c r="DG53" s="859"/>
      <c r="DH53" s="860"/>
      <c r="DI53" s="860"/>
      <c r="DJ53" s="860"/>
      <c r="DK53" s="861"/>
      <c r="DL53" s="859"/>
      <c r="DM53" s="860"/>
      <c r="DN53" s="860"/>
      <c r="DO53" s="860"/>
      <c r="DP53" s="861"/>
      <c r="DQ53" s="859"/>
      <c r="DR53" s="860"/>
      <c r="DS53" s="860"/>
      <c r="DT53" s="860"/>
      <c r="DU53" s="861"/>
      <c r="DV53" s="862"/>
      <c r="DW53" s="863"/>
      <c r="DX53" s="863"/>
      <c r="DY53" s="863"/>
      <c r="DZ53" s="864"/>
      <c r="EA53" s="247"/>
    </row>
    <row r="54" spans="1:131" s="248" customFormat="1" ht="26.25" customHeight="1" x14ac:dyDescent="0.15">
      <c r="A54" s="262">
        <v>27</v>
      </c>
      <c r="B54" s="839"/>
      <c r="C54" s="840"/>
      <c r="D54" s="840"/>
      <c r="E54" s="840"/>
      <c r="F54" s="840"/>
      <c r="G54" s="840"/>
      <c r="H54" s="840"/>
      <c r="I54" s="840"/>
      <c r="J54" s="840"/>
      <c r="K54" s="840"/>
      <c r="L54" s="840"/>
      <c r="M54" s="840"/>
      <c r="N54" s="840"/>
      <c r="O54" s="840"/>
      <c r="P54" s="841"/>
      <c r="Q54" s="917"/>
      <c r="R54" s="918"/>
      <c r="S54" s="918"/>
      <c r="T54" s="918"/>
      <c r="U54" s="918"/>
      <c r="V54" s="918"/>
      <c r="W54" s="918"/>
      <c r="X54" s="918"/>
      <c r="Y54" s="918"/>
      <c r="Z54" s="918"/>
      <c r="AA54" s="918"/>
      <c r="AB54" s="918"/>
      <c r="AC54" s="918"/>
      <c r="AD54" s="918"/>
      <c r="AE54" s="919"/>
      <c r="AF54" s="845"/>
      <c r="AG54" s="846"/>
      <c r="AH54" s="846"/>
      <c r="AI54" s="846"/>
      <c r="AJ54" s="847"/>
      <c r="AK54" s="920"/>
      <c r="AL54" s="918"/>
      <c r="AM54" s="918"/>
      <c r="AN54" s="918"/>
      <c r="AO54" s="918"/>
      <c r="AP54" s="918"/>
      <c r="AQ54" s="918"/>
      <c r="AR54" s="918"/>
      <c r="AS54" s="918"/>
      <c r="AT54" s="918"/>
      <c r="AU54" s="918"/>
      <c r="AV54" s="918"/>
      <c r="AW54" s="918"/>
      <c r="AX54" s="918"/>
      <c r="AY54" s="918"/>
      <c r="AZ54" s="921"/>
      <c r="BA54" s="921"/>
      <c r="BB54" s="921"/>
      <c r="BC54" s="921"/>
      <c r="BD54" s="921"/>
      <c r="BE54" s="912"/>
      <c r="BF54" s="912"/>
      <c r="BG54" s="912"/>
      <c r="BH54" s="912"/>
      <c r="BI54" s="913"/>
      <c r="BJ54" s="253"/>
      <c r="BK54" s="253"/>
      <c r="BL54" s="253"/>
      <c r="BM54" s="253"/>
      <c r="BN54" s="253"/>
      <c r="BO54" s="266"/>
      <c r="BP54" s="266"/>
      <c r="BQ54" s="263">
        <v>48</v>
      </c>
      <c r="BR54" s="264"/>
      <c r="BS54" s="865"/>
      <c r="BT54" s="866"/>
      <c r="BU54" s="866"/>
      <c r="BV54" s="866"/>
      <c r="BW54" s="866"/>
      <c r="BX54" s="866"/>
      <c r="BY54" s="866"/>
      <c r="BZ54" s="866"/>
      <c r="CA54" s="866"/>
      <c r="CB54" s="866"/>
      <c r="CC54" s="866"/>
      <c r="CD54" s="866"/>
      <c r="CE54" s="866"/>
      <c r="CF54" s="866"/>
      <c r="CG54" s="867"/>
      <c r="CH54" s="859"/>
      <c r="CI54" s="860"/>
      <c r="CJ54" s="860"/>
      <c r="CK54" s="860"/>
      <c r="CL54" s="861"/>
      <c r="CM54" s="859"/>
      <c r="CN54" s="860"/>
      <c r="CO54" s="860"/>
      <c r="CP54" s="860"/>
      <c r="CQ54" s="861"/>
      <c r="CR54" s="859"/>
      <c r="CS54" s="860"/>
      <c r="CT54" s="860"/>
      <c r="CU54" s="860"/>
      <c r="CV54" s="861"/>
      <c r="CW54" s="859"/>
      <c r="CX54" s="860"/>
      <c r="CY54" s="860"/>
      <c r="CZ54" s="860"/>
      <c r="DA54" s="861"/>
      <c r="DB54" s="859"/>
      <c r="DC54" s="860"/>
      <c r="DD54" s="860"/>
      <c r="DE54" s="860"/>
      <c r="DF54" s="861"/>
      <c r="DG54" s="859"/>
      <c r="DH54" s="860"/>
      <c r="DI54" s="860"/>
      <c r="DJ54" s="860"/>
      <c r="DK54" s="861"/>
      <c r="DL54" s="859"/>
      <c r="DM54" s="860"/>
      <c r="DN54" s="860"/>
      <c r="DO54" s="860"/>
      <c r="DP54" s="861"/>
      <c r="DQ54" s="859"/>
      <c r="DR54" s="860"/>
      <c r="DS54" s="860"/>
      <c r="DT54" s="860"/>
      <c r="DU54" s="861"/>
      <c r="DV54" s="862"/>
      <c r="DW54" s="863"/>
      <c r="DX54" s="863"/>
      <c r="DY54" s="863"/>
      <c r="DZ54" s="864"/>
      <c r="EA54" s="247"/>
    </row>
    <row r="55" spans="1:131" s="248" customFormat="1" ht="26.25" customHeight="1" x14ac:dyDescent="0.15">
      <c r="A55" s="262">
        <v>28</v>
      </c>
      <c r="B55" s="839"/>
      <c r="C55" s="840"/>
      <c r="D55" s="840"/>
      <c r="E55" s="840"/>
      <c r="F55" s="840"/>
      <c r="G55" s="840"/>
      <c r="H55" s="840"/>
      <c r="I55" s="840"/>
      <c r="J55" s="840"/>
      <c r="K55" s="840"/>
      <c r="L55" s="840"/>
      <c r="M55" s="840"/>
      <c r="N55" s="840"/>
      <c r="O55" s="840"/>
      <c r="P55" s="841"/>
      <c r="Q55" s="917"/>
      <c r="R55" s="918"/>
      <c r="S55" s="918"/>
      <c r="T55" s="918"/>
      <c r="U55" s="918"/>
      <c r="V55" s="918"/>
      <c r="W55" s="918"/>
      <c r="X55" s="918"/>
      <c r="Y55" s="918"/>
      <c r="Z55" s="918"/>
      <c r="AA55" s="918"/>
      <c r="AB55" s="918"/>
      <c r="AC55" s="918"/>
      <c r="AD55" s="918"/>
      <c r="AE55" s="919"/>
      <c r="AF55" s="845"/>
      <c r="AG55" s="846"/>
      <c r="AH55" s="846"/>
      <c r="AI55" s="846"/>
      <c r="AJ55" s="847"/>
      <c r="AK55" s="920"/>
      <c r="AL55" s="918"/>
      <c r="AM55" s="918"/>
      <c r="AN55" s="918"/>
      <c r="AO55" s="918"/>
      <c r="AP55" s="918"/>
      <c r="AQ55" s="918"/>
      <c r="AR55" s="918"/>
      <c r="AS55" s="918"/>
      <c r="AT55" s="918"/>
      <c r="AU55" s="918"/>
      <c r="AV55" s="918"/>
      <c r="AW55" s="918"/>
      <c r="AX55" s="918"/>
      <c r="AY55" s="918"/>
      <c r="AZ55" s="921"/>
      <c r="BA55" s="921"/>
      <c r="BB55" s="921"/>
      <c r="BC55" s="921"/>
      <c r="BD55" s="921"/>
      <c r="BE55" s="912"/>
      <c r="BF55" s="912"/>
      <c r="BG55" s="912"/>
      <c r="BH55" s="912"/>
      <c r="BI55" s="913"/>
      <c r="BJ55" s="253"/>
      <c r="BK55" s="253"/>
      <c r="BL55" s="253"/>
      <c r="BM55" s="253"/>
      <c r="BN55" s="253"/>
      <c r="BO55" s="266"/>
      <c r="BP55" s="266"/>
      <c r="BQ55" s="263">
        <v>49</v>
      </c>
      <c r="BR55" s="264"/>
      <c r="BS55" s="865"/>
      <c r="BT55" s="866"/>
      <c r="BU55" s="866"/>
      <c r="BV55" s="866"/>
      <c r="BW55" s="866"/>
      <c r="BX55" s="866"/>
      <c r="BY55" s="866"/>
      <c r="BZ55" s="866"/>
      <c r="CA55" s="866"/>
      <c r="CB55" s="866"/>
      <c r="CC55" s="866"/>
      <c r="CD55" s="866"/>
      <c r="CE55" s="866"/>
      <c r="CF55" s="866"/>
      <c r="CG55" s="867"/>
      <c r="CH55" s="859"/>
      <c r="CI55" s="860"/>
      <c r="CJ55" s="860"/>
      <c r="CK55" s="860"/>
      <c r="CL55" s="861"/>
      <c r="CM55" s="859"/>
      <c r="CN55" s="860"/>
      <c r="CO55" s="860"/>
      <c r="CP55" s="860"/>
      <c r="CQ55" s="861"/>
      <c r="CR55" s="859"/>
      <c r="CS55" s="860"/>
      <c r="CT55" s="860"/>
      <c r="CU55" s="860"/>
      <c r="CV55" s="861"/>
      <c r="CW55" s="859"/>
      <c r="CX55" s="860"/>
      <c r="CY55" s="860"/>
      <c r="CZ55" s="860"/>
      <c r="DA55" s="861"/>
      <c r="DB55" s="859"/>
      <c r="DC55" s="860"/>
      <c r="DD55" s="860"/>
      <c r="DE55" s="860"/>
      <c r="DF55" s="861"/>
      <c r="DG55" s="859"/>
      <c r="DH55" s="860"/>
      <c r="DI55" s="860"/>
      <c r="DJ55" s="860"/>
      <c r="DK55" s="861"/>
      <c r="DL55" s="859"/>
      <c r="DM55" s="860"/>
      <c r="DN55" s="860"/>
      <c r="DO55" s="860"/>
      <c r="DP55" s="861"/>
      <c r="DQ55" s="859"/>
      <c r="DR55" s="860"/>
      <c r="DS55" s="860"/>
      <c r="DT55" s="860"/>
      <c r="DU55" s="861"/>
      <c r="DV55" s="862"/>
      <c r="DW55" s="863"/>
      <c r="DX55" s="863"/>
      <c r="DY55" s="863"/>
      <c r="DZ55" s="864"/>
      <c r="EA55" s="247"/>
    </row>
    <row r="56" spans="1:131" s="248" customFormat="1" ht="26.25" customHeight="1" x14ac:dyDescent="0.15">
      <c r="A56" s="262">
        <v>29</v>
      </c>
      <c r="B56" s="839"/>
      <c r="C56" s="840"/>
      <c r="D56" s="840"/>
      <c r="E56" s="840"/>
      <c r="F56" s="840"/>
      <c r="G56" s="840"/>
      <c r="H56" s="840"/>
      <c r="I56" s="840"/>
      <c r="J56" s="840"/>
      <c r="K56" s="840"/>
      <c r="L56" s="840"/>
      <c r="M56" s="840"/>
      <c r="N56" s="840"/>
      <c r="O56" s="840"/>
      <c r="P56" s="841"/>
      <c r="Q56" s="917"/>
      <c r="R56" s="918"/>
      <c r="S56" s="918"/>
      <c r="T56" s="918"/>
      <c r="U56" s="918"/>
      <c r="V56" s="918"/>
      <c r="W56" s="918"/>
      <c r="X56" s="918"/>
      <c r="Y56" s="918"/>
      <c r="Z56" s="918"/>
      <c r="AA56" s="918"/>
      <c r="AB56" s="918"/>
      <c r="AC56" s="918"/>
      <c r="AD56" s="918"/>
      <c r="AE56" s="919"/>
      <c r="AF56" s="845"/>
      <c r="AG56" s="846"/>
      <c r="AH56" s="846"/>
      <c r="AI56" s="846"/>
      <c r="AJ56" s="847"/>
      <c r="AK56" s="920"/>
      <c r="AL56" s="918"/>
      <c r="AM56" s="918"/>
      <c r="AN56" s="918"/>
      <c r="AO56" s="918"/>
      <c r="AP56" s="918"/>
      <c r="AQ56" s="918"/>
      <c r="AR56" s="918"/>
      <c r="AS56" s="918"/>
      <c r="AT56" s="918"/>
      <c r="AU56" s="918"/>
      <c r="AV56" s="918"/>
      <c r="AW56" s="918"/>
      <c r="AX56" s="918"/>
      <c r="AY56" s="918"/>
      <c r="AZ56" s="921"/>
      <c r="BA56" s="921"/>
      <c r="BB56" s="921"/>
      <c r="BC56" s="921"/>
      <c r="BD56" s="921"/>
      <c r="BE56" s="912"/>
      <c r="BF56" s="912"/>
      <c r="BG56" s="912"/>
      <c r="BH56" s="912"/>
      <c r="BI56" s="913"/>
      <c r="BJ56" s="253"/>
      <c r="BK56" s="253"/>
      <c r="BL56" s="253"/>
      <c r="BM56" s="253"/>
      <c r="BN56" s="253"/>
      <c r="BO56" s="266"/>
      <c r="BP56" s="266"/>
      <c r="BQ56" s="263">
        <v>50</v>
      </c>
      <c r="BR56" s="264"/>
      <c r="BS56" s="865"/>
      <c r="BT56" s="866"/>
      <c r="BU56" s="866"/>
      <c r="BV56" s="866"/>
      <c r="BW56" s="866"/>
      <c r="BX56" s="866"/>
      <c r="BY56" s="866"/>
      <c r="BZ56" s="866"/>
      <c r="CA56" s="866"/>
      <c r="CB56" s="866"/>
      <c r="CC56" s="866"/>
      <c r="CD56" s="866"/>
      <c r="CE56" s="866"/>
      <c r="CF56" s="866"/>
      <c r="CG56" s="867"/>
      <c r="CH56" s="859"/>
      <c r="CI56" s="860"/>
      <c r="CJ56" s="860"/>
      <c r="CK56" s="860"/>
      <c r="CL56" s="861"/>
      <c r="CM56" s="859"/>
      <c r="CN56" s="860"/>
      <c r="CO56" s="860"/>
      <c r="CP56" s="860"/>
      <c r="CQ56" s="861"/>
      <c r="CR56" s="859"/>
      <c r="CS56" s="860"/>
      <c r="CT56" s="860"/>
      <c r="CU56" s="860"/>
      <c r="CV56" s="861"/>
      <c r="CW56" s="859"/>
      <c r="CX56" s="860"/>
      <c r="CY56" s="860"/>
      <c r="CZ56" s="860"/>
      <c r="DA56" s="861"/>
      <c r="DB56" s="859"/>
      <c r="DC56" s="860"/>
      <c r="DD56" s="860"/>
      <c r="DE56" s="860"/>
      <c r="DF56" s="861"/>
      <c r="DG56" s="859"/>
      <c r="DH56" s="860"/>
      <c r="DI56" s="860"/>
      <c r="DJ56" s="860"/>
      <c r="DK56" s="861"/>
      <c r="DL56" s="859"/>
      <c r="DM56" s="860"/>
      <c r="DN56" s="860"/>
      <c r="DO56" s="860"/>
      <c r="DP56" s="861"/>
      <c r="DQ56" s="859"/>
      <c r="DR56" s="860"/>
      <c r="DS56" s="860"/>
      <c r="DT56" s="860"/>
      <c r="DU56" s="861"/>
      <c r="DV56" s="862"/>
      <c r="DW56" s="863"/>
      <c r="DX56" s="863"/>
      <c r="DY56" s="863"/>
      <c r="DZ56" s="864"/>
      <c r="EA56" s="247"/>
    </row>
    <row r="57" spans="1:131" s="248" customFormat="1" ht="26.25" customHeight="1" x14ac:dyDescent="0.15">
      <c r="A57" s="262">
        <v>30</v>
      </c>
      <c r="B57" s="839"/>
      <c r="C57" s="840"/>
      <c r="D57" s="840"/>
      <c r="E57" s="840"/>
      <c r="F57" s="840"/>
      <c r="G57" s="840"/>
      <c r="H57" s="840"/>
      <c r="I57" s="840"/>
      <c r="J57" s="840"/>
      <c r="K57" s="840"/>
      <c r="L57" s="840"/>
      <c r="M57" s="840"/>
      <c r="N57" s="840"/>
      <c r="O57" s="840"/>
      <c r="P57" s="841"/>
      <c r="Q57" s="917"/>
      <c r="R57" s="918"/>
      <c r="S57" s="918"/>
      <c r="T57" s="918"/>
      <c r="U57" s="918"/>
      <c r="V57" s="918"/>
      <c r="W57" s="918"/>
      <c r="X57" s="918"/>
      <c r="Y57" s="918"/>
      <c r="Z57" s="918"/>
      <c r="AA57" s="918"/>
      <c r="AB57" s="918"/>
      <c r="AC57" s="918"/>
      <c r="AD57" s="918"/>
      <c r="AE57" s="919"/>
      <c r="AF57" s="845"/>
      <c r="AG57" s="846"/>
      <c r="AH57" s="846"/>
      <c r="AI57" s="846"/>
      <c r="AJ57" s="847"/>
      <c r="AK57" s="920"/>
      <c r="AL57" s="918"/>
      <c r="AM57" s="918"/>
      <c r="AN57" s="918"/>
      <c r="AO57" s="918"/>
      <c r="AP57" s="918"/>
      <c r="AQ57" s="918"/>
      <c r="AR57" s="918"/>
      <c r="AS57" s="918"/>
      <c r="AT57" s="918"/>
      <c r="AU57" s="918"/>
      <c r="AV57" s="918"/>
      <c r="AW57" s="918"/>
      <c r="AX57" s="918"/>
      <c r="AY57" s="918"/>
      <c r="AZ57" s="921"/>
      <c r="BA57" s="921"/>
      <c r="BB57" s="921"/>
      <c r="BC57" s="921"/>
      <c r="BD57" s="921"/>
      <c r="BE57" s="912"/>
      <c r="BF57" s="912"/>
      <c r="BG57" s="912"/>
      <c r="BH57" s="912"/>
      <c r="BI57" s="913"/>
      <c r="BJ57" s="253"/>
      <c r="BK57" s="253"/>
      <c r="BL57" s="253"/>
      <c r="BM57" s="253"/>
      <c r="BN57" s="253"/>
      <c r="BO57" s="266"/>
      <c r="BP57" s="266"/>
      <c r="BQ57" s="263">
        <v>51</v>
      </c>
      <c r="BR57" s="264"/>
      <c r="BS57" s="865"/>
      <c r="BT57" s="866"/>
      <c r="BU57" s="866"/>
      <c r="BV57" s="866"/>
      <c r="BW57" s="866"/>
      <c r="BX57" s="866"/>
      <c r="BY57" s="866"/>
      <c r="BZ57" s="866"/>
      <c r="CA57" s="866"/>
      <c r="CB57" s="866"/>
      <c r="CC57" s="866"/>
      <c r="CD57" s="866"/>
      <c r="CE57" s="866"/>
      <c r="CF57" s="866"/>
      <c r="CG57" s="867"/>
      <c r="CH57" s="859"/>
      <c r="CI57" s="860"/>
      <c r="CJ57" s="860"/>
      <c r="CK57" s="860"/>
      <c r="CL57" s="861"/>
      <c r="CM57" s="859"/>
      <c r="CN57" s="860"/>
      <c r="CO57" s="860"/>
      <c r="CP57" s="860"/>
      <c r="CQ57" s="861"/>
      <c r="CR57" s="859"/>
      <c r="CS57" s="860"/>
      <c r="CT57" s="860"/>
      <c r="CU57" s="860"/>
      <c r="CV57" s="861"/>
      <c r="CW57" s="859"/>
      <c r="CX57" s="860"/>
      <c r="CY57" s="860"/>
      <c r="CZ57" s="860"/>
      <c r="DA57" s="861"/>
      <c r="DB57" s="859"/>
      <c r="DC57" s="860"/>
      <c r="DD57" s="860"/>
      <c r="DE57" s="860"/>
      <c r="DF57" s="861"/>
      <c r="DG57" s="859"/>
      <c r="DH57" s="860"/>
      <c r="DI57" s="860"/>
      <c r="DJ57" s="860"/>
      <c r="DK57" s="861"/>
      <c r="DL57" s="859"/>
      <c r="DM57" s="860"/>
      <c r="DN57" s="860"/>
      <c r="DO57" s="860"/>
      <c r="DP57" s="861"/>
      <c r="DQ57" s="859"/>
      <c r="DR57" s="860"/>
      <c r="DS57" s="860"/>
      <c r="DT57" s="860"/>
      <c r="DU57" s="861"/>
      <c r="DV57" s="862"/>
      <c r="DW57" s="863"/>
      <c r="DX57" s="863"/>
      <c r="DY57" s="863"/>
      <c r="DZ57" s="864"/>
      <c r="EA57" s="247"/>
    </row>
    <row r="58" spans="1:131" s="248" customFormat="1" ht="26.25" customHeight="1" x14ac:dyDescent="0.15">
      <c r="A58" s="262">
        <v>31</v>
      </c>
      <c r="B58" s="839"/>
      <c r="C58" s="840"/>
      <c r="D58" s="840"/>
      <c r="E58" s="840"/>
      <c r="F58" s="840"/>
      <c r="G58" s="840"/>
      <c r="H58" s="840"/>
      <c r="I58" s="840"/>
      <c r="J58" s="840"/>
      <c r="K58" s="840"/>
      <c r="L58" s="840"/>
      <c r="M58" s="840"/>
      <c r="N58" s="840"/>
      <c r="O58" s="840"/>
      <c r="P58" s="841"/>
      <c r="Q58" s="917"/>
      <c r="R58" s="918"/>
      <c r="S58" s="918"/>
      <c r="T58" s="918"/>
      <c r="U58" s="918"/>
      <c r="V58" s="918"/>
      <c r="W58" s="918"/>
      <c r="X58" s="918"/>
      <c r="Y58" s="918"/>
      <c r="Z58" s="918"/>
      <c r="AA58" s="918"/>
      <c r="AB58" s="918"/>
      <c r="AC58" s="918"/>
      <c r="AD58" s="918"/>
      <c r="AE58" s="919"/>
      <c r="AF58" s="845"/>
      <c r="AG58" s="846"/>
      <c r="AH58" s="846"/>
      <c r="AI58" s="846"/>
      <c r="AJ58" s="847"/>
      <c r="AK58" s="920"/>
      <c r="AL58" s="918"/>
      <c r="AM58" s="918"/>
      <c r="AN58" s="918"/>
      <c r="AO58" s="918"/>
      <c r="AP58" s="918"/>
      <c r="AQ58" s="918"/>
      <c r="AR58" s="918"/>
      <c r="AS58" s="918"/>
      <c r="AT58" s="918"/>
      <c r="AU58" s="918"/>
      <c r="AV58" s="918"/>
      <c r="AW58" s="918"/>
      <c r="AX58" s="918"/>
      <c r="AY58" s="918"/>
      <c r="AZ58" s="921"/>
      <c r="BA58" s="921"/>
      <c r="BB58" s="921"/>
      <c r="BC58" s="921"/>
      <c r="BD58" s="921"/>
      <c r="BE58" s="912"/>
      <c r="BF58" s="912"/>
      <c r="BG58" s="912"/>
      <c r="BH58" s="912"/>
      <c r="BI58" s="913"/>
      <c r="BJ58" s="253"/>
      <c r="BK58" s="253"/>
      <c r="BL58" s="253"/>
      <c r="BM58" s="253"/>
      <c r="BN58" s="253"/>
      <c r="BO58" s="266"/>
      <c r="BP58" s="266"/>
      <c r="BQ58" s="263">
        <v>52</v>
      </c>
      <c r="BR58" s="264"/>
      <c r="BS58" s="865"/>
      <c r="BT58" s="866"/>
      <c r="BU58" s="866"/>
      <c r="BV58" s="866"/>
      <c r="BW58" s="866"/>
      <c r="BX58" s="866"/>
      <c r="BY58" s="866"/>
      <c r="BZ58" s="866"/>
      <c r="CA58" s="866"/>
      <c r="CB58" s="866"/>
      <c r="CC58" s="866"/>
      <c r="CD58" s="866"/>
      <c r="CE58" s="866"/>
      <c r="CF58" s="866"/>
      <c r="CG58" s="867"/>
      <c r="CH58" s="859"/>
      <c r="CI58" s="860"/>
      <c r="CJ58" s="860"/>
      <c r="CK58" s="860"/>
      <c r="CL58" s="861"/>
      <c r="CM58" s="859"/>
      <c r="CN58" s="860"/>
      <c r="CO58" s="860"/>
      <c r="CP58" s="860"/>
      <c r="CQ58" s="861"/>
      <c r="CR58" s="859"/>
      <c r="CS58" s="860"/>
      <c r="CT58" s="860"/>
      <c r="CU58" s="860"/>
      <c r="CV58" s="861"/>
      <c r="CW58" s="859"/>
      <c r="CX58" s="860"/>
      <c r="CY58" s="860"/>
      <c r="CZ58" s="860"/>
      <c r="DA58" s="861"/>
      <c r="DB58" s="859"/>
      <c r="DC58" s="860"/>
      <c r="DD58" s="860"/>
      <c r="DE58" s="860"/>
      <c r="DF58" s="861"/>
      <c r="DG58" s="859"/>
      <c r="DH58" s="860"/>
      <c r="DI58" s="860"/>
      <c r="DJ58" s="860"/>
      <c r="DK58" s="861"/>
      <c r="DL58" s="859"/>
      <c r="DM58" s="860"/>
      <c r="DN58" s="860"/>
      <c r="DO58" s="860"/>
      <c r="DP58" s="861"/>
      <c r="DQ58" s="859"/>
      <c r="DR58" s="860"/>
      <c r="DS58" s="860"/>
      <c r="DT58" s="860"/>
      <c r="DU58" s="861"/>
      <c r="DV58" s="862"/>
      <c r="DW58" s="863"/>
      <c r="DX58" s="863"/>
      <c r="DY58" s="863"/>
      <c r="DZ58" s="864"/>
      <c r="EA58" s="247"/>
    </row>
    <row r="59" spans="1:131" s="248" customFormat="1" ht="26.25" customHeight="1" x14ac:dyDescent="0.15">
      <c r="A59" s="262">
        <v>32</v>
      </c>
      <c r="B59" s="839"/>
      <c r="C59" s="840"/>
      <c r="D59" s="840"/>
      <c r="E59" s="840"/>
      <c r="F59" s="840"/>
      <c r="G59" s="840"/>
      <c r="H59" s="840"/>
      <c r="I59" s="840"/>
      <c r="J59" s="840"/>
      <c r="K59" s="840"/>
      <c r="L59" s="840"/>
      <c r="M59" s="840"/>
      <c r="N59" s="840"/>
      <c r="O59" s="840"/>
      <c r="P59" s="841"/>
      <c r="Q59" s="917"/>
      <c r="R59" s="918"/>
      <c r="S59" s="918"/>
      <c r="T59" s="918"/>
      <c r="U59" s="918"/>
      <c r="V59" s="918"/>
      <c r="W59" s="918"/>
      <c r="X59" s="918"/>
      <c r="Y59" s="918"/>
      <c r="Z59" s="918"/>
      <c r="AA59" s="918"/>
      <c r="AB59" s="918"/>
      <c r="AC59" s="918"/>
      <c r="AD59" s="918"/>
      <c r="AE59" s="919"/>
      <c r="AF59" s="845"/>
      <c r="AG59" s="846"/>
      <c r="AH59" s="846"/>
      <c r="AI59" s="846"/>
      <c r="AJ59" s="847"/>
      <c r="AK59" s="920"/>
      <c r="AL59" s="918"/>
      <c r="AM59" s="918"/>
      <c r="AN59" s="918"/>
      <c r="AO59" s="918"/>
      <c r="AP59" s="918"/>
      <c r="AQ59" s="918"/>
      <c r="AR59" s="918"/>
      <c r="AS59" s="918"/>
      <c r="AT59" s="918"/>
      <c r="AU59" s="918"/>
      <c r="AV59" s="918"/>
      <c r="AW59" s="918"/>
      <c r="AX59" s="918"/>
      <c r="AY59" s="918"/>
      <c r="AZ59" s="921"/>
      <c r="BA59" s="921"/>
      <c r="BB59" s="921"/>
      <c r="BC59" s="921"/>
      <c r="BD59" s="921"/>
      <c r="BE59" s="912"/>
      <c r="BF59" s="912"/>
      <c r="BG59" s="912"/>
      <c r="BH59" s="912"/>
      <c r="BI59" s="913"/>
      <c r="BJ59" s="253"/>
      <c r="BK59" s="253"/>
      <c r="BL59" s="253"/>
      <c r="BM59" s="253"/>
      <c r="BN59" s="253"/>
      <c r="BO59" s="266"/>
      <c r="BP59" s="266"/>
      <c r="BQ59" s="263">
        <v>53</v>
      </c>
      <c r="BR59" s="264"/>
      <c r="BS59" s="865"/>
      <c r="BT59" s="866"/>
      <c r="BU59" s="866"/>
      <c r="BV59" s="866"/>
      <c r="BW59" s="866"/>
      <c r="BX59" s="866"/>
      <c r="BY59" s="866"/>
      <c r="BZ59" s="866"/>
      <c r="CA59" s="866"/>
      <c r="CB59" s="866"/>
      <c r="CC59" s="866"/>
      <c r="CD59" s="866"/>
      <c r="CE59" s="866"/>
      <c r="CF59" s="866"/>
      <c r="CG59" s="867"/>
      <c r="CH59" s="859"/>
      <c r="CI59" s="860"/>
      <c r="CJ59" s="860"/>
      <c r="CK59" s="860"/>
      <c r="CL59" s="861"/>
      <c r="CM59" s="859"/>
      <c r="CN59" s="860"/>
      <c r="CO59" s="860"/>
      <c r="CP59" s="860"/>
      <c r="CQ59" s="861"/>
      <c r="CR59" s="859"/>
      <c r="CS59" s="860"/>
      <c r="CT59" s="860"/>
      <c r="CU59" s="860"/>
      <c r="CV59" s="861"/>
      <c r="CW59" s="859"/>
      <c r="CX59" s="860"/>
      <c r="CY59" s="860"/>
      <c r="CZ59" s="860"/>
      <c r="DA59" s="861"/>
      <c r="DB59" s="859"/>
      <c r="DC59" s="860"/>
      <c r="DD59" s="860"/>
      <c r="DE59" s="860"/>
      <c r="DF59" s="861"/>
      <c r="DG59" s="859"/>
      <c r="DH59" s="860"/>
      <c r="DI59" s="860"/>
      <c r="DJ59" s="860"/>
      <c r="DK59" s="861"/>
      <c r="DL59" s="859"/>
      <c r="DM59" s="860"/>
      <c r="DN59" s="860"/>
      <c r="DO59" s="860"/>
      <c r="DP59" s="861"/>
      <c r="DQ59" s="859"/>
      <c r="DR59" s="860"/>
      <c r="DS59" s="860"/>
      <c r="DT59" s="860"/>
      <c r="DU59" s="861"/>
      <c r="DV59" s="862"/>
      <c r="DW59" s="863"/>
      <c r="DX59" s="863"/>
      <c r="DY59" s="863"/>
      <c r="DZ59" s="864"/>
      <c r="EA59" s="247"/>
    </row>
    <row r="60" spans="1:131" s="248" customFormat="1" ht="26.25" customHeight="1" x14ac:dyDescent="0.15">
      <c r="A60" s="262">
        <v>33</v>
      </c>
      <c r="B60" s="839"/>
      <c r="C60" s="840"/>
      <c r="D60" s="840"/>
      <c r="E60" s="840"/>
      <c r="F60" s="840"/>
      <c r="G60" s="840"/>
      <c r="H60" s="840"/>
      <c r="I60" s="840"/>
      <c r="J60" s="840"/>
      <c r="K60" s="840"/>
      <c r="L60" s="840"/>
      <c r="M60" s="840"/>
      <c r="N60" s="840"/>
      <c r="O60" s="840"/>
      <c r="P60" s="841"/>
      <c r="Q60" s="917"/>
      <c r="R60" s="918"/>
      <c r="S60" s="918"/>
      <c r="T60" s="918"/>
      <c r="U60" s="918"/>
      <c r="V60" s="918"/>
      <c r="W60" s="918"/>
      <c r="X60" s="918"/>
      <c r="Y60" s="918"/>
      <c r="Z60" s="918"/>
      <c r="AA60" s="918"/>
      <c r="AB60" s="918"/>
      <c r="AC60" s="918"/>
      <c r="AD60" s="918"/>
      <c r="AE60" s="919"/>
      <c r="AF60" s="845"/>
      <c r="AG60" s="846"/>
      <c r="AH60" s="846"/>
      <c r="AI60" s="846"/>
      <c r="AJ60" s="847"/>
      <c r="AK60" s="920"/>
      <c r="AL60" s="918"/>
      <c r="AM60" s="918"/>
      <c r="AN60" s="918"/>
      <c r="AO60" s="918"/>
      <c r="AP60" s="918"/>
      <c r="AQ60" s="918"/>
      <c r="AR60" s="918"/>
      <c r="AS60" s="918"/>
      <c r="AT60" s="918"/>
      <c r="AU60" s="918"/>
      <c r="AV60" s="918"/>
      <c r="AW60" s="918"/>
      <c r="AX60" s="918"/>
      <c r="AY60" s="918"/>
      <c r="AZ60" s="921"/>
      <c r="BA60" s="921"/>
      <c r="BB60" s="921"/>
      <c r="BC60" s="921"/>
      <c r="BD60" s="921"/>
      <c r="BE60" s="912"/>
      <c r="BF60" s="912"/>
      <c r="BG60" s="912"/>
      <c r="BH60" s="912"/>
      <c r="BI60" s="913"/>
      <c r="BJ60" s="253"/>
      <c r="BK60" s="253"/>
      <c r="BL60" s="253"/>
      <c r="BM60" s="253"/>
      <c r="BN60" s="253"/>
      <c r="BO60" s="266"/>
      <c r="BP60" s="266"/>
      <c r="BQ60" s="263">
        <v>54</v>
      </c>
      <c r="BR60" s="264"/>
      <c r="BS60" s="865"/>
      <c r="BT60" s="866"/>
      <c r="BU60" s="866"/>
      <c r="BV60" s="866"/>
      <c r="BW60" s="866"/>
      <c r="BX60" s="866"/>
      <c r="BY60" s="866"/>
      <c r="BZ60" s="866"/>
      <c r="CA60" s="866"/>
      <c r="CB60" s="866"/>
      <c r="CC60" s="866"/>
      <c r="CD60" s="866"/>
      <c r="CE60" s="866"/>
      <c r="CF60" s="866"/>
      <c r="CG60" s="867"/>
      <c r="CH60" s="859"/>
      <c r="CI60" s="860"/>
      <c r="CJ60" s="860"/>
      <c r="CK60" s="860"/>
      <c r="CL60" s="861"/>
      <c r="CM60" s="859"/>
      <c r="CN60" s="860"/>
      <c r="CO60" s="860"/>
      <c r="CP60" s="860"/>
      <c r="CQ60" s="861"/>
      <c r="CR60" s="859"/>
      <c r="CS60" s="860"/>
      <c r="CT60" s="860"/>
      <c r="CU60" s="860"/>
      <c r="CV60" s="861"/>
      <c r="CW60" s="859"/>
      <c r="CX60" s="860"/>
      <c r="CY60" s="860"/>
      <c r="CZ60" s="860"/>
      <c r="DA60" s="861"/>
      <c r="DB60" s="859"/>
      <c r="DC60" s="860"/>
      <c r="DD60" s="860"/>
      <c r="DE60" s="860"/>
      <c r="DF60" s="861"/>
      <c r="DG60" s="859"/>
      <c r="DH60" s="860"/>
      <c r="DI60" s="860"/>
      <c r="DJ60" s="860"/>
      <c r="DK60" s="861"/>
      <c r="DL60" s="859"/>
      <c r="DM60" s="860"/>
      <c r="DN60" s="860"/>
      <c r="DO60" s="860"/>
      <c r="DP60" s="861"/>
      <c r="DQ60" s="859"/>
      <c r="DR60" s="860"/>
      <c r="DS60" s="860"/>
      <c r="DT60" s="860"/>
      <c r="DU60" s="861"/>
      <c r="DV60" s="862"/>
      <c r="DW60" s="863"/>
      <c r="DX60" s="863"/>
      <c r="DY60" s="863"/>
      <c r="DZ60" s="864"/>
      <c r="EA60" s="247"/>
    </row>
    <row r="61" spans="1:131" s="248" customFormat="1" ht="26.25" customHeight="1" thickBot="1" x14ac:dyDescent="0.2">
      <c r="A61" s="262">
        <v>34</v>
      </c>
      <c r="B61" s="839"/>
      <c r="C61" s="840"/>
      <c r="D61" s="840"/>
      <c r="E61" s="840"/>
      <c r="F61" s="840"/>
      <c r="G61" s="840"/>
      <c r="H61" s="840"/>
      <c r="I61" s="840"/>
      <c r="J61" s="840"/>
      <c r="K61" s="840"/>
      <c r="L61" s="840"/>
      <c r="M61" s="840"/>
      <c r="N61" s="840"/>
      <c r="O61" s="840"/>
      <c r="P61" s="841"/>
      <c r="Q61" s="917"/>
      <c r="R61" s="918"/>
      <c r="S61" s="918"/>
      <c r="T61" s="918"/>
      <c r="U61" s="918"/>
      <c r="V61" s="918"/>
      <c r="W61" s="918"/>
      <c r="X61" s="918"/>
      <c r="Y61" s="918"/>
      <c r="Z61" s="918"/>
      <c r="AA61" s="918"/>
      <c r="AB61" s="918"/>
      <c r="AC61" s="918"/>
      <c r="AD61" s="918"/>
      <c r="AE61" s="919"/>
      <c r="AF61" s="845"/>
      <c r="AG61" s="846"/>
      <c r="AH61" s="846"/>
      <c r="AI61" s="846"/>
      <c r="AJ61" s="847"/>
      <c r="AK61" s="920"/>
      <c r="AL61" s="918"/>
      <c r="AM61" s="918"/>
      <c r="AN61" s="918"/>
      <c r="AO61" s="918"/>
      <c r="AP61" s="918"/>
      <c r="AQ61" s="918"/>
      <c r="AR61" s="918"/>
      <c r="AS61" s="918"/>
      <c r="AT61" s="918"/>
      <c r="AU61" s="918"/>
      <c r="AV61" s="918"/>
      <c r="AW61" s="918"/>
      <c r="AX61" s="918"/>
      <c r="AY61" s="918"/>
      <c r="AZ61" s="921"/>
      <c r="BA61" s="921"/>
      <c r="BB61" s="921"/>
      <c r="BC61" s="921"/>
      <c r="BD61" s="921"/>
      <c r="BE61" s="912"/>
      <c r="BF61" s="912"/>
      <c r="BG61" s="912"/>
      <c r="BH61" s="912"/>
      <c r="BI61" s="913"/>
      <c r="BJ61" s="253"/>
      <c r="BK61" s="253"/>
      <c r="BL61" s="253"/>
      <c r="BM61" s="253"/>
      <c r="BN61" s="253"/>
      <c r="BO61" s="266"/>
      <c r="BP61" s="266"/>
      <c r="BQ61" s="263">
        <v>55</v>
      </c>
      <c r="BR61" s="264"/>
      <c r="BS61" s="865"/>
      <c r="BT61" s="866"/>
      <c r="BU61" s="866"/>
      <c r="BV61" s="866"/>
      <c r="BW61" s="866"/>
      <c r="BX61" s="866"/>
      <c r="BY61" s="866"/>
      <c r="BZ61" s="866"/>
      <c r="CA61" s="866"/>
      <c r="CB61" s="866"/>
      <c r="CC61" s="866"/>
      <c r="CD61" s="866"/>
      <c r="CE61" s="866"/>
      <c r="CF61" s="866"/>
      <c r="CG61" s="867"/>
      <c r="CH61" s="859"/>
      <c r="CI61" s="860"/>
      <c r="CJ61" s="860"/>
      <c r="CK61" s="860"/>
      <c r="CL61" s="861"/>
      <c r="CM61" s="859"/>
      <c r="CN61" s="860"/>
      <c r="CO61" s="860"/>
      <c r="CP61" s="860"/>
      <c r="CQ61" s="861"/>
      <c r="CR61" s="859"/>
      <c r="CS61" s="860"/>
      <c r="CT61" s="860"/>
      <c r="CU61" s="860"/>
      <c r="CV61" s="861"/>
      <c r="CW61" s="859"/>
      <c r="CX61" s="860"/>
      <c r="CY61" s="860"/>
      <c r="CZ61" s="860"/>
      <c r="DA61" s="861"/>
      <c r="DB61" s="859"/>
      <c r="DC61" s="860"/>
      <c r="DD61" s="860"/>
      <c r="DE61" s="860"/>
      <c r="DF61" s="861"/>
      <c r="DG61" s="859"/>
      <c r="DH61" s="860"/>
      <c r="DI61" s="860"/>
      <c r="DJ61" s="860"/>
      <c r="DK61" s="861"/>
      <c r="DL61" s="859"/>
      <c r="DM61" s="860"/>
      <c r="DN61" s="860"/>
      <c r="DO61" s="860"/>
      <c r="DP61" s="861"/>
      <c r="DQ61" s="859"/>
      <c r="DR61" s="860"/>
      <c r="DS61" s="860"/>
      <c r="DT61" s="860"/>
      <c r="DU61" s="861"/>
      <c r="DV61" s="862"/>
      <c r="DW61" s="863"/>
      <c r="DX61" s="863"/>
      <c r="DY61" s="863"/>
      <c r="DZ61" s="864"/>
      <c r="EA61" s="247"/>
    </row>
    <row r="62" spans="1:131" s="248" customFormat="1" ht="26.25" customHeight="1" x14ac:dyDescent="0.15">
      <c r="A62" s="262">
        <v>35</v>
      </c>
      <c r="B62" s="839"/>
      <c r="C62" s="840"/>
      <c r="D62" s="840"/>
      <c r="E62" s="840"/>
      <c r="F62" s="840"/>
      <c r="G62" s="840"/>
      <c r="H62" s="840"/>
      <c r="I62" s="840"/>
      <c r="J62" s="840"/>
      <c r="K62" s="840"/>
      <c r="L62" s="840"/>
      <c r="M62" s="840"/>
      <c r="N62" s="840"/>
      <c r="O62" s="840"/>
      <c r="P62" s="841"/>
      <c r="Q62" s="917"/>
      <c r="R62" s="918"/>
      <c r="S62" s="918"/>
      <c r="T62" s="918"/>
      <c r="U62" s="918"/>
      <c r="V62" s="918"/>
      <c r="W62" s="918"/>
      <c r="X62" s="918"/>
      <c r="Y62" s="918"/>
      <c r="Z62" s="918"/>
      <c r="AA62" s="918"/>
      <c r="AB62" s="918"/>
      <c r="AC62" s="918"/>
      <c r="AD62" s="918"/>
      <c r="AE62" s="919"/>
      <c r="AF62" s="845"/>
      <c r="AG62" s="846"/>
      <c r="AH62" s="846"/>
      <c r="AI62" s="846"/>
      <c r="AJ62" s="847"/>
      <c r="AK62" s="920"/>
      <c r="AL62" s="918"/>
      <c r="AM62" s="918"/>
      <c r="AN62" s="918"/>
      <c r="AO62" s="918"/>
      <c r="AP62" s="918"/>
      <c r="AQ62" s="918"/>
      <c r="AR62" s="918"/>
      <c r="AS62" s="918"/>
      <c r="AT62" s="918"/>
      <c r="AU62" s="918"/>
      <c r="AV62" s="918"/>
      <c r="AW62" s="918"/>
      <c r="AX62" s="918"/>
      <c r="AY62" s="918"/>
      <c r="AZ62" s="921"/>
      <c r="BA62" s="921"/>
      <c r="BB62" s="921"/>
      <c r="BC62" s="921"/>
      <c r="BD62" s="921"/>
      <c r="BE62" s="912"/>
      <c r="BF62" s="912"/>
      <c r="BG62" s="912"/>
      <c r="BH62" s="912"/>
      <c r="BI62" s="913"/>
      <c r="BJ62" s="929" t="s">
        <v>403</v>
      </c>
      <c r="BK62" s="890"/>
      <c r="BL62" s="890"/>
      <c r="BM62" s="890"/>
      <c r="BN62" s="891"/>
      <c r="BO62" s="266"/>
      <c r="BP62" s="266"/>
      <c r="BQ62" s="263">
        <v>56</v>
      </c>
      <c r="BR62" s="264"/>
      <c r="BS62" s="865"/>
      <c r="BT62" s="866"/>
      <c r="BU62" s="866"/>
      <c r="BV62" s="866"/>
      <c r="BW62" s="866"/>
      <c r="BX62" s="866"/>
      <c r="BY62" s="866"/>
      <c r="BZ62" s="866"/>
      <c r="CA62" s="866"/>
      <c r="CB62" s="866"/>
      <c r="CC62" s="866"/>
      <c r="CD62" s="866"/>
      <c r="CE62" s="866"/>
      <c r="CF62" s="866"/>
      <c r="CG62" s="867"/>
      <c r="CH62" s="859"/>
      <c r="CI62" s="860"/>
      <c r="CJ62" s="860"/>
      <c r="CK62" s="860"/>
      <c r="CL62" s="861"/>
      <c r="CM62" s="859"/>
      <c r="CN62" s="860"/>
      <c r="CO62" s="860"/>
      <c r="CP62" s="860"/>
      <c r="CQ62" s="861"/>
      <c r="CR62" s="859"/>
      <c r="CS62" s="860"/>
      <c r="CT62" s="860"/>
      <c r="CU62" s="860"/>
      <c r="CV62" s="861"/>
      <c r="CW62" s="859"/>
      <c r="CX62" s="860"/>
      <c r="CY62" s="860"/>
      <c r="CZ62" s="860"/>
      <c r="DA62" s="861"/>
      <c r="DB62" s="859"/>
      <c r="DC62" s="860"/>
      <c r="DD62" s="860"/>
      <c r="DE62" s="860"/>
      <c r="DF62" s="861"/>
      <c r="DG62" s="859"/>
      <c r="DH62" s="860"/>
      <c r="DI62" s="860"/>
      <c r="DJ62" s="860"/>
      <c r="DK62" s="861"/>
      <c r="DL62" s="859"/>
      <c r="DM62" s="860"/>
      <c r="DN62" s="860"/>
      <c r="DO62" s="860"/>
      <c r="DP62" s="861"/>
      <c r="DQ62" s="859"/>
      <c r="DR62" s="860"/>
      <c r="DS62" s="860"/>
      <c r="DT62" s="860"/>
      <c r="DU62" s="861"/>
      <c r="DV62" s="862"/>
      <c r="DW62" s="863"/>
      <c r="DX62" s="863"/>
      <c r="DY62" s="863"/>
      <c r="DZ62" s="864"/>
      <c r="EA62" s="247"/>
    </row>
    <row r="63" spans="1:131" s="248" customFormat="1" ht="26.25" customHeight="1" thickBot="1" x14ac:dyDescent="0.2">
      <c r="A63" s="265" t="s">
        <v>386</v>
      </c>
      <c r="B63" s="874" t="s">
        <v>404</v>
      </c>
      <c r="C63" s="875"/>
      <c r="D63" s="875"/>
      <c r="E63" s="875"/>
      <c r="F63" s="875"/>
      <c r="G63" s="875"/>
      <c r="H63" s="875"/>
      <c r="I63" s="875"/>
      <c r="J63" s="875"/>
      <c r="K63" s="875"/>
      <c r="L63" s="875"/>
      <c r="M63" s="875"/>
      <c r="N63" s="875"/>
      <c r="O63" s="875"/>
      <c r="P63" s="876"/>
      <c r="Q63" s="922"/>
      <c r="R63" s="923"/>
      <c r="S63" s="923"/>
      <c r="T63" s="923"/>
      <c r="U63" s="923"/>
      <c r="V63" s="923"/>
      <c r="W63" s="923"/>
      <c r="X63" s="923"/>
      <c r="Y63" s="923"/>
      <c r="Z63" s="923"/>
      <c r="AA63" s="923"/>
      <c r="AB63" s="923"/>
      <c r="AC63" s="923"/>
      <c r="AD63" s="923"/>
      <c r="AE63" s="924"/>
      <c r="AF63" s="925">
        <v>17</v>
      </c>
      <c r="AG63" s="926"/>
      <c r="AH63" s="926"/>
      <c r="AI63" s="926"/>
      <c r="AJ63" s="927"/>
      <c r="AK63" s="928"/>
      <c r="AL63" s="923"/>
      <c r="AM63" s="923"/>
      <c r="AN63" s="923"/>
      <c r="AO63" s="923"/>
      <c r="AP63" s="926"/>
      <c r="AQ63" s="926"/>
      <c r="AR63" s="926"/>
      <c r="AS63" s="926"/>
      <c r="AT63" s="926"/>
      <c r="AU63" s="926"/>
      <c r="AV63" s="926"/>
      <c r="AW63" s="926"/>
      <c r="AX63" s="926"/>
      <c r="AY63" s="926"/>
      <c r="AZ63" s="930"/>
      <c r="BA63" s="930"/>
      <c r="BB63" s="930"/>
      <c r="BC63" s="930"/>
      <c r="BD63" s="930"/>
      <c r="BE63" s="931"/>
      <c r="BF63" s="931"/>
      <c r="BG63" s="931"/>
      <c r="BH63" s="931"/>
      <c r="BI63" s="932"/>
      <c r="BJ63" s="933" t="s">
        <v>405</v>
      </c>
      <c r="BK63" s="934"/>
      <c r="BL63" s="934"/>
      <c r="BM63" s="934"/>
      <c r="BN63" s="935"/>
      <c r="BO63" s="266"/>
      <c r="BP63" s="266"/>
      <c r="BQ63" s="263">
        <v>57</v>
      </c>
      <c r="BR63" s="264"/>
      <c r="BS63" s="865"/>
      <c r="BT63" s="866"/>
      <c r="BU63" s="866"/>
      <c r="BV63" s="866"/>
      <c r="BW63" s="866"/>
      <c r="BX63" s="866"/>
      <c r="BY63" s="866"/>
      <c r="BZ63" s="866"/>
      <c r="CA63" s="866"/>
      <c r="CB63" s="866"/>
      <c r="CC63" s="866"/>
      <c r="CD63" s="866"/>
      <c r="CE63" s="866"/>
      <c r="CF63" s="866"/>
      <c r="CG63" s="867"/>
      <c r="CH63" s="859"/>
      <c r="CI63" s="860"/>
      <c r="CJ63" s="860"/>
      <c r="CK63" s="860"/>
      <c r="CL63" s="861"/>
      <c r="CM63" s="859"/>
      <c r="CN63" s="860"/>
      <c r="CO63" s="860"/>
      <c r="CP63" s="860"/>
      <c r="CQ63" s="861"/>
      <c r="CR63" s="859"/>
      <c r="CS63" s="860"/>
      <c r="CT63" s="860"/>
      <c r="CU63" s="860"/>
      <c r="CV63" s="861"/>
      <c r="CW63" s="859"/>
      <c r="CX63" s="860"/>
      <c r="CY63" s="860"/>
      <c r="CZ63" s="860"/>
      <c r="DA63" s="861"/>
      <c r="DB63" s="859"/>
      <c r="DC63" s="860"/>
      <c r="DD63" s="860"/>
      <c r="DE63" s="860"/>
      <c r="DF63" s="861"/>
      <c r="DG63" s="859"/>
      <c r="DH63" s="860"/>
      <c r="DI63" s="860"/>
      <c r="DJ63" s="860"/>
      <c r="DK63" s="861"/>
      <c r="DL63" s="859"/>
      <c r="DM63" s="860"/>
      <c r="DN63" s="860"/>
      <c r="DO63" s="860"/>
      <c r="DP63" s="861"/>
      <c r="DQ63" s="859"/>
      <c r="DR63" s="860"/>
      <c r="DS63" s="860"/>
      <c r="DT63" s="860"/>
      <c r="DU63" s="861"/>
      <c r="DV63" s="862"/>
      <c r="DW63" s="863"/>
      <c r="DX63" s="863"/>
      <c r="DY63" s="863"/>
      <c r="DZ63" s="864"/>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65"/>
      <c r="BT64" s="866"/>
      <c r="BU64" s="866"/>
      <c r="BV64" s="866"/>
      <c r="BW64" s="866"/>
      <c r="BX64" s="866"/>
      <c r="BY64" s="866"/>
      <c r="BZ64" s="866"/>
      <c r="CA64" s="866"/>
      <c r="CB64" s="866"/>
      <c r="CC64" s="866"/>
      <c r="CD64" s="866"/>
      <c r="CE64" s="866"/>
      <c r="CF64" s="866"/>
      <c r="CG64" s="867"/>
      <c r="CH64" s="859"/>
      <c r="CI64" s="860"/>
      <c r="CJ64" s="860"/>
      <c r="CK64" s="860"/>
      <c r="CL64" s="861"/>
      <c r="CM64" s="859"/>
      <c r="CN64" s="860"/>
      <c r="CO64" s="860"/>
      <c r="CP64" s="860"/>
      <c r="CQ64" s="861"/>
      <c r="CR64" s="859"/>
      <c r="CS64" s="860"/>
      <c r="CT64" s="860"/>
      <c r="CU64" s="860"/>
      <c r="CV64" s="861"/>
      <c r="CW64" s="859"/>
      <c r="CX64" s="860"/>
      <c r="CY64" s="860"/>
      <c r="CZ64" s="860"/>
      <c r="DA64" s="861"/>
      <c r="DB64" s="859"/>
      <c r="DC64" s="860"/>
      <c r="DD64" s="860"/>
      <c r="DE64" s="860"/>
      <c r="DF64" s="861"/>
      <c r="DG64" s="859"/>
      <c r="DH64" s="860"/>
      <c r="DI64" s="860"/>
      <c r="DJ64" s="860"/>
      <c r="DK64" s="861"/>
      <c r="DL64" s="859"/>
      <c r="DM64" s="860"/>
      <c r="DN64" s="860"/>
      <c r="DO64" s="860"/>
      <c r="DP64" s="861"/>
      <c r="DQ64" s="859"/>
      <c r="DR64" s="860"/>
      <c r="DS64" s="860"/>
      <c r="DT64" s="860"/>
      <c r="DU64" s="861"/>
      <c r="DV64" s="862"/>
      <c r="DW64" s="863"/>
      <c r="DX64" s="863"/>
      <c r="DY64" s="863"/>
      <c r="DZ64" s="864"/>
      <c r="EA64" s="247"/>
    </row>
    <row r="65" spans="1:131" s="248" customFormat="1" ht="26.25" customHeight="1" thickBot="1" x14ac:dyDescent="0.2">
      <c r="A65" s="253" t="s">
        <v>406</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65"/>
      <c r="BT65" s="866"/>
      <c r="BU65" s="866"/>
      <c r="BV65" s="866"/>
      <c r="BW65" s="866"/>
      <c r="BX65" s="866"/>
      <c r="BY65" s="866"/>
      <c r="BZ65" s="866"/>
      <c r="CA65" s="866"/>
      <c r="CB65" s="866"/>
      <c r="CC65" s="866"/>
      <c r="CD65" s="866"/>
      <c r="CE65" s="866"/>
      <c r="CF65" s="866"/>
      <c r="CG65" s="867"/>
      <c r="CH65" s="859"/>
      <c r="CI65" s="860"/>
      <c r="CJ65" s="860"/>
      <c r="CK65" s="860"/>
      <c r="CL65" s="861"/>
      <c r="CM65" s="859"/>
      <c r="CN65" s="860"/>
      <c r="CO65" s="860"/>
      <c r="CP65" s="860"/>
      <c r="CQ65" s="861"/>
      <c r="CR65" s="859"/>
      <c r="CS65" s="860"/>
      <c r="CT65" s="860"/>
      <c r="CU65" s="860"/>
      <c r="CV65" s="861"/>
      <c r="CW65" s="859"/>
      <c r="CX65" s="860"/>
      <c r="CY65" s="860"/>
      <c r="CZ65" s="860"/>
      <c r="DA65" s="861"/>
      <c r="DB65" s="859"/>
      <c r="DC65" s="860"/>
      <c r="DD65" s="860"/>
      <c r="DE65" s="860"/>
      <c r="DF65" s="861"/>
      <c r="DG65" s="859"/>
      <c r="DH65" s="860"/>
      <c r="DI65" s="860"/>
      <c r="DJ65" s="860"/>
      <c r="DK65" s="861"/>
      <c r="DL65" s="859"/>
      <c r="DM65" s="860"/>
      <c r="DN65" s="860"/>
      <c r="DO65" s="860"/>
      <c r="DP65" s="861"/>
      <c r="DQ65" s="859"/>
      <c r="DR65" s="860"/>
      <c r="DS65" s="860"/>
      <c r="DT65" s="860"/>
      <c r="DU65" s="861"/>
      <c r="DV65" s="862"/>
      <c r="DW65" s="863"/>
      <c r="DX65" s="863"/>
      <c r="DY65" s="863"/>
      <c r="DZ65" s="864"/>
      <c r="EA65" s="247"/>
    </row>
    <row r="66" spans="1:131" s="248" customFormat="1" ht="26.25" customHeight="1" x14ac:dyDescent="0.15">
      <c r="A66" s="824" t="s">
        <v>407</v>
      </c>
      <c r="B66" s="825"/>
      <c r="C66" s="825"/>
      <c r="D66" s="825"/>
      <c r="E66" s="825"/>
      <c r="F66" s="825"/>
      <c r="G66" s="825"/>
      <c r="H66" s="825"/>
      <c r="I66" s="825"/>
      <c r="J66" s="825"/>
      <c r="K66" s="825"/>
      <c r="L66" s="825"/>
      <c r="M66" s="825"/>
      <c r="N66" s="825"/>
      <c r="O66" s="825"/>
      <c r="P66" s="826"/>
      <c r="Q66" s="801" t="s">
        <v>408</v>
      </c>
      <c r="R66" s="802"/>
      <c r="S66" s="802"/>
      <c r="T66" s="802"/>
      <c r="U66" s="803"/>
      <c r="V66" s="801" t="s">
        <v>409</v>
      </c>
      <c r="W66" s="802"/>
      <c r="X66" s="802"/>
      <c r="Y66" s="802"/>
      <c r="Z66" s="803"/>
      <c r="AA66" s="801" t="s">
        <v>410</v>
      </c>
      <c r="AB66" s="802"/>
      <c r="AC66" s="802"/>
      <c r="AD66" s="802"/>
      <c r="AE66" s="803"/>
      <c r="AF66" s="936" t="s">
        <v>411</v>
      </c>
      <c r="AG66" s="897"/>
      <c r="AH66" s="897"/>
      <c r="AI66" s="897"/>
      <c r="AJ66" s="937"/>
      <c r="AK66" s="801" t="s">
        <v>412</v>
      </c>
      <c r="AL66" s="825"/>
      <c r="AM66" s="825"/>
      <c r="AN66" s="825"/>
      <c r="AO66" s="826"/>
      <c r="AP66" s="801" t="s">
        <v>413</v>
      </c>
      <c r="AQ66" s="802"/>
      <c r="AR66" s="802"/>
      <c r="AS66" s="802"/>
      <c r="AT66" s="803"/>
      <c r="AU66" s="801" t="s">
        <v>414</v>
      </c>
      <c r="AV66" s="802"/>
      <c r="AW66" s="802"/>
      <c r="AX66" s="802"/>
      <c r="AY66" s="803"/>
      <c r="AZ66" s="801" t="s">
        <v>374</v>
      </c>
      <c r="BA66" s="802"/>
      <c r="BB66" s="802"/>
      <c r="BC66" s="802"/>
      <c r="BD66" s="813"/>
      <c r="BE66" s="266"/>
      <c r="BF66" s="266"/>
      <c r="BG66" s="266"/>
      <c r="BH66" s="266"/>
      <c r="BI66" s="266"/>
      <c r="BJ66" s="266"/>
      <c r="BK66" s="266"/>
      <c r="BL66" s="266"/>
      <c r="BM66" s="266"/>
      <c r="BN66" s="266"/>
      <c r="BO66" s="266"/>
      <c r="BP66" s="266"/>
      <c r="BQ66" s="263">
        <v>60</v>
      </c>
      <c r="BR66" s="268"/>
      <c r="BS66" s="947"/>
      <c r="BT66" s="948"/>
      <c r="BU66" s="948"/>
      <c r="BV66" s="948"/>
      <c r="BW66" s="948"/>
      <c r="BX66" s="948"/>
      <c r="BY66" s="948"/>
      <c r="BZ66" s="948"/>
      <c r="CA66" s="948"/>
      <c r="CB66" s="948"/>
      <c r="CC66" s="948"/>
      <c r="CD66" s="948"/>
      <c r="CE66" s="948"/>
      <c r="CF66" s="948"/>
      <c r="CG66" s="949"/>
      <c r="CH66" s="944"/>
      <c r="CI66" s="945"/>
      <c r="CJ66" s="945"/>
      <c r="CK66" s="945"/>
      <c r="CL66" s="946"/>
      <c r="CM66" s="944"/>
      <c r="CN66" s="945"/>
      <c r="CO66" s="945"/>
      <c r="CP66" s="945"/>
      <c r="CQ66" s="946"/>
      <c r="CR66" s="944"/>
      <c r="CS66" s="945"/>
      <c r="CT66" s="945"/>
      <c r="CU66" s="945"/>
      <c r="CV66" s="946"/>
      <c r="CW66" s="944"/>
      <c r="CX66" s="945"/>
      <c r="CY66" s="945"/>
      <c r="CZ66" s="945"/>
      <c r="DA66" s="946"/>
      <c r="DB66" s="944"/>
      <c r="DC66" s="945"/>
      <c r="DD66" s="945"/>
      <c r="DE66" s="945"/>
      <c r="DF66" s="946"/>
      <c r="DG66" s="944"/>
      <c r="DH66" s="945"/>
      <c r="DI66" s="945"/>
      <c r="DJ66" s="945"/>
      <c r="DK66" s="946"/>
      <c r="DL66" s="944"/>
      <c r="DM66" s="945"/>
      <c r="DN66" s="945"/>
      <c r="DO66" s="945"/>
      <c r="DP66" s="946"/>
      <c r="DQ66" s="944"/>
      <c r="DR66" s="945"/>
      <c r="DS66" s="945"/>
      <c r="DT66" s="945"/>
      <c r="DU66" s="946"/>
      <c r="DV66" s="941"/>
      <c r="DW66" s="942"/>
      <c r="DX66" s="942"/>
      <c r="DY66" s="942"/>
      <c r="DZ66" s="943"/>
      <c r="EA66" s="247"/>
    </row>
    <row r="67" spans="1:131" s="248" customFormat="1" ht="26.25" customHeight="1" thickBot="1" x14ac:dyDescent="0.2">
      <c r="A67" s="827"/>
      <c r="B67" s="828"/>
      <c r="C67" s="828"/>
      <c r="D67" s="828"/>
      <c r="E67" s="828"/>
      <c r="F67" s="828"/>
      <c r="G67" s="828"/>
      <c r="H67" s="828"/>
      <c r="I67" s="828"/>
      <c r="J67" s="828"/>
      <c r="K67" s="828"/>
      <c r="L67" s="828"/>
      <c r="M67" s="828"/>
      <c r="N67" s="828"/>
      <c r="O67" s="828"/>
      <c r="P67" s="829"/>
      <c r="Q67" s="804"/>
      <c r="R67" s="805"/>
      <c r="S67" s="805"/>
      <c r="T67" s="805"/>
      <c r="U67" s="806"/>
      <c r="V67" s="804"/>
      <c r="W67" s="805"/>
      <c r="X67" s="805"/>
      <c r="Y67" s="805"/>
      <c r="Z67" s="806"/>
      <c r="AA67" s="804"/>
      <c r="AB67" s="805"/>
      <c r="AC67" s="805"/>
      <c r="AD67" s="805"/>
      <c r="AE67" s="806"/>
      <c r="AF67" s="938"/>
      <c r="AG67" s="900"/>
      <c r="AH67" s="900"/>
      <c r="AI67" s="900"/>
      <c r="AJ67" s="939"/>
      <c r="AK67" s="940"/>
      <c r="AL67" s="828"/>
      <c r="AM67" s="828"/>
      <c r="AN67" s="828"/>
      <c r="AO67" s="829"/>
      <c r="AP67" s="804"/>
      <c r="AQ67" s="805"/>
      <c r="AR67" s="805"/>
      <c r="AS67" s="805"/>
      <c r="AT67" s="806"/>
      <c r="AU67" s="804"/>
      <c r="AV67" s="805"/>
      <c r="AW67" s="805"/>
      <c r="AX67" s="805"/>
      <c r="AY67" s="806"/>
      <c r="AZ67" s="804"/>
      <c r="BA67" s="805"/>
      <c r="BB67" s="805"/>
      <c r="BC67" s="805"/>
      <c r="BD67" s="814"/>
      <c r="BE67" s="266"/>
      <c r="BF67" s="266"/>
      <c r="BG67" s="266"/>
      <c r="BH67" s="266"/>
      <c r="BI67" s="266"/>
      <c r="BJ67" s="266"/>
      <c r="BK67" s="266"/>
      <c r="BL67" s="266"/>
      <c r="BM67" s="266"/>
      <c r="BN67" s="266"/>
      <c r="BO67" s="266"/>
      <c r="BP67" s="266"/>
      <c r="BQ67" s="263">
        <v>61</v>
      </c>
      <c r="BR67" s="268"/>
      <c r="BS67" s="947"/>
      <c r="BT67" s="948"/>
      <c r="BU67" s="948"/>
      <c r="BV67" s="948"/>
      <c r="BW67" s="948"/>
      <c r="BX67" s="948"/>
      <c r="BY67" s="948"/>
      <c r="BZ67" s="948"/>
      <c r="CA67" s="948"/>
      <c r="CB67" s="948"/>
      <c r="CC67" s="948"/>
      <c r="CD67" s="948"/>
      <c r="CE67" s="948"/>
      <c r="CF67" s="948"/>
      <c r="CG67" s="949"/>
      <c r="CH67" s="944"/>
      <c r="CI67" s="945"/>
      <c r="CJ67" s="945"/>
      <c r="CK67" s="945"/>
      <c r="CL67" s="946"/>
      <c r="CM67" s="944"/>
      <c r="CN67" s="945"/>
      <c r="CO67" s="945"/>
      <c r="CP67" s="945"/>
      <c r="CQ67" s="946"/>
      <c r="CR67" s="944"/>
      <c r="CS67" s="945"/>
      <c r="CT67" s="945"/>
      <c r="CU67" s="945"/>
      <c r="CV67" s="946"/>
      <c r="CW67" s="944"/>
      <c r="CX67" s="945"/>
      <c r="CY67" s="945"/>
      <c r="CZ67" s="945"/>
      <c r="DA67" s="946"/>
      <c r="DB67" s="944"/>
      <c r="DC67" s="945"/>
      <c r="DD67" s="945"/>
      <c r="DE67" s="945"/>
      <c r="DF67" s="946"/>
      <c r="DG67" s="944"/>
      <c r="DH67" s="945"/>
      <c r="DI67" s="945"/>
      <c r="DJ67" s="945"/>
      <c r="DK67" s="946"/>
      <c r="DL67" s="944"/>
      <c r="DM67" s="945"/>
      <c r="DN67" s="945"/>
      <c r="DO67" s="945"/>
      <c r="DP67" s="946"/>
      <c r="DQ67" s="944"/>
      <c r="DR67" s="945"/>
      <c r="DS67" s="945"/>
      <c r="DT67" s="945"/>
      <c r="DU67" s="946"/>
      <c r="DV67" s="941"/>
      <c r="DW67" s="942"/>
      <c r="DX67" s="942"/>
      <c r="DY67" s="942"/>
      <c r="DZ67" s="943"/>
      <c r="EA67" s="247"/>
    </row>
    <row r="68" spans="1:131" s="248" customFormat="1" ht="26.25" customHeight="1" thickTop="1" x14ac:dyDescent="0.15">
      <c r="A68" s="259">
        <v>1</v>
      </c>
      <c r="B68" s="956" t="s">
        <v>579</v>
      </c>
      <c r="C68" s="957"/>
      <c r="D68" s="957"/>
      <c r="E68" s="957"/>
      <c r="F68" s="957"/>
      <c r="G68" s="957"/>
      <c r="H68" s="957"/>
      <c r="I68" s="957"/>
      <c r="J68" s="957"/>
      <c r="K68" s="957"/>
      <c r="L68" s="957"/>
      <c r="M68" s="957"/>
      <c r="N68" s="957"/>
      <c r="O68" s="957"/>
      <c r="P68" s="958"/>
      <c r="Q68" s="959">
        <v>1723</v>
      </c>
      <c r="R68" s="952"/>
      <c r="S68" s="952"/>
      <c r="T68" s="952"/>
      <c r="U68" s="953"/>
      <c r="V68" s="951">
        <v>1598</v>
      </c>
      <c r="W68" s="952"/>
      <c r="X68" s="952"/>
      <c r="Y68" s="952"/>
      <c r="Z68" s="953"/>
      <c r="AA68" s="951">
        <v>125</v>
      </c>
      <c r="AB68" s="952"/>
      <c r="AC68" s="952"/>
      <c r="AD68" s="952"/>
      <c r="AE68" s="953"/>
      <c r="AF68" s="951">
        <v>98</v>
      </c>
      <c r="AG68" s="952"/>
      <c r="AH68" s="952"/>
      <c r="AI68" s="952"/>
      <c r="AJ68" s="953"/>
      <c r="AK68" s="951">
        <v>2</v>
      </c>
      <c r="AL68" s="952"/>
      <c r="AM68" s="952"/>
      <c r="AN68" s="952"/>
      <c r="AO68" s="953"/>
      <c r="AP68" s="950">
        <v>6236</v>
      </c>
      <c r="AQ68" s="950"/>
      <c r="AR68" s="950"/>
      <c r="AS68" s="950"/>
      <c r="AT68" s="950"/>
      <c r="AU68" s="951">
        <v>131</v>
      </c>
      <c r="AV68" s="952"/>
      <c r="AW68" s="952"/>
      <c r="AX68" s="952"/>
      <c r="AY68" s="953"/>
      <c r="AZ68" s="954"/>
      <c r="BA68" s="954"/>
      <c r="BB68" s="954"/>
      <c r="BC68" s="954"/>
      <c r="BD68" s="955"/>
      <c r="BE68" s="266"/>
      <c r="BF68" s="266"/>
      <c r="BG68" s="266"/>
      <c r="BH68" s="266"/>
      <c r="BI68" s="266"/>
      <c r="BJ68" s="266"/>
      <c r="BK68" s="266"/>
      <c r="BL68" s="266"/>
      <c r="BM68" s="266"/>
      <c r="BN68" s="266"/>
      <c r="BO68" s="266"/>
      <c r="BP68" s="266"/>
      <c r="BQ68" s="263">
        <v>62</v>
      </c>
      <c r="BR68" s="268"/>
      <c r="BS68" s="947"/>
      <c r="BT68" s="948"/>
      <c r="BU68" s="948"/>
      <c r="BV68" s="948"/>
      <c r="BW68" s="948"/>
      <c r="BX68" s="948"/>
      <c r="BY68" s="948"/>
      <c r="BZ68" s="948"/>
      <c r="CA68" s="948"/>
      <c r="CB68" s="948"/>
      <c r="CC68" s="948"/>
      <c r="CD68" s="948"/>
      <c r="CE68" s="948"/>
      <c r="CF68" s="948"/>
      <c r="CG68" s="949"/>
      <c r="CH68" s="944"/>
      <c r="CI68" s="945"/>
      <c r="CJ68" s="945"/>
      <c r="CK68" s="945"/>
      <c r="CL68" s="946"/>
      <c r="CM68" s="944"/>
      <c r="CN68" s="945"/>
      <c r="CO68" s="945"/>
      <c r="CP68" s="945"/>
      <c r="CQ68" s="946"/>
      <c r="CR68" s="944"/>
      <c r="CS68" s="945"/>
      <c r="CT68" s="945"/>
      <c r="CU68" s="945"/>
      <c r="CV68" s="946"/>
      <c r="CW68" s="944"/>
      <c r="CX68" s="945"/>
      <c r="CY68" s="945"/>
      <c r="CZ68" s="945"/>
      <c r="DA68" s="946"/>
      <c r="DB68" s="944"/>
      <c r="DC68" s="945"/>
      <c r="DD68" s="945"/>
      <c r="DE68" s="945"/>
      <c r="DF68" s="946"/>
      <c r="DG68" s="944"/>
      <c r="DH68" s="945"/>
      <c r="DI68" s="945"/>
      <c r="DJ68" s="945"/>
      <c r="DK68" s="946"/>
      <c r="DL68" s="944"/>
      <c r="DM68" s="945"/>
      <c r="DN68" s="945"/>
      <c r="DO68" s="945"/>
      <c r="DP68" s="946"/>
      <c r="DQ68" s="944"/>
      <c r="DR68" s="945"/>
      <c r="DS68" s="945"/>
      <c r="DT68" s="945"/>
      <c r="DU68" s="946"/>
      <c r="DV68" s="941"/>
      <c r="DW68" s="942"/>
      <c r="DX68" s="942"/>
      <c r="DY68" s="942"/>
      <c r="DZ68" s="943"/>
      <c r="EA68" s="247"/>
    </row>
    <row r="69" spans="1:131" s="248" customFormat="1" ht="26.25" customHeight="1" x14ac:dyDescent="0.15">
      <c r="A69" s="262">
        <v>2</v>
      </c>
      <c r="B69" s="960" t="s">
        <v>580</v>
      </c>
      <c r="C69" s="961"/>
      <c r="D69" s="961"/>
      <c r="E69" s="961"/>
      <c r="F69" s="961"/>
      <c r="G69" s="961"/>
      <c r="H69" s="961"/>
      <c r="I69" s="961"/>
      <c r="J69" s="961"/>
      <c r="K69" s="961"/>
      <c r="L69" s="961"/>
      <c r="M69" s="961"/>
      <c r="N69" s="961"/>
      <c r="O69" s="961"/>
      <c r="P69" s="962"/>
      <c r="Q69" s="868">
        <v>12</v>
      </c>
      <c r="R69" s="869"/>
      <c r="S69" s="869"/>
      <c r="T69" s="869"/>
      <c r="U69" s="914"/>
      <c r="V69" s="963">
        <v>7</v>
      </c>
      <c r="W69" s="869"/>
      <c r="X69" s="869"/>
      <c r="Y69" s="869"/>
      <c r="Z69" s="914"/>
      <c r="AA69" s="963">
        <v>5</v>
      </c>
      <c r="AB69" s="869"/>
      <c r="AC69" s="869"/>
      <c r="AD69" s="869"/>
      <c r="AE69" s="914"/>
      <c r="AF69" s="915">
        <v>3</v>
      </c>
      <c r="AG69" s="915"/>
      <c r="AH69" s="915"/>
      <c r="AI69" s="915"/>
      <c r="AJ69" s="915"/>
      <c r="AK69" s="963" t="s">
        <v>517</v>
      </c>
      <c r="AL69" s="869"/>
      <c r="AM69" s="869"/>
      <c r="AN69" s="869"/>
      <c r="AO69" s="914"/>
      <c r="AP69" s="964" t="s">
        <v>591</v>
      </c>
      <c r="AQ69" s="965"/>
      <c r="AR69" s="965"/>
      <c r="AS69" s="965"/>
      <c r="AT69" s="965"/>
      <c r="AU69" s="915" t="s">
        <v>593</v>
      </c>
      <c r="AV69" s="915"/>
      <c r="AW69" s="915"/>
      <c r="AX69" s="915"/>
      <c r="AY69" s="915"/>
      <c r="AZ69" s="966"/>
      <c r="BA69" s="966"/>
      <c r="BB69" s="966"/>
      <c r="BC69" s="966"/>
      <c r="BD69" s="967"/>
      <c r="BE69" s="266"/>
      <c r="BF69" s="266"/>
      <c r="BG69" s="266"/>
      <c r="BH69" s="266"/>
      <c r="BI69" s="266"/>
      <c r="BJ69" s="266"/>
      <c r="BK69" s="266"/>
      <c r="BL69" s="266"/>
      <c r="BM69" s="266"/>
      <c r="BN69" s="266"/>
      <c r="BO69" s="266"/>
      <c r="BP69" s="266"/>
      <c r="BQ69" s="263">
        <v>63</v>
      </c>
      <c r="BR69" s="268"/>
      <c r="BS69" s="947"/>
      <c r="BT69" s="948"/>
      <c r="BU69" s="948"/>
      <c r="BV69" s="948"/>
      <c r="BW69" s="948"/>
      <c r="BX69" s="948"/>
      <c r="BY69" s="948"/>
      <c r="BZ69" s="948"/>
      <c r="CA69" s="948"/>
      <c r="CB69" s="948"/>
      <c r="CC69" s="948"/>
      <c r="CD69" s="948"/>
      <c r="CE69" s="948"/>
      <c r="CF69" s="948"/>
      <c r="CG69" s="949"/>
      <c r="CH69" s="944"/>
      <c r="CI69" s="945"/>
      <c r="CJ69" s="945"/>
      <c r="CK69" s="945"/>
      <c r="CL69" s="946"/>
      <c r="CM69" s="944"/>
      <c r="CN69" s="945"/>
      <c r="CO69" s="945"/>
      <c r="CP69" s="945"/>
      <c r="CQ69" s="946"/>
      <c r="CR69" s="944"/>
      <c r="CS69" s="945"/>
      <c r="CT69" s="945"/>
      <c r="CU69" s="945"/>
      <c r="CV69" s="946"/>
      <c r="CW69" s="944"/>
      <c r="CX69" s="945"/>
      <c r="CY69" s="945"/>
      <c r="CZ69" s="945"/>
      <c r="DA69" s="946"/>
      <c r="DB69" s="944"/>
      <c r="DC69" s="945"/>
      <c r="DD69" s="945"/>
      <c r="DE69" s="945"/>
      <c r="DF69" s="946"/>
      <c r="DG69" s="944"/>
      <c r="DH69" s="945"/>
      <c r="DI69" s="945"/>
      <c r="DJ69" s="945"/>
      <c r="DK69" s="946"/>
      <c r="DL69" s="944"/>
      <c r="DM69" s="945"/>
      <c r="DN69" s="945"/>
      <c r="DO69" s="945"/>
      <c r="DP69" s="946"/>
      <c r="DQ69" s="944"/>
      <c r="DR69" s="945"/>
      <c r="DS69" s="945"/>
      <c r="DT69" s="945"/>
      <c r="DU69" s="946"/>
      <c r="DV69" s="941"/>
      <c r="DW69" s="942"/>
      <c r="DX69" s="942"/>
      <c r="DY69" s="942"/>
      <c r="DZ69" s="943"/>
      <c r="EA69" s="247"/>
    </row>
    <row r="70" spans="1:131" s="248" customFormat="1" ht="26.25" customHeight="1" x14ac:dyDescent="0.15">
      <c r="A70" s="262">
        <v>3</v>
      </c>
      <c r="B70" s="960" t="s">
        <v>581</v>
      </c>
      <c r="C70" s="961"/>
      <c r="D70" s="961"/>
      <c r="E70" s="961"/>
      <c r="F70" s="961"/>
      <c r="G70" s="961"/>
      <c r="H70" s="961"/>
      <c r="I70" s="961"/>
      <c r="J70" s="961"/>
      <c r="K70" s="961"/>
      <c r="L70" s="961"/>
      <c r="M70" s="961"/>
      <c r="N70" s="961"/>
      <c r="O70" s="961"/>
      <c r="P70" s="962"/>
      <c r="Q70" s="868">
        <v>2177</v>
      </c>
      <c r="R70" s="869"/>
      <c r="S70" s="869"/>
      <c r="T70" s="869"/>
      <c r="U70" s="914"/>
      <c r="V70" s="963">
        <v>2131</v>
      </c>
      <c r="W70" s="869"/>
      <c r="X70" s="869"/>
      <c r="Y70" s="869"/>
      <c r="Z70" s="914"/>
      <c r="AA70" s="963">
        <v>46</v>
      </c>
      <c r="AB70" s="869"/>
      <c r="AC70" s="869"/>
      <c r="AD70" s="869"/>
      <c r="AE70" s="914"/>
      <c r="AF70" s="915">
        <v>54</v>
      </c>
      <c r="AG70" s="915"/>
      <c r="AH70" s="915"/>
      <c r="AI70" s="915"/>
      <c r="AJ70" s="915"/>
      <c r="AK70" s="963">
        <v>21</v>
      </c>
      <c r="AL70" s="869"/>
      <c r="AM70" s="869"/>
      <c r="AN70" s="869"/>
      <c r="AO70" s="914"/>
      <c r="AP70" s="965">
        <v>418</v>
      </c>
      <c r="AQ70" s="965"/>
      <c r="AR70" s="965"/>
      <c r="AS70" s="965"/>
      <c r="AT70" s="965"/>
      <c r="AU70" s="915">
        <v>5</v>
      </c>
      <c r="AV70" s="915"/>
      <c r="AW70" s="915"/>
      <c r="AX70" s="915"/>
      <c r="AY70" s="915"/>
      <c r="AZ70" s="966"/>
      <c r="BA70" s="966"/>
      <c r="BB70" s="966"/>
      <c r="BC70" s="966"/>
      <c r="BD70" s="967"/>
      <c r="BE70" s="266"/>
      <c r="BF70" s="266"/>
      <c r="BG70" s="266"/>
      <c r="BH70" s="266"/>
      <c r="BI70" s="266"/>
      <c r="BJ70" s="266"/>
      <c r="BK70" s="266"/>
      <c r="BL70" s="266"/>
      <c r="BM70" s="266"/>
      <c r="BN70" s="266"/>
      <c r="BO70" s="266"/>
      <c r="BP70" s="266"/>
      <c r="BQ70" s="263">
        <v>64</v>
      </c>
      <c r="BR70" s="268"/>
      <c r="BS70" s="947"/>
      <c r="BT70" s="948"/>
      <c r="BU70" s="948"/>
      <c r="BV70" s="948"/>
      <c r="BW70" s="948"/>
      <c r="BX70" s="948"/>
      <c r="BY70" s="948"/>
      <c r="BZ70" s="948"/>
      <c r="CA70" s="948"/>
      <c r="CB70" s="948"/>
      <c r="CC70" s="948"/>
      <c r="CD70" s="948"/>
      <c r="CE70" s="948"/>
      <c r="CF70" s="948"/>
      <c r="CG70" s="949"/>
      <c r="CH70" s="944"/>
      <c r="CI70" s="945"/>
      <c r="CJ70" s="945"/>
      <c r="CK70" s="945"/>
      <c r="CL70" s="946"/>
      <c r="CM70" s="944"/>
      <c r="CN70" s="945"/>
      <c r="CO70" s="945"/>
      <c r="CP70" s="945"/>
      <c r="CQ70" s="946"/>
      <c r="CR70" s="944"/>
      <c r="CS70" s="945"/>
      <c r="CT70" s="945"/>
      <c r="CU70" s="945"/>
      <c r="CV70" s="946"/>
      <c r="CW70" s="944"/>
      <c r="CX70" s="945"/>
      <c r="CY70" s="945"/>
      <c r="CZ70" s="945"/>
      <c r="DA70" s="946"/>
      <c r="DB70" s="944"/>
      <c r="DC70" s="945"/>
      <c r="DD70" s="945"/>
      <c r="DE70" s="945"/>
      <c r="DF70" s="946"/>
      <c r="DG70" s="944"/>
      <c r="DH70" s="945"/>
      <c r="DI70" s="945"/>
      <c r="DJ70" s="945"/>
      <c r="DK70" s="946"/>
      <c r="DL70" s="944"/>
      <c r="DM70" s="945"/>
      <c r="DN70" s="945"/>
      <c r="DO70" s="945"/>
      <c r="DP70" s="946"/>
      <c r="DQ70" s="944"/>
      <c r="DR70" s="945"/>
      <c r="DS70" s="945"/>
      <c r="DT70" s="945"/>
      <c r="DU70" s="946"/>
      <c r="DV70" s="941"/>
      <c r="DW70" s="942"/>
      <c r="DX70" s="942"/>
      <c r="DY70" s="942"/>
      <c r="DZ70" s="943"/>
      <c r="EA70" s="247"/>
    </row>
    <row r="71" spans="1:131" s="248" customFormat="1" ht="26.25" customHeight="1" x14ac:dyDescent="0.15">
      <c r="A71" s="262">
        <v>4</v>
      </c>
      <c r="B71" s="960" t="s">
        <v>582</v>
      </c>
      <c r="C71" s="961"/>
      <c r="D71" s="961"/>
      <c r="E71" s="961"/>
      <c r="F71" s="961"/>
      <c r="G71" s="961"/>
      <c r="H71" s="961"/>
      <c r="I71" s="961"/>
      <c r="J71" s="961"/>
      <c r="K71" s="961"/>
      <c r="L71" s="961"/>
      <c r="M71" s="961"/>
      <c r="N71" s="961"/>
      <c r="O71" s="961"/>
      <c r="P71" s="962"/>
      <c r="Q71" s="868">
        <v>148</v>
      </c>
      <c r="R71" s="869"/>
      <c r="S71" s="869"/>
      <c r="T71" s="869"/>
      <c r="U71" s="914"/>
      <c r="V71" s="963">
        <v>137</v>
      </c>
      <c r="W71" s="869"/>
      <c r="X71" s="869"/>
      <c r="Y71" s="869"/>
      <c r="Z71" s="914"/>
      <c r="AA71" s="963">
        <v>11</v>
      </c>
      <c r="AB71" s="869"/>
      <c r="AC71" s="869"/>
      <c r="AD71" s="869"/>
      <c r="AE71" s="914"/>
      <c r="AF71" s="915">
        <v>11</v>
      </c>
      <c r="AG71" s="915"/>
      <c r="AH71" s="915"/>
      <c r="AI71" s="915"/>
      <c r="AJ71" s="915"/>
      <c r="AK71" s="963" t="s">
        <v>517</v>
      </c>
      <c r="AL71" s="869"/>
      <c r="AM71" s="869"/>
      <c r="AN71" s="869"/>
      <c r="AO71" s="914"/>
      <c r="AP71" s="965" t="s">
        <v>593</v>
      </c>
      <c r="AQ71" s="965"/>
      <c r="AR71" s="965"/>
      <c r="AS71" s="965"/>
      <c r="AT71" s="965"/>
      <c r="AU71" s="915" t="s">
        <v>594</v>
      </c>
      <c r="AV71" s="915"/>
      <c r="AW71" s="915"/>
      <c r="AX71" s="915"/>
      <c r="AY71" s="915"/>
      <c r="AZ71" s="966"/>
      <c r="BA71" s="966"/>
      <c r="BB71" s="966"/>
      <c r="BC71" s="966"/>
      <c r="BD71" s="967"/>
      <c r="BE71" s="266"/>
      <c r="BF71" s="266"/>
      <c r="BG71" s="266"/>
      <c r="BH71" s="266"/>
      <c r="BI71" s="266"/>
      <c r="BJ71" s="266"/>
      <c r="BK71" s="266"/>
      <c r="BL71" s="266"/>
      <c r="BM71" s="266"/>
      <c r="BN71" s="266"/>
      <c r="BO71" s="266"/>
      <c r="BP71" s="266"/>
      <c r="BQ71" s="263">
        <v>65</v>
      </c>
      <c r="BR71" s="268"/>
      <c r="BS71" s="947"/>
      <c r="BT71" s="948"/>
      <c r="BU71" s="948"/>
      <c r="BV71" s="948"/>
      <c r="BW71" s="948"/>
      <c r="BX71" s="948"/>
      <c r="BY71" s="948"/>
      <c r="BZ71" s="948"/>
      <c r="CA71" s="948"/>
      <c r="CB71" s="948"/>
      <c r="CC71" s="948"/>
      <c r="CD71" s="948"/>
      <c r="CE71" s="948"/>
      <c r="CF71" s="948"/>
      <c r="CG71" s="949"/>
      <c r="CH71" s="944"/>
      <c r="CI71" s="945"/>
      <c r="CJ71" s="945"/>
      <c r="CK71" s="945"/>
      <c r="CL71" s="946"/>
      <c r="CM71" s="944"/>
      <c r="CN71" s="945"/>
      <c r="CO71" s="945"/>
      <c r="CP71" s="945"/>
      <c r="CQ71" s="946"/>
      <c r="CR71" s="944"/>
      <c r="CS71" s="945"/>
      <c r="CT71" s="945"/>
      <c r="CU71" s="945"/>
      <c r="CV71" s="946"/>
      <c r="CW71" s="944"/>
      <c r="CX71" s="945"/>
      <c r="CY71" s="945"/>
      <c r="CZ71" s="945"/>
      <c r="DA71" s="946"/>
      <c r="DB71" s="944"/>
      <c r="DC71" s="945"/>
      <c r="DD71" s="945"/>
      <c r="DE71" s="945"/>
      <c r="DF71" s="946"/>
      <c r="DG71" s="944"/>
      <c r="DH71" s="945"/>
      <c r="DI71" s="945"/>
      <c r="DJ71" s="945"/>
      <c r="DK71" s="946"/>
      <c r="DL71" s="944"/>
      <c r="DM71" s="945"/>
      <c r="DN71" s="945"/>
      <c r="DO71" s="945"/>
      <c r="DP71" s="946"/>
      <c r="DQ71" s="944"/>
      <c r="DR71" s="945"/>
      <c r="DS71" s="945"/>
      <c r="DT71" s="945"/>
      <c r="DU71" s="946"/>
      <c r="DV71" s="941"/>
      <c r="DW71" s="942"/>
      <c r="DX71" s="942"/>
      <c r="DY71" s="942"/>
      <c r="DZ71" s="943"/>
      <c r="EA71" s="247"/>
    </row>
    <row r="72" spans="1:131" s="248" customFormat="1" ht="26.25" customHeight="1" x14ac:dyDescent="0.15">
      <c r="A72" s="262">
        <v>5</v>
      </c>
      <c r="B72" s="960" t="s">
        <v>583</v>
      </c>
      <c r="C72" s="961"/>
      <c r="D72" s="961"/>
      <c r="E72" s="961"/>
      <c r="F72" s="961"/>
      <c r="G72" s="961"/>
      <c r="H72" s="961"/>
      <c r="I72" s="961"/>
      <c r="J72" s="961"/>
      <c r="K72" s="961"/>
      <c r="L72" s="961"/>
      <c r="M72" s="961"/>
      <c r="N72" s="961"/>
      <c r="O72" s="961"/>
      <c r="P72" s="962"/>
      <c r="Q72" s="868">
        <v>1069</v>
      </c>
      <c r="R72" s="869"/>
      <c r="S72" s="869"/>
      <c r="T72" s="869"/>
      <c r="U72" s="914"/>
      <c r="V72" s="963">
        <v>1042</v>
      </c>
      <c r="W72" s="869"/>
      <c r="X72" s="869"/>
      <c r="Y72" s="869"/>
      <c r="Z72" s="914"/>
      <c r="AA72" s="963">
        <v>28</v>
      </c>
      <c r="AB72" s="869"/>
      <c r="AC72" s="869"/>
      <c r="AD72" s="869"/>
      <c r="AE72" s="914"/>
      <c r="AF72" s="915">
        <v>28</v>
      </c>
      <c r="AG72" s="915"/>
      <c r="AH72" s="915"/>
      <c r="AI72" s="915"/>
      <c r="AJ72" s="915"/>
      <c r="AK72" s="963">
        <v>11</v>
      </c>
      <c r="AL72" s="869"/>
      <c r="AM72" s="869"/>
      <c r="AN72" s="869"/>
      <c r="AO72" s="914"/>
      <c r="AP72" s="965" t="s">
        <v>593</v>
      </c>
      <c r="AQ72" s="965"/>
      <c r="AR72" s="965"/>
      <c r="AS72" s="965"/>
      <c r="AT72" s="965"/>
      <c r="AU72" s="915" t="s">
        <v>593</v>
      </c>
      <c r="AV72" s="915"/>
      <c r="AW72" s="915"/>
      <c r="AX72" s="915"/>
      <c r="AY72" s="915"/>
      <c r="AZ72" s="966"/>
      <c r="BA72" s="966"/>
      <c r="BB72" s="966"/>
      <c r="BC72" s="966"/>
      <c r="BD72" s="967"/>
      <c r="BE72" s="266"/>
      <c r="BF72" s="266"/>
      <c r="BG72" s="266"/>
      <c r="BH72" s="266"/>
      <c r="BI72" s="266"/>
      <c r="BJ72" s="266"/>
      <c r="BK72" s="266"/>
      <c r="BL72" s="266"/>
      <c r="BM72" s="266"/>
      <c r="BN72" s="266"/>
      <c r="BO72" s="266"/>
      <c r="BP72" s="266"/>
      <c r="BQ72" s="263">
        <v>66</v>
      </c>
      <c r="BR72" s="268"/>
      <c r="BS72" s="947"/>
      <c r="BT72" s="948"/>
      <c r="BU72" s="948"/>
      <c r="BV72" s="948"/>
      <c r="BW72" s="948"/>
      <c r="BX72" s="948"/>
      <c r="BY72" s="948"/>
      <c r="BZ72" s="948"/>
      <c r="CA72" s="948"/>
      <c r="CB72" s="948"/>
      <c r="CC72" s="948"/>
      <c r="CD72" s="948"/>
      <c r="CE72" s="948"/>
      <c r="CF72" s="948"/>
      <c r="CG72" s="949"/>
      <c r="CH72" s="944"/>
      <c r="CI72" s="945"/>
      <c r="CJ72" s="945"/>
      <c r="CK72" s="945"/>
      <c r="CL72" s="946"/>
      <c r="CM72" s="944"/>
      <c r="CN72" s="945"/>
      <c r="CO72" s="945"/>
      <c r="CP72" s="945"/>
      <c r="CQ72" s="946"/>
      <c r="CR72" s="944"/>
      <c r="CS72" s="945"/>
      <c r="CT72" s="945"/>
      <c r="CU72" s="945"/>
      <c r="CV72" s="946"/>
      <c r="CW72" s="944"/>
      <c r="CX72" s="945"/>
      <c r="CY72" s="945"/>
      <c r="CZ72" s="945"/>
      <c r="DA72" s="946"/>
      <c r="DB72" s="944"/>
      <c r="DC72" s="945"/>
      <c r="DD72" s="945"/>
      <c r="DE72" s="945"/>
      <c r="DF72" s="946"/>
      <c r="DG72" s="944"/>
      <c r="DH72" s="945"/>
      <c r="DI72" s="945"/>
      <c r="DJ72" s="945"/>
      <c r="DK72" s="946"/>
      <c r="DL72" s="944"/>
      <c r="DM72" s="945"/>
      <c r="DN72" s="945"/>
      <c r="DO72" s="945"/>
      <c r="DP72" s="946"/>
      <c r="DQ72" s="944"/>
      <c r="DR72" s="945"/>
      <c r="DS72" s="945"/>
      <c r="DT72" s="945"/>
      <c r="DU72" s="946"/>
      <c r="DV72" s="941"/>
      <c r="DW72" s="942"/>
      <c r="DX72" s="942"/>
      <c r="DY72" s="942"/>
      <c r="DZ72" s="943"/>
      <c r="EA72" s="247"/>
    </row>
    <row r="73" spans="1:131" s="248" customFormat="1" ht="26.25" customHeight="1" x14ac:dyDescent="0.15">
      <c r="A73" s="262">
        <v>6</v>
      </c>
      <c r="B73" s="960" t="s">
        <v>584</v>
      </c>
      <c r="C73" s="961"/>
      <c r="D73" s="961"/>
      <c r="E73" s="961"/>
      <c r="F73" s="961"/>
      <c r="G73" s="961"/>
      <c r="H73" s="961"/>
      <c r="I73" s="961"/>
      <c r="J73" s="961"/>
      <c r="K73" s="961"/>
      <c r="L73" s="961"/>
      <c r="M73" s="961"/>
      <c r="N73" s="961"/>
      <c r="O73" s="961"/>
      <c r="P73" s="962"/>
      <c r="Q73" s="868">
        <v>194</v>
      </c>
      <c r="R73" s="869"/>
      <c r="S73" s="869"/>
      <c r="T73" s="869"/>
      <c r="U73" s="914"/>
      <c r="V73" s="963">
        <v>191</v>
      </c>
      <c r="W73" s="869"/>
      <c r="X73" s="869"/>
      <c r="Y73" s="869"/>
      <c r="Z73" s="914"/>
      <c r="AA73" s="963">
        <v>3</v>
      </c>
      <c r="AB73" s="869"/>
      <c r="AC73" s="869"/>
      <c r="AD73" s="869"/>
      <c r="AE73" s="914"/>
      <c r="AF73" s="915">
        <v>3</v>
      </c>
      <c r="AG73" s="915"/>
      <c r="AH73" s="915"/>
      <c r="AI73" s="915"/>
      <c r="AJ73" s="915"/>
      <c r="AK73" s="963" t="s">
        <v>517</v>
      </c>
      <c r="AL73" s="869"/>
      <c r="AM73" s="869"/>
      <c r="AN73" s="869"/>
      <c r="AO73" s="914"/>
      <c r="AP73" s="965" t="s">
        <v>593</v>
      </c>
      <c r="AQ73" s="965"/>
      <c r="AR73" s="965"/>
      <c r="AS73" s="965"/>
      <c r="AT73" s="965"/>
      <c r="AU73" s="915" t="s">
        <v>593</v>
      </c>
      <c r="AV73" s="915"/>
      <c r="AW73" s="915"/>
      <c r="AX73" s="915"/>
      <c r="AY73" s="915"/>
      <c r="AZ73" s="966"/>
      <c r="BA73" s="966"/>
      <c r="BB73" s="966"/>
      <c r="BC73" s="966"/>
      <c r="BD73" s="967"/>
      <c r="BE73" s="266"/>
      <c r="BF73" s="266"/>
      <c r="BG73" s="266"/>
      <c r="BH73" s="266"/>
      <c r="BI73" s="266"/>
      <c r="BJ73" s="266"/>
      <c r="BK73" s="266"/>
      <c r="BL73" s="266"/>
      <c r="BM73" s="266"/>
      <c r="BN73" s="266"/>
      <c r="BO73" s="266"/>
      <c r="BP73" s="266"/>
      <c r="BQ73" s="263">
        <v>67</v>
      </c>
      <c r="BR73" s="268"/>
      <c r="BS73" s="947"/>
      <c r="BT73" s="948"/>
      <c r="BU73" s="948"/>
      <c r="BV73" s="948"/>
      <c r="BW73" s="948"/>
      <c r="BX73" s="948"/>
      <c r="BY73" s="948"/>
      <c r="BZ73" s="948"/>
      <c r="CA73" s="948"/>
      <c r="CB73" s="948"/>
      <c r="CC73" s="948"/>
      <c r="CD73" s="948"/>
      <c r="CE73" s="948"/>
      <c r="CF73" s="948"/>
      <c r="CG73" s="949"/>
      <c r="CH73" s="944"/>
      <c r="CI73" s="945"/>
      <c r="CJ73" s="945"/>
      <c r="CK73" s="945"/>
      <c r="CL73" s="946"/>
      <c r="CM73" s="944"/>
      <c r="CN73" s="945"/>
      <c r="CO73" s="945"/>
      <c r="CP73" s="945"/>
      <c r="CQ73" s="946"/>
      <c r="CR73" s="944"/>
      <c r="CS73" s="945"/>
      <c r="CT73" s="945"/>
      <c r="CU73" s="945"/>
      <c r="CV73" s="946"/>
      <c r="CW73" s="944"/>
      <c r="CX73" s="945"/>
      <c r="CY73" s="945"/>
      <c r="CZ73" s="945"/>
      <c r="DA73" s="946"/>
      <c r="DB73" s="944"/>
      <c r="DC73" s="945"/>
      <c r="DD73" s="945"/>
      <c r="DE73" s="945"/>
      <c r="DF73" s="946"/>
      <c r="DG73" s="944"/>
      <c r="DH73" s="945"/>
      <c r="DI73" s="945"/>
      <c r="DJ73" s="945"/>
      <c r="DK73" s="946"/>
      <c r="DL73" s="944"/>
      <c r="DM73" s="945"/>
      <c r="DN73" s="945"/>
      <c r="DO73" s="945"/>
      <c r="DP73" s="946"/>
      <c r="DQ73" s="944"/>
      <c r="DR73" s="945"/>
      <c r="DS73" s="945"/>
      <c r="DT73" s="945"/>
      <c r="DU73" s="946"/>
      <c r="DV73" s="941"/>
      <c r="DW73" s="942"/>
      <c r="DX73" s="942"/>
      <c r="DY73" s="942"/>
      <c r="DZ73" s="943"/>
      <c r="EA73" s="247"/>
    </row>
    <row r="74" spans="1:131" s="248" customFormat="1" ht="26.25" customHeight="1" x14ac:dyDescent="0.15">
      <c r="A74" s="262">
        <v>7</v>
      </c>
      <c r="B74" s="960" t="s">
        <v>585</v>
      </c>
      <c r="C74" s="961"/>
      <c r="D74" s="961"/>
      <c r="E74" s="961"/>
      <c r="F74" s="961"/>
      <c r="G74" s="961"/>
      <c r="H74" s="961"/>
      <c r="I74" s="961"/>
      <c r="J74" s="961"/>
      <c r="K74" s="961"/>
      <c r="L74" s="961"/>
      <c r="M74" s="961"/>
      <c r="N74" s="961"/>
      <c r="O74" s="961"/>
      <c r="P74" s="962"/>
      <c r="Q74" s="868">
        <v>6683</v>
      </c>
      <c r="R74" s="869"/>
      <c r="S74" s="869"/>
      <c r="T74" s="869"/>
      <c r="U74" s="914"/>
      <c r="V74" s="963">
        <v>6314</v>
      </c>
      <c r="W74" s="869"/>
      <c r="X74" s="869"/>
      <c r="Y74" s="869"/>
      <c r="Z74" s="914"/>
      <c r="AA74" s="963">
        <v>369</v>
      </c>
      <c r="AB74" s="869"/>
      <c r="AC74" s="869"/>
      <c r="AD74" s="869"/>
      <c r="AE74" s="914"/>
      <c r="AF74" s="915">
        <v>378</v>
      </c>
      <c r="AG74" s="915"/>
      <c r="AH74" s="915"/>
      <c r="AI74" s="915"/>
      <c r="AJ74" s="915"/>
      <c r="AK74" s="963">
        <v>350</v>
      </c>
      <c r="AL74" s="869"/>
      <c r="AM74" s="869"/>
      <c r="AN74" s="869"/>
      <c r="AO74" s="914"/>
      <c r="AP74" s="965" t="s">
        <v>593</v>
      </c>
      <c r="AQ74" s="965"/>
      <c r="AR74" s="965"/>
      <c r="AS74" s="965"/>
      <c r="AT74" s="965"/>
      <c r="AU74" s="915" t="s">
        <v>593</v>
      </c>
      <c r="AV74" s="915"/>
      <c r="AW74" s="915"/>
      <c r="AX74" s="915"/>
      <c r="AY74" s="915"/>
      <c r="AZ74" s="966"/>
      <c r="BA74" s="966"/>
      <c r="BB74" s="966"/>
      <c r="BC74" s="966"/>
      <c r="BD74" s="967"/>
      <c r="BE74" s="266"/>
      <c r="BF74" s="266"/>
      <c r="BG74" s="266"/>
      <c r="BH74" s="266"/>
      <c r="BI74" s="266"/>
      <c r="BJ74" s="266"/>
      <c r="BK74" s="266"/>
      <c r="BL74" s="266"/>
      <c r="BM74" s="266"/>
      <c r="BN74" s="266"/>
      <c r="BO74" s="266"/>
      <c r="BP74" s="266"/>
      <c r="BQ74" s="263">
        <v>68</v>
      </c>
      <c r="BR74" s="268"/>
      <c r="BS74" s="947"/>
      <c r="BT74" s="948"/>
      <c r="BU74" s="948"/>
      <c r="BV74" s="948"/>
      <c r="BW74" s="948"/>
      <c r="BX74" s="948"/>
      <c r="BY74" s="948"/>
      <c r="BZ74" s="948"/>
      <c r="CA74" s="948"/>
      <c r="CB74" s="948"/>
      <c r="CC74" s="948"/>
      <c r="CD74" s="948"/>
      <c r="CE74" s="948"/>
      <c r="CF74" s="948"/>
      <c r="CG74" s="949"/>
      <c r="CH74" s="944"/>
      <c r="CI74" s="945"/>
      <c r="CJ74" s="945"/>
      <c r="CK74" s="945"/>
      <c r="CL74" s="946"/>
      <c r="CM74" s="944"/>
      <c r="CN74" s="945"/>
      <c r="CO74" s="945"/>
      <c r="CP74" s="945"/>
      <c r="CQ74" s="946"/>
      <c r="CR74" s="944"/>
      <c r="CS74" s="945"/>
      <c r="CT74" s="945"/>
      <c r="CU74" s="945"/>
      <c r="CV74" s="946"/>
      <c r="CW74" s="944"/>
      <c r="CX74" s="945"/>
      <c r="CY74" s="945"/>
      <c r="CZ74" s="945"/>
      <c r="DA74" s="946"/>
      <c r="DB74" s="944"/>
      <c r="DC74" s="945"/>
      <c r="DD74" s="945"/>
      <c r="DE74" s="945"/>
      <c r="DF74" s="946"/>
      <c r="DG74" s="944"/>
      <c r="DH74" s="945"/>
      <c r="DI74" s="945"/>
      <c r="DJ74" s="945"/>
      <c r="DK74" s="946"/>
      <c r="DL74" s="944"/>
      <c r="DM74" s="945"/>
      <c r="DN74" s="945"/>
      <c r="DO74" s="945"/>
      <c r="DP74" s="946"/>
      <c r="DQ74" s="944"/>
      <c r="DR74" s="945"/>
      <c r="DS74" s="945"/>
      <c r="DT74" s="945"/>
      <c r="DU74" s="946"/>
      <c r="DV74" s="941"/>
      <c r="DW74" s="942"/>
      <c r="DX74" s="942"/>
      <c r="DY74" s="942"/>
      <c r="DZ74" s="943"/>
      <c r="EA74" s="247"/>
    </row>
    <row r="75" spans="1:131" s="248" customFormat="1" ht="26.25" customHeight="1" x14ac:dyDescent="0.15">
      <c r="A75" s="262">
        <v>8</v>
      </c>
      <c r="B75" s="960" t="s">
        <v>586</v>
      </c>
      <c r="C75" s="961"/>
      <c r="D75" s="961"/>
      <c r="E75" s="961"/>
      <c r="F75" s="961"/>
      <c r="G75" s="961"/>
      <c r="H75" s="961"/>
      <c r="I75" s="961"/>
      <c r="J75" s="961"/>
      <c r="K75" s="961"/>
      <c r="L75" s="961"/>
      <c r="M75" s="961"/>
      <c r="N75" s="961"/>
      <c r="O75" s="961"/>
      <c r="P75" s="962"/>
      <c r="Q75" s="868">
        <v>14</v>
      </c>
      <c r="R75" s="869"/>
      <c r="S75" s="869"/>
      <c r="T75" s="869"/>
      <c r="U75" s="914"/>
      <c r="V75" s="963">
        <v>5</v>
      </c>
      <c r="W75" s="869"/>
      <c r="X75" s="869"/>
      <c r="Y75" s="869"/>
      <c r="Z75" s="914"/>
      <c r="AA75" s="963">
        <v>9</v>
      </c>
      <c r="AB75" s="869"/>
      <c r="AC75" s="869"/>
      <c r="AD75" s="869"/>
      <c r="AE75" s="914"/>
      <c r="AF75" s="963">
        <v>1</v>
      </c>
      <c r="AG75" s="869"/>
      <c r="AH75" s="869"/>
      <c r="AI75" s="869"/>
      <c r="AJ75" s="914"/>
      <c r="AK75" s="963">
        <v>9</v>
      </c>
      <c r="AL75" s="869"/>
      <c r="AM75" s="869"/>
      <c r="AN75" s="869"/>
      <c r="AO75" s="914"/>
      <c r="AP75" s="965" t="s">
        <v>593</v>
      </c>
      <c r="AQ75" s="965"/>
      <c r="AR75" s="965"/>
      <c r="AS75" s="965"/>
      <c r="AT75" s="965"/>
      <c r="AU75" s="915" t="s">
        <v>593</v>
      </c>
      <c r="AV75" s="915"/>
      <c r="AW75" s="915"/>
      <c r="AX75" s="915"/>
      <c r="AY75" s="915"/>
      <c r="AZ75" s="966"/>
      <c r="BA75" s="966"/>
      <c r="BB75" s="966"/>
      <c r="BC75" s="966"/>
      <c r="BD75" s="967"/>
      <c r="BE75" s="266"/>
      <c r="BF75" s="266"/>
      <c r="BG75" s="266"/>
      <c r="BH75" s="266"/>
      <c r="BI75" s="266"/>
      <c r="BJ75" s="266"/>
      <c r="BK75" s="266"/>
      <c r="BL75" s="266"/>
      <c r="BM75" s="266"/>
      <c r="BN75" s="266"/>
      <c r="BO75" s="266"/>
      <c r="BP75" s="266"/>
      <c r="BQ75" s="263">
        <v>69</v>
      </c>
      <c r="BR75" s="268"/>
      <c r="BS75" s="947"/>
      <c r="BT75" s="948"/>
      <c r="BU75" s="948"/>
      <c r="BV75" s="948"/>
      <c r="BW75" s="948"/>
      <c r="BX75" s="948"/>
      <c r="BY75" s="948"/>
      <c r="BZ75" s="948"/>
      <c r="CA75" s="948"/>
      <c r="CB75" s="948"/>
      <c r="CC75" s="948"/>
      <c r="CD75" s="948"/>
      <c r="CE75" s="948"/>
      <c r="CF75" s="948"/>
      <c r="CG75" s="949"/>
      <c r="CH75" s="944"/>
      <c r="CI75" s="945"/>
      <c r="CJ75" s="945"/>
      <c r="CK75" s="945"/>
      <c r="CL75" s="946"/>
      <c r="CM75" s="944"/>
      <c r="CN75" s="945"/>
      <c r="CO75" s="945"/>
      <c r="CP75" s="945"/>
      <c r="CQ75" s="946"/>
      <c r="CR75" s="944"/>
      <c r="CS75" s="945"/>
      <c r="CT75" s="945"/>
      <c r="CU75" s="945"/>
      <c r="CV75" s="946"/>
      <c r="CW75" s="944"/>
      <c r="CX75" s="945"/>
      <c r="CY75" s="945"/>
      <c r="CZ75" s="945"/>
      <c r="DA75" s="946"/>
      <c r="DB75" s="944"/>
      <c r="DC75" s="945"/>
      <c r="DD75" s="945"/>
      <c r="DE75" s="945"/>
      <c r="DF75" s="946"/>
      <c r="DG75" s="944"/>
      <c r="DH75" s="945"/>
      <c r="DI75" s="945"/>
      <c r="DJ75" s="945"/>
      <c r="DK75" s="946"/>
      <c r="DL75" s="944"/>
      <c r="DM75" s="945"/>
      <c r="DN75" s="945"/>
      <c r="DO75" s="945"/>
      <c r="DP75" s="946"/>
      <c r="DQ75" s="944"/>
      <c r="DR75" s="945"/>
      <c r="DS75" s="945"/>
      <c r="DT75" s="945"/>
      <c r="DU75" s="946"/>
      <c r="DV75" s="941"/>
      <c r="DW75" s="942"/>
      <c r="DX75" s="942"/>
      <c r="DY75" s="942"/>
      <c r="DZ75" s="943"/>
      <c r="EA75" s="247"/>
    </row>
    <row r="76" spans="1:131" s="248" customFormat="1" ht="26.25" customHeight="1" x14ac:dyDescent="0.15">
      <c r="A76" s="262">
        <v>9</v>
      </c>
      <c r="B76" s="960" t="s">
        <v>587</v>
      </c>
      <c r="C76" s="961"/>
      <c r="D76" s="961"/>
      <c r="E76" s="961"/>
      <c r="F76" s="961"/>
      <c r="G76" s="961"/>
      <c r="H76" s="961"/>
      <c r="I76" s="961"/>
      <c r="J76" s="961"/>
      <c r="K76" s="961"/>
      <c r="L76" s="961"/>
      <c r="M76" s="961"/>
      <c r="N76" s="961"/>
      <c r="O76" s="961"/>
      <c r="P76" s="962"/>
      <c r="Q76" s="868">
        <v>1097</v>
      </c>
      <c r="R76" s="869"/>
      <c r="S76" s="869"/>
      <c r="T76" s="869"/>
      <c r="U76" s="914"/>
      <c r="V76" s="963">
        <v>1024</v>
      </c>
      <c r="W76" s="869"/>
      <c r="X76" s="869"/>
      <c r="Y76" s="869"/>
      <c r="Z76" s="914"/>
      <c r="AA76" s="963">
        <v>73</v>
      </c>
      <c r="AB76" s="869"/>
      <c r="AC76" s="869"/>
      <c r="AD76" s="869"/>
      <c r="AE76" s="914"/>
      <c r="AF76" s="963">
        <v>73</v>
      </c>
      <c r="AG76" s="869"/>
      <c r="AH76" s="869"/>
      <c r="AI76" s="869"/>
      <c r="AJ76" s="914"/>
      <c r="AK76" s="963">
        <v>141</v>
      </c>
      <c r="AL76" s="869"/>
      <c r="AM76" s="869"/>
      <c r="AN76" s="869"/>
      <c r="AO76" s="914"/>
      <c r="AP76" s="968" t="s">
        <v>592</v>
      </c>
      <c r="AQ76" s="968"/>
      <c r="AR76" s="968"/>
      <c r="AS76" s="968"/>
      <c r="AT76" s="968"/>
      <c r="AU76" s="968" t="s">
        <v>592</v>
      </c>
      <c r="AV76" s="968"/>
      <c r="AW76" s="968"/>
      <c r="AX76" s="968"/>
      <c r="AY76" s="968"/>
      <c r="AZ76" s="912"/>
      <c r="BA76" s="912"/>
      <c r="BB76" s="912"/>
      <c r="BC76" s="912"/>
      <c r="BD76" s="913"/>
      <c r="BE76" s="266"/>
      <c r="BF76" s="266"/>
      <c r="BG76" s="266"/>
      <c r="BH76" s="266"/>
      <c r="BI76" s="266"/>
      <c r="BJ76" s="266"/>
      <c r="BK76" s="266"/>
      <c r="BL76" s="266"/>
      <c r="BM76" s="266"/>
      <c r="BN76" s="266"/>
      <c r="BO76" s="266"/>
      <c r="BP76" s="266"/>
      <c r="BQ76" s="263">
        <v>70</v>
      </c>
      <c r="BR76" s="268"/>
      <c r="BS76" s="947"/>
      <c r="BT76" s="948"/>
      <c r="BU76" s="948"/>
      <c r="BV76" s="948"/>
      <c r="BW76" s="948"/>
      <c r="BX76" s="948"/>
      <c r="BY76" s="948"/>
      <c r="BZ76" s="948"/>
      <c r="CA76" s="948"/>
      <c r="CB76" s="948"/>
      <c r="CC76" s="948"/>
      <c r="CD76" s="948"/>
      <c r="CE76" s="948"/>
      <c r="CF76" s="948"/>
      <c r="CG76" s="949"/>
      <c r="CH76" s="944"/>
      <c r="CI76" s="945"/>
      <c r="CJ76" s="945"/>
      <c r="CK76" s="945"/>
      <c r="CL76" s="946"/>
      <c r="CM76" s="944"/>
      <c r="CN76" s="945"/>
      <c r="CO76" s="945"/>
      <c r="CP76" s="945"/>
      <c r="CQ76" s="946"/>
      <c r="CR76" s="944"/>
      <c r="CS76" s="945"/>
      <c r="CT76" s="945"/>
      <c r="CU76" s="945"/>
      <c r="CV76" s="946"/>
      <c r="CW76" s="944"/>
      <c r="CX76" s="945"/>
      <c r="CY76" s="945"/>
      <c r="CZ76" s="945"/>
      <c r="DA76" s="946"/>
      <c r="DB76" s="944"/>
      <c r="DC76" s="945"/>
      <c r="DD76" s="945"/>
      <c r="DE76" s="945"/>
      <c r="DF76" s="946"/>
      <c r="DG76" s="944"/>
      <c r="DH76" s="945"/>
      <c r="DI76" s="945"/>
      <c r="DJ76" s="945"/>
      <c r="DK76" s="946"/>
      <c r="DL76" s="944"/>
      <c r="DM76" s="945"/>
      <c r="DN76" s="945"/>
      <c r="DO76" s="945"/>
      <c r="DP76" s="946"/>
      <c r="DQ76" s="944"/>
      <c r="DR76" s="945"/>
      <c r="DS76" s="945"/>
      <c r="DT76" s="945"/>
      <c r="DU76" s="946"/>
      <c r="DV76" s="941"/>
      <c r="DW76" s="942"/>
      <c r="DX76" s="942"/>
      <c r="DY76" s="942"/>
      <c r="DZ76" s="943"/>
      <c r="EA76" s="247"/>
    </row>
    <row r="77" spans="1:131" s="248" customFormat="1" ht="26.25" customHeight="1" x14ac:dyDescent="0.15">
      <c r="A77" s="262">
        <v>10</v>
      </c>
      <c r="B77" s="960" t="s">
        <v>601</v>
      </c>
      <c r="C77" s="961"/>
      <c r="D77" s="961"/>
      <c r="E77" s="961"/>
      <c r="F77" s="961"/>
      <c r="G77" s="961"/>
      <c r="H77" s="961"/>
      <c r="I77" s="961"/>
      <c r="J77" s="961"/>
      <c r="K77" s="961"/>
      <c r="L77" s="961"/>
      <c r="M77" s="961"/>
      <c r="N77" s="961"/>
      <c r="O77" s="961"/>
      <c r="P77" s="962"/>
      <c r="Q77" s="868">
        <v>293449</v>
      </c>
      <c r="R77" s="869"/>
      <c r="S77" s="869"/>
      <c r="T77" s="869"/>
      <c r="U77" s="914"/>
      <c r="V77" s="963">
        <v>280469</v>
      </c>
      <c r="W77" s="869"/>
      <c r="X77" s="869"/>
      <c r="Y77" s="869"/>
      <c r="Z77" s="914"/>
      <c r="AA77" s="963">
        <v>12980</v>
      </c>
      <c r="AB77" s="869"/>
      <c r="AC77" s="869"/>
      <c r="AD77" s="869"/>
      <c r="AE77" s="914"/>
      <c r="AF77" s="963">
        <v>12980</v>
      </c>
      <c r="AG77" s="869"/>
      <c r="AH77" s="869"/>
      <c r="AI77" s="869"/>
      <c r="AJ77" s="914"/>
      <c r="AK77" s="963">
        <v>723</v>
      </c>
      <c r="AL77" s="869"/>
      <c r="AM77" s="869"/>
      <c r="AN77" s="869"/>
      <c r="AO77" s="914"/>
      <c r="AP77" s="968" t="s">
        <v>592</v>
      </c>
      <c r="AQ77" s="968"/>
      <c r="AR77" s="968"/>
      <c r="AS77" s="968"/>
      <c r="AT77" s="968"/>
      <c r="AU77" s="968" t="s">
        <v>592</v>
      </c>
      <c r="AV77" s="968"/>
      <c r="AW77" s="968"/>
      <c r="AX77" s="968"/>
      <c r="AY77" s="968"/>
      <c r="AZ77" s="912"/>
      <c r="BA77" s="912"/>
      <c r="BB77" s="912"/>
      <c r="BC77" s="912"/>
      <c r="BD77" s="913"/>
      <c r="BE77" s="266"/>
      <c r="BF77" s="266"/>
      <c r="BG77" s="266"/>
      <c r="BH77" s="266"/>
      <c r="BI77" s="266"/>
      <c r="BJ77" s="266"/>
      <c r="BK77" s="266"/>
      <c r="BL77" s="266"/>
      <c r="BM77" s="266"/>
      <c r="BN77" s="266"/>
      <c r="BO77" s="266"/>
      <c r="BP77" s="266"/>
      <c r="BQ77" s="263">
        <v>71</v>
      </c>
      <c r="BR77" s="268"/>
      <c r="BS77" s="947"/>
      <c r="BT77" s="948"/>
      <c r="BU77" s="948"/>
      <c r="BV77" s="948"/>
      <c r="BW77" s="948"/>
      <c r="BX77" s="948"/>
      <c r="BY77" s="948"/>
      <c r="BZ77" s="948"/>
      <c r="CA77" s="948"/>
      <c r="CB77" s="948"/>
      <c r="CC77" s="948"/>
      <c r="CD77" s="948"/>
      <c r="CE77" s="948"/>
      <c r="CF77" s="948"/>
      <c r="CG77" s="949"/>
      <c r="CH77" s="944"/>
      <c r="CI77" s="945"/>
      <c r="CJ77" s="945"/>
      <c r="CK77" s="945"/>
      <c r="CL77" s="946"/>
      <c r="CM77" s="944"/>
      <c r="CN77" s="945"/>
      <c r="CO77" s="945"/>
      <c r="CP77" s="945"/>
      <c r="CQ77" s="946"/>
      <c r="CR77" s="944"/>
      <c r="CS77" s="945"/>
      <c r="CT77" s="945"/>
      <c r="CU77" s="945"/>
      <c r="CV77" s="946"/>
      <c r="CW77" s="944"/>
      <c r="CX77" s="945"/>
      <c r="CY77" s="945"/>
      <c r="CZ77" s="945"/>
      <c r="DA77" s="946"/>
      <c r="DB77" s="944"/>
      <c r="DC77" s="945"/>
      <c r="DD77" s="945"/>
      <c r="DE77" s="945"/>
      <c r="DF77" s="946"/>
      <c r="DG77" s="944"/>
      <c r="DH77" s="945"/>
      <c r="DI77" s="945"/>
      <c r="DJ77" s="945"/>
      <c r="DK77" s="946"/>
      <c r="DL77" s="944"/>
      <c r="DM77" s="945"/>
      <c r="DN77" s="945"/>
      <c r="DO77" s="945"/>
      <c r="DP77" s="946"/>
      <c r="DQ77" s="944"/>
      <c r="DR77" s="945"/>
      <c r="DS77" s="945"/>
      <c r="DT77" s="945"/>
      <c r="DU77" s="946"/>
      <c r="DV77" s="941"/>
      <c r="DW77" s="942"/>
      <c r="DX77" s="942"/>
      <c r="DY77" s="942"/>
      <c r="DZ77" s="943"/>
      <c r="EA77" s="247"/>
    </row>
    <row r="78" spans="1:131" s="248" customFormat="1" ht="26.25" customHeight="1" x14ac:dyDescent="0.15">
      <c r="A78" s="262">
        <v>11</v>
      </c>
      <c r="B78" s="960" t="s">
        <v>602</v>
      </c>
      <c r="C78" s="961"/>
      <c r="D78" s="961"/>
      <c r="E78" s="961"/>
      <c r="F78" s="961"/>
      <c r="G78" s="961"/>
      <c r="H78" s="961"/>
      <c r="I78" s="961"/>
      <c r="J78" s="961"/>
      <c r="K78" s="961"/>
      <c r="L78" s="961"/>
      <c r="M78" s="961"/>
      <c r="N78" s="961"/>
      <c r="O78" s="961"/>
      <c r="P78" s="962"/>
      <c r="Q78" s="868">
        <v>131</v>
      </c>
      <c r="R78" s="869"/>
      <c r="S78" s="869"/>
      <c r="T78" s="869"/>
      <c r="U78" s="914"/>
      <c r="V78" s="963">
        <v>123</v>
      </c>
      <c r="W78" s="869"/>
      <c r="X78" s="869"/>
      <c r="Y78" s="869"/>
      <c r="Z78" s="914"/>
      <c r="AA78" s="963">
        <v>8</v>
      </c>
      <c r="AB78" s="869"/>
      <c r="AC78" s="869"/>
      <c r="AD78" s="869"/>
      <c r="AE78" s="914"/>
      <c r="AF78" s="915">
        <v>8</v>
      </c>
      <c r="AG78" s="915"/>
      <c r="AH78" s="915"/>
      <c r="AI78" s="915"/>
      <c r="AJ78" s="915"/>
      <c r="AK78" s="969" t="s">
        <v>517</v>
      </c>
      <c r="AL78" s="970"/>
      <c r="AM78" s="970"/>
      <c r="AN78" s="970"/>
      <c r="AO78" s="971"/>
      <c r="AP78" s="968" t="s">
        <v>592</v>
      </c>
      <c r="AQ78" s="968"/>
      <c r="AR78" s="968"/>
      <c r="AS78" s="968"/>
      <c r="AT78" s="968"/>
      <c r="AU78" s="968" t="s">
        <v>592</v>
      </c>
      <c r="AV78" s="968"/>
      <c r="AW78" s="968"/>
      <c r="AX78" s="968"/>
      <c r="AY78" s="968"/>
      <c r="AZ78" s="912"/>
      <c r="BA78" s="912"/>
      <c r="BB78" s="912"/>
      <c r="BC78" s="912"/>
      <c r="BD78" s="913"/>
      <c r="BE78" s="266"/>
      <c r="BF78" s="266"/>
      <c r="BG78" s="266"/>
      <c r="BH78" s="266"/>
      <c r="BI78" s="266"/>
      <c r="BJ78" s="269"/>
      <c r="BK78" s="269"/>
      <c r="BL78" s="269"/>
      <c r="BM78" s="269"/>
      <c r="BN78" s="269"/>
      <c r="BO78" s="266"/>
      <c r="BP78" s="266"/>
      <c r="BQ78" s="263">
        <v>72</v>
      </c>
      <c r="BR78" s="268"/>
      <c r="BS78" s="947"/>
      <c r="BT78" s="948"/>
      <c r="BU78" s="948"/>
      <c r="BV78" s="948"/>
      <c r="BW78" s="948"/>
      <c r="BX78" s="948"/>
      <c r="BY78" s="948"/>
      <c r="BZ78" s="948"/>
      <c r="CA78" s="948"/>
      <c r="CB78" s="948"/>
      <c r="CC78" s="948"/>
      <c r="CD78" s="948"/>
      <c r="CE78" s="948"/>
      <c r="CF78" s="948"/>
      <c r="CG78" s="949"/>
      <c r="CH78" s="944"/>
      <c r="CI78" s="945"/>
      <c r="CJ78" s="945"/>
      <c r="CK78" s="945"/>
      <c r="CL78" s="946"/>
      <c r="CM78" s="944"/>
      <c r="CN78" s="945"/>
      <c r="CO78" s="945"/>
      <c r="CP78" s="945"/>
      <c r="CQ78" s="946"/>
      <c r="CR78" s="944"/>
      <c r="CS78" s="945"/>
      <c r="CT78" s="945"/>
      <c r="CU78" s="945"/>
      <c r="CV78" s="946"/>
      <c r="CW78" s="944"/>
      <c r="CX78" s="945"/>
      <c r="CY78" s="945"/>
      <c r="CZ78" s="945"/>
      <c r="DA78" s="946"/>
      <c r="DB78" s="944"/>
      <c r="DC78" s="945"/>
      <c r="DD78" s="945"/>
      <c r="DE78" s="945"/>
      <c r="DF78" s="946"/>
      <c r="DG78" s="944"/>
      <c r="DH78" s="945"/>
      <c r="DI78" s="945"/>
      <c r="DJ78" s="945"/>
      <c r="DK78" s="946"/>
      <c r="DL78" s="944"/>
      <c r="DM78" s="945"/>
      <c r="DN78" s="945"/>
      <c r="DO78" s="945"/>
      <c r="DP78" s="946"/>
      <c r="DQ78" s="944"/>
      <c r="DR78" s="945"/>
      <c r="DS78" s="945"/>
      <c r="DT78" s="945"/>
      <c r="DU78" s="946"/>
      <c r="DV78" s="941"/>
      <c r="DW78" s="942"/>
      <c r="DX78" s="942"/>
      <c r="DY78" s="942"/>
      <c r="DZ78" s="943"/>
      <c r="EA78" s="247"/>
    </row>
    <row r="79" spans="1:131" s="248" customFormat="1" ht="26.25" customHeight="1" x14ac:dyDescent="0.15">
      <c r="A79" s="262">
        <v>12</v>
      </c>
      <c r="B79" s="960" t="s">
        <v>588</v>
      </c>
      <c r="C79" s="961"/>
      <c r="D79" s="961"/>
      <c r="E79" s="961"/>
      <c r="F79" s="961"/>
      <c r="G79" s="961"/>
      <c r="H79" s="961"/>
      <c r="I79" s="961"/>
      <c r="J79" s="961"/>
      <c r="K79" s="961"/>
      <c r="L79" s="961"/>
      <c r="M79" s="961"/>
      <c r="N79" s="961"/>
      <c r="O79" s="961"/>
      <c r="P79" s="962"/>
      <c r="Q79" s="868">
        <v>2</v>
      </c>
      <c r="R79" s="869"/>
      <c r="S79" s="869"/>
      <c r="T79" s="869"/>
      <c r="U79" s="914"/>
      <c r="V79" s="963">
        <v>2</v>
      </c>
      <c r="W79" s="869"/>
      <c r="X79" s="869"/>
      <c r="Y79" s="869"/>
      <c r="Z79" s="914"/>
      <c r="AA79" s="963">
        <v>0</v>
      </c>
      <c r="AB79" s="869"/>
      <c r="AC79" s="869"/>
      <c r="AD79" s="869"/>
      <c r="AE79" s="914"/>
      <c r="AF79" s="915" t="s">
        <v>591</v>
      </c>
      <c r="AG79" s="915"/>
      <c r="AH79" s="915"/>
      <c r="AI79" s="915"/>
      <c r="AJ79" s="915"/>
      <c r="AK79" s="969" t="s">
        <v>517</v>
      </c>
      <c r="AL79" s="970"/>
      <c r="AM79" s="970"/>
      <c r="AN79" s="970"/>
      <c r="AO79" s="971"/>
      <c r="AP79" s="968" t="s">
        <v>592</v>
      </c>
      <c r="AQ79" s="968"/>
      <c r="AR79" s="968"/>
      <c r="AS79" s="968"/>
      <c r="AT79" s="968"/>
      <c r="AU79" s="968" t="s">
        <v>592</v>
      </c>
      <c r="AV79" s="968"/>
      <c r="AW79" s="968"/>
      <c r="AX79" s="968"/>
      <c r="AY79" s="968"/>
      <c r="AZ79" s="912"/>
      <c r="BA79" s="912"/>
      <c r="BB79" s="912"/>
      <c r="BC79" s="912"/>
      <c r="BD79" s="913"/>
      <c r="BE79" s="266"/>
      <c r="BF79" s="266"/>
      <c r="BG79" s="266"/>
      <c r="BH79" s="266"/>
      <c r="BI79" s="266"/>
      <c r="BJ79" s="269"/>
      <c r="BK79" s="269"/>
      <c r="BL79" s="269"/>
      <c r="BM79" s="269"/>
      <c r="BN79" s="269"/>
      <c r="BO79" s="266"/>
      <c r="BP79" s="266"/>
      <c r="BQ79" s="263">
        <v>73</v>
      </c>
      <c r="BR79" s="268"/>
      <c r="BS79" s="947"/>
      <c r="BT79" s="948"/>
      <c r="BU79" s="948"/>
      <c r="BV79" s="948"/>
      <c r="BW79" s="948"/>
      <c r="BX79" s="948"/>
      <c r="BY79" s="948"/>
      <c r="BZ79" s="948"/>
      <c r="CA79" s="948"/>
      <c r="CB79" s="948"/>
      <c r="CC79" s="948"/>
      <c r="CD79" s="948"/>
      <c r="CE79" s="948"/>
      <c r="CF79" s="948"/>
      <c r="CG79" s="949"/>
      <c r="CH79" s="944"/>
      <c r="CI79" s="945"/>
      <c r="CJ79" s="945"/>
      <c r="CK79" s="945"/>
      <c r="CL79" s="946"/>
      <c r="CM79" s="944"/>
      <c r="CN79" s="945"/>
      <c r="CO79" s="945"/>
      <c r="CP79" s="945"/>
      <c r="CQ79" s="946"/>
      <c r="CR79" s="944"/>
      <c r="CS79" s="945"/>
      <c r="CT79" s="945"/>
      <c r="CU79" s="945"/>
      <c r="CV79" s="946"/>
      <c r="CW79" s="944"/>
      <c r="CX79" s="945"/>
      <c r="CY79" s="945"/>
      <c r="CZ79" s="945"/>
      <c r="DA79" s="946"/>
      <c r="DB79" s="944"/>
      <c r="DC79" s="945"/>
      <c r="DD79" s="945"/>
      <c r="DE79" s="945"/>
      <c r="DF79" s="946"/>
      <c r="DG79" s="944"/>
      <c r="DH79" s="945"/>
      <c r="DI79" s="945"/>
      <c r="DJ79" s="945"/>
      <c r="DK79" s="946"/>
      <c r="DL79" s="944"/>
      <c r="DM79" s="945"/>
      <c r="DN79" s="945"/>
      <c r="DO79" s="945"/>
      <c r="DP79" s="946"/>
      <c r="DQ79" s="944"/>
      <c r="DR79" s="945"/>
      <c r="DS79" s="945"/>
      <c r="DT79" s="945"/>
      <c r="DU79" s="946"/>
      <c r="DV79" s="941"/>
      <c r="DW79" s="942"/>
      <c r="DX79" s="942"/>
      <c r="DY79" s="942"/>
      <c r="DZ79" s="943"/>
      <c r="EA79" s="247"/>
    </row>
    <row r="80" spans="1:131" s="248" customFormat="1" ht="26.25" customHeight="1" x14ac:dyDescent="0.15">
      <c r="A80" s="262">
        <v>13</v>
      </c>
      <c r="B80" s="960" t="s">
        <v>589</v>
      </c>
      <c r="C80" s="961"/>
      <c r="D80" s="961"/>
      <c r="E80" s="961"/>
      <c r="F80" s="961"/>
      <c r="G80" s="961"/>
      <c r="H80" s="961"/>
      <c r="I80" s="961"/>
      <c r="J80" s="961"/>
      <c r="K80" s="961"/>
      <c r="L80" s="961"/>
      <c r="M80" s="961"/>
      <c r="N80" s="961"/>
      <c r="O80" s="961"/>
      <c r="P80" s="962"/>
      <c r="Q80" s="868">
        <v>40</v>
      </c>
      <c r="R80" s="869"/>
      <c r="S80" s="869"/>
      <c r="T80" s="869"/>
      <c r="U80" s="914"/>
      <c r="V80" s="963">
        <v>29</v>
      </c>
      <c r="W80" s="869"/>
      <c r="X80" s="869"/>
      <c r="Y80" s="869"/>
      <c r="Z80" s="914"/>
      <c r="AA80" s="963">
        <v>11</v>
      </c>
      <c r="AB80" s="869"/>
      <c r="AC80" s="869"/>
      <c r="AD80" s="869"/>
      <c r="AE80" s="914"/>
      <c r="AF80" s="915">
        <v>5</v>
      </c>
      <c r="AG80" s="915"/>
      <c r="AH80" s="915"/>
      <c r="AI80" s="915"/>
      <c r="AJ80" s="915"/>
      <c r="AK80" s="969" t="s">
        <v>517</v>
      </c>
      <c r="AL80" s="970"/>
      <c r="AM80" s="970"/>
      <c r="AN80" s="970"/>
      <c r="AO80" s="971"/>
      <c r="AP80" s="968" t="s">
        <v>592</v>
      </c>
      <c r="AQ80" s="968"/>
      <c r="AR80" s="968"/>
      <c r="AS80" s="968"/>
      <c r="AT80" s="968"/>
      <c r="AU80" s="968" t="s">
        <v>592</v>
      </c>
      <c r="AV80" s="968"/>
      <c r="AW80" s="968"/>
      <c r="AX80" s="968"/>
      <c r="AY80" s="968"/>
      <c r="AZ80" s="912"/>
      <c r="BA80" s="912"/>
      <c r="BB80" s="912"/>
      <c r="BC80" s="912"/>
      <c r="BD80" s="913"/>
      <c r="BE80" s="266"/>
      <c r="BF80" s="266"/>
      <c r="BG80" s="266"/>
      <c r="BH80" s="266"/>
      <c r="BI80" s="266"/>
      <c r="BJ80" s="266"/>
      <c r="BK80" s="266"/>
      <c r="BL80" s="266"/>
      <c r="BM80" s="266"/>
      <c r="BN80" s="266"/>
      <c r="BO80" s="266"/>
      <c r="BP80" s="266"/>
      <c r="BQ80" s="263">
        <v>74</v>
      </c>
      <c r="BR80" s="268"/>
      <c r="BS80" s="947"/>
      <c r="BT80" s="948"/>
      <c r="BU80" s="948"/>
      <c r="BV80" s="948"/>
      <c r="BW80" s="948"/>
      <c r="BX80" s="948"/>
      <c r="BY80" s="948"/>
      <c r="BZ80" s="948"/>
      <c r="CA80" s="948"/>
      <c r="CB80" s="948"/>
      <c r="CC80" s="948"/>
      <c r="CD80" s="948"/>
      <c r="CE80" s="948"/>
      <c r="CF80" s="948"/>
      <c r="CG80" s="949"/>
      <c r="CH80" s="944"/>
      <c r="CI80" s="945"/>
      <c r="CJ80" s="945"/>
      <c r="CK80" s="945"/>
      <c r="CL80" s="946"/>
      <c r="CM80" s="944"/>
      <c r="CN80" s="945"/>
      <c r="CO80" s="945"/>
      <c r="CP80" s="945"/>
      <c r="CQ80" s="946"/>
      <c r="CR80" s="944"/>
      <c r="CS80" s="945"/>
      <c r="CT80" s="945"/>
      <c r="CU80" s="945"/>
      <c r="CV80" s="946"/>
      <c r="CW80" s="944"/>
      <c r="CX80" s="945"/>
      <c r="CY80" s="945"/>
      <c r="CZ80" s="945"/>
      <c r="DA80" s="946"/>
      <c r="DB80" s="944"/>
      <c r="DC80" s="945"/>
      <c r="DD80" s="945"/>
      <c r="DE80" s="945"/>
      <c r="DF80" s="946"/>
      <c r="DG80" s="944"/>
      <c r="DH80" s="945"/>
      <c r="DI80" s="945"/>
      <c r="DJ80" s="945"/>
      <c r="DK80" s="946"/>
      <c r="DL80" s="944"/>
      <c r="DM80" s="945"/>
      <c r="DN80" s="945"/>
      <c r="DO80" s="945"/>
      <c r="DP80" s="946"/>
      <c r="DQ80" s="944"/>
      <c r="DR80" s="945"/>
      <c r="DS80" s="945"/>
      <c r="DT80" s="945"/>
      <c r="DU80" s="946"/>
      <c r="DV80" s="941"/>
      <c r="DW80" s="942"/>
      <c r="DX80" s="942"/>
      <c r="DY80" s="942"/>
      <c r="DZ80" s="943"/>
      <c r="EA80" s="247"/>
    </row>
    <row r="81" spans="1:131" s="248" customFormat="1" ht="26.25" customHeight="1" x14ac:dyDescent="0.15">
      <c r="A81" s="262">
        <v>14</v>
      </c>
      <c r="B81" s="960" t="s">
        <v>590</v>
      </c>
      <c r="C81" s="961"/>
      <c r="D81" s="961"/>
      <c r="E81" s="961"/>
      <c r="F81" s="961"/>
      <c r="G81" s="961"/>
      <c r="H81" s="961"/>
      <c r="I81" s="961"/>
      <c r="J81" s="961"/>
      <c r="K81" s="961"/>
      <c r="L81" s="961"/>
      <c r="M81" s="961"/>
      <c r="N81" s="961"/>
      <c r="O81" s="961"/>
      <c r="P81" s="962"/>
      <c r="Q81" s="868">
        <v>28</v>
      </c>
      <c r="R81" s="869"/>
      <c r="S81" s="869"/>
      <c r="T81" s="869"/>
      <c r="U81" s="914"/>
      <c r="V81" s="963">
        <v>27</v>
      </c>
      <c r="W81" s="869"/>
      <c r="X81" s="869"/>
      <c r="Y81" s="869"/>
      <c r="Z81" s="914"/>
      <c r="AA81" s="963">
        <v>0</v>
      </c>
      <c r="AB81" s="869"/>
      <c r="AC81" s="869"/>
      <c r="AD81" s="869"/>
      <c r="AE81" s="914"/>
      <c r="AF81" s="915" t="s">
        <v>591</v>
      </c>
      <c r="AG81" s="915"/>
      <c r="AH81" s="915"/>
      <c r="AI81" s="915"/>
      <c r="AJ81" s="915"/>
      <c r="AK81" s="969" t="s">
        <v>517</v>
      </c>
      <c r="AL81" s="970"/>
      <c r="AM81" s="970"/>
      <c r="AN81" s="970"/>
      <c r="AO81" s="971"/>
      <c r="AP81" s="968" t="s">
        <v>592</v>
      </c>
      <c r="AQ81" s="968"/>
      <c r="AR81" s="968"/>
      <c r="AS81" s="968"/>
      <c r="AT81" s="968"/>
      <c r="AU81" s="968" t="s">
        <v>592</v>
      </c>
      <c r="AV81" s="968"/>
      <c r="AW81" s="968"/>
      <c r="AX81" s="968"/>
      <c r="AY81" s="968"/>
      <c r="AZ81" s="912"/>
      <c r="BA81" s="912"/>
      <c r="BB81" s="912"/>
      <c r="BC81" s="912"/>
      <c r="BD81" s="913"/>
      <c r="BE81" s="266"/>
      <c r="BF81" s="266"/>
      <c r="BG81" s="266"/>
      <c r="BH81" s="266"/>
      <c r="BI81" s="266"/>
      <c r="BJ81" s="266"/>
      <c r="BK81" s="266"/>
      <c r="BL81" s="266"/>
      <c r="BM81" s="266"/>
      <c r="BN81" s="266"/>
      <c r="BO81" s="266"/>
      <c r="BP81" s="266"/>
      <c r="BQ81" s="263">
        <v>75</v>
      </c>
      <c r="BR81" s="268"/>
      <c r="BS81" s="947"/>
      <c r="BT81" s="948"/>
      <c r="BU81" s="948"/>
      <c r="BV81" s="948"/>
      <c r="BW81" s="948"/>
      <c r="BX81" s="948"/>
      <c r="BY81" s="948"/>
      <c r="BZ81" s="948"/>
      <c r="CA81" s="948"/>
      <c r="CB81" s="948"/>
      <c r="CC81" s="948"/>
      <c r="CD81" s="948"/>
      <c r="CE81" s="948"/>
      <c r="CF81" s="948"/>
      <c r="CG81" s="949"/>
      <c r="CH81" s="944"/>
      <c r="CI81" s="945"/>
      <c r="CJ81" s="945"/>
      <c r="CK81" s="945"/>
      <c r="CL81" s="946"/>
      <c r="CM81" s="944"/>
      <c r="CN81" s="945"/>
      <c r="CO81" s="945"/>
      <c r="CP81" s="945"/>
      <c r="CQ81" s="946"/>
      <c r="CR81" s="944"/>
      <c r="CS81" s="945"/>
      <c r="CT81" s="945"/>
      <c r="CU81" s="945"/>
      <c r="CV81" s="946"/>
      <c r="CW81" s="944"/>
      <c r="CX81" s="945"/>
      <c r="CY81" s="945"/>
      <c r="CZ81" s="945"/>
      <c r="DA81" s="946"/>
      <c r="DB81" s="944"/>
      <c r="DC81" s="945"/>
      <c r="DD81" s="945"/>
      <c r="DE81" s="945"/>
      <c r="DF81" s="946"/>
      <c r="DG81" s="944"/>
      <c r="DH81" s="945"/>
      <c r="DI81" s="945"/>
      <c r="DJ81" s="945"/>
      <c r="DK81" s="946"/>
      <c r="DL81" s="944"/>
      <c r="DM81" s="945"/>
      <c r="DN81" s="945"/>
      <c r="DO81" s="945"/>
      <c r="DP81" s="946"/>
      <c r="DQ81" s="944"/>
      <c r="DR81" s="945"/>
      <c r="DS81" s="945"/>
      <c r="DT81" s="945"/>
      <c r="DU81" s="946"/>
      <c r="DV81" s="941"/>
      <c r="DW81" s="942"/>
      <c r="DX81" s="942"/>
      <c r="DY81" s="942"/>
      <c r="DZ81" s="943"/>
      <c r="EA81" s="247"/>
    </row>
    <row r="82" spans="1:131" s="248" customFormat="1" ht="26.25" customHeight="1" x14ac:dyDescent="0.15">
      <c r="A82" s="262">
        <v>15</v>
      </c>
      <c r="B82" s="960" t="s">
        <v>603</v>
      </c>
      <c r="C82" s="961"/>
      <c r="D82" s="961"/>
      <c r="E82" s="961"/>
      <c r="F82" s="961"/>
      <c r="G82" s="961"/>
      <c r="H82" s="961"/>
      <c r="I82" s="961"/>
      <c r="J82" s="961"/>
      <c r="K82" s="961"/>
      <c r="L82" s="961"/>
      <c r="M82" s="961"/>
      <c r="N82" s="961"/>
      <c r="O82" s="961"/>
      <c r="P82" s="962"/>
      <c r="Q82" s="868">
        <v>153</v>
      </c>
      <c r="R82" s="869"/>
      <c r="S82" s="869"/>
      <c r="T82" s="869"/>
      <c r="U82" s="914"/>
      <c r="V82" s="963">
        <v>146</v>
      </c>
      <c r="W82" s="869"/>
      <c r="X82" s="869"/>
      <c r="Y82" s="869"/>
      <c r="Z82" s="914"/>
      <c r="AA82" s="972">
        <v>8</v>
      </c>
      <c r="AB82" s="973"/>
      <c r="AC82" s="973"/>
      <c r="AD82" s="973"/>
      <c r="AE82" s="974"/>
      <c r="AF82" s="965">
        <v>8</v>
      </c>
      <c r="AG82" s="965"/>
      <c r="AH82" s="965"/>
      <c r="AI82" s="965"/>
      <c r="AJ82" s="965"/>
      <c r="AK82" s="969" t="s">
        <v>517</v>
      </c>
      <c r="AL82" s="970"/>
      <c r="AM82" s="970"/>
      <c r="AN82" s="970"/>
      <c r="AO82" s="971"/>
      <c r="AP82" s="968" t="s">
        <v>592</v>
      </c>
      <c r="AQ82" s="968"/>
      <c r="AR82" s="968"/>
      <c r="AS82" s="968"/>
      <c r="AT82" s="968"/>
      <c r="AU82" s="968" t="s">
        <v>592</v>
      </c>
      <c r="AV82" s="968"/>
      <c r="AW82" s="968"/>
      <c r="AX82" s="968"/>
      <c r="AY82" s="968"/>
      <c r="AZ82" s="966"/>
      <c r="BA82" s="966"/>
      <c r="BB82" s="966"/>
      <c r="BC82" s="966"/>
      <c r="BD82" s="967"/>
      <c r="BE82" s="266"/>
      <c r="BF82" s="266"/>
      <c r="BG82" s="266"/>
      <c r="BH82" s="266"/>
      <c r="BI82" s="266"/>
      <c r="BJ82" s="266"/>
      <c r="BK82" s="266"/>
      <c r="BL82" s="266"/>
      <c r="BM82" s="266"/>
      <c r="BN82" s="266"/>
      <c r="BO82" s="266"/>
      <c r="BP82" s="266"/>
      <c r="BQ82" s="263">
        <v>76</v>
      </c>
      <c r="BR82" s="268"/>
      <c r="BS82" s="947"/>
      <c r="BT82" s="948"/>
      <c r="BU82" s="948"/>
      <c r="BV82" s="948"/>
      <c r="BW82" s="948"/>
      <c r="BX82" s="948"/>
      <c r="BY82" s="948"/>
      <c r="BZ82" s="948"/>
      <c r="CA82" s="948"/>
      <c r="CB82" s="948"/>
      <c r="CC82" s="948"/>
      <c r="CD82" s="948"/>
      <c r="CE82" s="948"/>
      <c r="CF82" s="948"/>
      <c r="CG82" s="949"/>
      <c r="CH82" s="944"/>
      <c r="CI82" s="945"/>
      <c r="CJ82" s="945"/>
      <c r="CK82" s="945"/>
      <c r="CL82" s="946"/>
      <c r="CM82" s="944"/>
      <c r="CN82" s="945"/>
      <c r="CO82" s="945"/>
      <c r="CP82" s="945"/>
      <c r="CQ82" s="946"/>
      <c r="CR82" s="944"/>
      <c r="CS82" s="945"/>
      <c r="CT82" s="945"/>
      <c r="CU82" s="945"/>
      <c r="CV82" s="946"/>
      <c r="CW82" s="944"/>
      <c r="CX82" s="945"/>
      <c r="CY82" s="945"/>
      <c r="CZ82" s="945"/>
      <c r="DA82" s="946"/>
      <c r="DB82" s="944"/>
      <c r="DC82" s="945"/>
      <c r="DD82" s="945"/>
      <c r="DE82" s="945"/>
      <c r="DF82" s="946"/>
      <c r="DG82" s="944"/>
      <c r="DH82" s="945"/>
      <c r="DI82" s="945"/>
      <c r="DJ82" s="945"/>
      <c r="DK82" s="946"/>
      <c r="DL82" s="944"/>
      <c r="DM82" s="945"/>
      <c r="DN82" s="945"/>
      <c r="DO82" s="945"/>
      <c r="DP82" s="946"/>
      <c r="DQ82" s="944"/>
      <c r="DR82" s="945"/>
      <c r="DS82" s="945"/>
      <c r="DT82" s="945"/>
      <c r="DU82" s="946"/>
      <c r="DV82" s="941"/>
      <c r="DW82" s="942"/>
      <c r="DX82" s="942"/>
      <c r="DY82" s="942"/>
      <c r="DZ82" s="943"/>
      <c r="EA82" s="247"/>
    </row>
    <row r="83" spans="1:131" s="248" customFormat="1" ht="26.25" customHeight="1" x14ac:dyDescent="0.15">
      <c r="A83" s="262">
        <v>16</v>
      </c>
      <c r="B83" s="960"/>
      <c r="C83" s="961"/>
      <c r="D83" s="961"/>
      <c r="E83" s="961"/>
      <c r="F83" s="961"/>
      <c r="G83" s="961"/>
      <c r="H83" s="961"/>
      <c r="I83" s="961"/>
      <c r="J83" s="961"/>
      <c r="K83" s="961"/>
      <c r="L83" s="961"/>
      <c r="M83" s="961"/>
      <c r="N83" s="961"/>
      <c r="O83" s="961"/>
      <c r="P83" s="962"/>
      <c r="Q83" s="975"/>
      <c r="R83" s="915"/>
      <c r="S83" s="915"/>
      <c r="T83" s="915"/>
      <c r="U83" s="915"/>
      <c r="V83" s="915"/>
      <c r="W83" s="915"/>
      <c r="X83" s="915"/>
      <c r="Y83" s="915"/>
      <c r="Z83" s="915"/>
      <c r="AA83" s="915"/>
      <c r="AB83" s="915"/>
      <c r="AC83" s="915"/>
      <c r="AD83" s="915"/>
      <c r="AE83" s="915"/>
      <c r="AF83" s="915"/>
      <c r="AG83" s="915"/>
      <c r="AH83" s="915"/>
      <c r="AI83" s="915"/>
      <c r="AJ83" s="915"/>
      <c r="AK83" s="915"/>
      <c r="AL83" s="915"/>
      <c r="AM83" s="915"/>
      <c r="AN83" s="915"/>
      <c r="AO83" s="915"/>
      <c r="AP83" s="915"/>
      <c r="AQ83" s="915"/>
      <c r="AR83" s="915"/>
      <c r="AS83" s="915"/>
      <c r="AT83" s="915"/>
      <c r="AU83" s="915"/>
      <c r="AV83" s="915"/>
      <c r="AW83" s="915"/>
      <c r="AX83" s="915"/>
      <c r="AY83" s="915"/>
      <c r="AZ83" s="966"/>
      <c r="BA83" s="966"/>
      <c r="BB83" s="966"/>
      <c r="BC83" s="966"/>
      <c r="BD83" s="967"/>
      <c r="BE83" s="266"/>
      <c r="BF83" s="266"/>
      <c r="BG83" s="266"/>
      <c r="BH83" s="266"/>
      <c r="BI83" s="266"/>
      <c r="BJ83" s="266"/>
      <c r="BK83" s="266"/>
      <c r="BL83" s="266"/>
      <c r="BM83" s="266"/>
      <c r="BN83" s="266"/>
      <c r="BO83" s="266"/>
      <c r="BP83" s="266"/>
      <c r="BQ83" s="263">
        <v>77</v>
      </c>
      <c r="BR83" s="268"/>
      <c r="BS83" s="947"/>
      <c r="BT83" s="948"/>
      <c r="BU83" s="948"/>
      <c r="BV83" s="948"/>
      <c r="BW83" s="948"/>
      <c r="BX83" s="948"/>
      <c r="BY83" s="948"/>
      <c r="BZ83" s="948"/>
      <c r="CA83" s="948"/>
      <c r="CB83" s="948"/>
      <c r="CC83" s="948"/>
      <c r="CD83" s="948"/>
      <c r="CE83" s="948"/>
      <c r="CF83" s="948"/>
      <c r="CG83" s="949"/>
      <c r="CH83" s="944"/>
      <c r="CI83" s="945"/>
      <c r="CJ83" s="945"/>
      <c r="CK83" s="945"/>
      <c r="CL83" s="946"/>
      <c r="CM83" s="944"/>
      <c r="CN83" s="945"/>
      <c r="CO83" s="945"/>
      <c r="CP83" s="945"/>
      <c r="CQ83" s="946"/>
      <c r="CR83" s="944"/>
      <c r="CS83" s="945"/>
      <c r="CT83" s="945"/>
      <c r="CU83" s="945"/>
      <c r="CV83" s="946"/>
      <c r="CW83" s="944"/>
      <c r="CX83" s="945"/>
      <c r="CY83" s="945"/>
      <c r="CZ83" s="945"/>
      <c r="DA83" s="946"/>
      <c r="DB83" s="944"/>
      <c r="DC83" s="945"/>
      <c r="DD83" s="945"/>
      <c r="DE83" s="945"/>
      <c r="DF83" s="946"/>
      <c r="DG83" s="944"/>
      <c r="DH83" s="945"/>
      <c r="DI83" s="945"/>
      <c r="DJ83" s="945"/>
      <c r="DK83" s="946"/>
      <c r="DL83" s="944"/>
      <c r="DM83" s="945"/>
      <c r="DN83" s="945"/>
      <c r="DO83" s="945"/>
      <c r="DP83" s="946"/>
      <c r="DQ83" s="944"/>
      <c r="DR83" s="945"/>
      <c r="DS83" s="945"/>
      <c r="DT83" s="945"/>
      <c r="DU83" s="946"/>
      <c r="DV83" s="941"/>
      <c r="DW83" s="942"/>
      <c r="DX83" s="942"/>
      <c r="DY83" s="942"/>
      <c r="DZ83" s="943"/>
      <c r="EA83" s="247"/>
    </row>
    <row r="84" spans="1:131" s="248" customFormat="1" ht="26.25" customHeight="1" x14ac:dyDescent="0.15">
      <c r="A84" s="262">
        <v>17</v>
      </c>
      <c r="B84" s="960"/>
      <c r="C84" s="961"/>
      <c r="D84" s="961"/>
      <c r="E84" s="961"/>
      <c r="F84" s="961"/>
      <c r="G84" s="961"/>
      <c r="H84" s="961"/>
      <c r="I84" s="961"/>
      <c r="J84" s="961"/>
      <c r="K84" s="961"/>
      <c r="L84" s="961"/>
      <c r="M84" s="961"/>
      <c r="N84" s="961"/>
      <c r="O84" s="961"/>
      <c r="P84" s="962"/>
      <c r="Q84" s="975"/>
      <c r="R84" s="915"/>
      <c r="S84" s="915"/>
      <c r="T84" s="915"/>
      <c r="U84" s="915"/>
      <c r="V84" s="915"/>
      <c r="W84" s="915"/>
      <c r="X84" s="915"/>
      <c r="Y84" s="915"/>
      <c r="Z84" s="915"/>
      <c r="AA84" s="915"/>
      <c r="AB84" s="915"/>
      <c r="AC84" s="915"/>
      <c r="AD84" s="915"/>
      <c r="AE84" s="915"/>
      <c r="AF84" s="915"/>
      <c r="AG84" s="915"/>
      <c r="AH84" s="915"/>
      <c r="AI84" s="915"/>
      <c r="AJ84" s="915"/>
      <c r="AK84" s="915"/>
      <c r="AL84" s="915"/>
      <c r="AM84" s="915"/>
      <c r="AN84" s="915"/>
      <c r="AO84" s="915"/>
      <c r="AP84" s="915"/>
      <c r="AQ84" s="915"/>
      <c r="AR84" s="915"/>
      <c r="AS84" s="915"/>
      <c r="AT84" s="915"/>
      <c r="AU84" s="915"/>
      <c r="AV84" s="915"/>
      <c r="AW84" s="915"/>
      <c r="AX84" s="915"/>
      <c r="AY84" s="915"/>
      <c r="AZ84" s="966"/>
      <c r="BA84" s="966"/>
      <c r="BB84" s="966"/>
      <c r="BC84" s="966"/>
      <c r="BD84" s="967"/>
      <c r="BE84" s="266"/>
      <c r="BF84" s="266"/>
      <c r="BG84" s="266"/>
      <c r="BH84" s="266"/>
      <c r="BI84" s="266"/>
      <c r="BJ84" s="266"/>
      <c r="BK84" s="266"/>
      <c r="BL84" s="266"/>
      <c r="BM84" s="266"/>
      <c r="BN84" s="266"/>
      <c r="BO84" s="266"/>
      <c r="BP84" s="266"/>
      <c r="BQ84" s="263">
        <v>78</v>
      </c>
      <c r="BR84" s="268"/>
      <c r="BS84" s="947"/>
      <c r="BT84" s="948"/>
      <c r="BU84" s="948"/>
      <c r="BV84" s="948"/>
      <c r="BW84" s="948"/>
      <c r="BX84" s="948"/>
      <c r="BY84" s="948"/>
      <c r="BZ84" s="948"/>
      <c r="CA84" s="948"/>
      <c r="CB84" s="948"/>
      <c r="CC84" s="948"/>
      <c r="CD84" s="948"/>
      <c r="CE84" s="948"/>
      <c r="CF84" s="948"/>
      <c r="CG84" s="949"/>
      <c r="CH84" s="944"/>
      <c r="CI84" s="945"/>
      <c r="CJ84" s="945"/>
      <c r="CK84" s="945"/>
      <c r="CL84" s="946"/>
      <c r="CM84" s="944"/>
      <c r="CN84" s="945"/>
      <c r="CO84" s="945"/>
      <c r="CP84" s="945"/>
      <c r="CQ84" s="946"/>
      <c r="CR84" s="944"/>
      <c r="CS84" s="945"/>
      <c r="CT84" s="945"/>
      <c r="CU84" s="945"/>
      <c r="CV84" s="946"/>
      <c r="CW84" s="944"/>
      <c r="CX84" s="945"/>
      <c r="CY84" s="945"/>
      <c r="CZ84" s="945"/>
      <c r="DA84" s="946"/>
      <c r="DB84" s="944"/>
      <c r="DC84" s="945"/>
      <c r="DD84" s="945"/>
      <c r="DE84" s="945"/>
      <c r="DF84" s="946"/>
      <c r="DG84" s="944"/>
      <c r="DH84" s="945"/>
      <c r="DI84" s="945"/>
      <c r="DJ84" s="945"/>
      <c r="DK84" s="946"/>
      <c r="DL84" s="944"/>
      <c r="DM84" s="945"/>
      <c r="DN84" s="945"/>
      <c r="DO84" s="945"/>
      <c r="DP84" s="946"/>
      <c r="DQ84" s="944"/>
      <c r="DR84" s="945"/>
      <c r="DS84" s="945"/>
      <c r="DT84" s="945"/>
      <c r="DU84" s="946"/>
      <c r="DV84" s="941"/>
      <c r="DW84" s="942"/>
      <c r="DX84" s="942"/>
      <c r="DY84" s="942"/>
      <c r="DZ84" s="943"/>
      <c r="EA84" s="247"/>
    </row>
    <row r="85" spans="1:131" s="248" customFormat="1" ht="26.25" customHeight="1" x14ac:dyDescent="0.15">
      <c r="A85" s="262">
        <v>18</v>
      </c>
      <c r="B85" s="960"/>
      <c r="C85" s="961"/>
      <c r="D85" s="961"/>
      <c r="E85" s="961"/>
      <c r="F85" s="961"/>
      <c r="G85" s="961"/>
      <c r="H85" s="961"/>
      <c r="I85" s="961"/>
      <c r="J85" s="961"/>
      <c r="K85" s="961"/>
      <c r="L85" s="961"/>
      <c r="M85" s="961"/>
      <c r="N85" s="961"/>
      <c r="O85" s="961"/>
      <c r="P85" s="962"/>
      <c r="Q85" s="975"/>
      <c r="R85" s="915"/>
      <c r="S85" s="915"/>
      <c r="T85" s="915"/>
      <c r="U85" s="915"/>
      <c r="V85" s="915"/>
      <c r="W85" s="915"/>
      <c r="X85" s="915"/>
      <c r="Y85" s="915"/>
      <c r="Z85" s="915"/>
      <c r="AA85" s="915"/>
      <c r="AB85" s="915"/>
      <c r="AC85" s="915"/>
      <c r="AD85" s="915"/>
      <c r="AE85" s="915"/>
      <c r="AF85" s="915"/>
      <c r="AG85" s="915"/>
      <c r="AH85" s="915"/>
      <c r="AI85" s="915"/>
      <c r="AJ85" s="915"/>
      <c r="AK85" s="915"/>
      <c r="AL85" s="915"/>
      <c r="AM85" s="915"/>
      <c r="AN85" s="915"/>
      <c r="AO85" s="915"/>
      <c r="AP85" s="915"/>
      <c r="AQ85" s="915"/>
      <c r="AR85" s="915"/>
      <c r="AS85" s="915"/>
      <c r="AT85" s="915"/>
      <c r="AU85" s="915"/>
      <c r="AV85" s="915"/>
      <c r="AW85" s="915"/>
      <c r="AX85" s="915"/>
      <c r="AY85" s="915"/>
      <c r="AZ85" s="966"/>
      <c r="BA85" s="966"/>
      <c r="BB85" s="966"/>
      <c r="BC85" s="966"/>
      <c r="BD85" s="967"/>
      <c r="BE85" s="266"/>
      <c r="BF85" s="266"/>
      <c r="BG85" s="266"/>
      <c r="BH85" s="266"/>
      <c r="BI85" s="266"/>
      <c r="BJ85" s="266"/>
      <c r="BK85" s="266"/>
      <c r="BL85" s="266"/>
      <c r="BM85" s="266"/>
      <c r="BN85" s="266"/>
      <c r="BO85" s="266"/>
      <c r="BP85" s="266"/>
      <c r="BQ85" s="263">
        <v>79</v>
      </c>
      <c r="BR85" s="268"/>
      <c r="BS85" s="947"/>
      <c r="BT85" s="948"/>
      <c r="BU85" s="948"/>
      <c r="BV85" s="948"/>
      <c r="BW85" s="948"/>
      <c r="BX85" s="948"/>
      <c r="BY85" s="948"/>
      <c r="BZ85" s="948"/>
      <c r="CA85" s="948"/>
      <c r="CB85" s="948"/>
      <c r="CC85" s="948"/>
      <c r="CD85" s="948"/>
      <c r="CE85" s="948"/>
      <c r="CF85" s="948"/>
      <c r="CG85" s="949"/>
      <c r="CH85" s="944"/>
      <c r="CI85" s="945"/>
      <c r="CJ85" s="945"/>
      <c r="CK85" s="945"/>
      <c r="CL85" s="946"/>
      <c r="CM85" s="944"/>
      <c r="CN85" s="945"/>
      <c r="CO85" s="945"/>
      <c r="CP85" s="945"/>
      <c r="CQ85" s="946"/>
      <c r="CR85" s="944"/>
      <c r="CS85" s="945"/>
      <c r="CT85" s="945"/>
      <c r="CU85" s="945"/>
      <c r="CV85" s="946"/>
      <c r="CW85" s="944"/>
      <c r="CX85" s="945"/>
      <c r="CY85" s="945"/>
      <c r="CZ85" s="945"/>
      <c r="DA85" s="946"/>
      <c r="DB85" s="944"/>
      <c r="DC85" s="945"/>
      <c r="DD85" s="945"/>
      <c r="DE85" s="945"/>
      <c r="DF85" s="946"/>
      <c r="DG85" s="944"/>
      <c r="DH85" s="945"/>
      <c r="DI85" s="945"/>
      <c r="DJ85" s="945"/>
      <c r="DK85" s="946"/>
      <c r="DL85" s="944"/>
      <c r="DM85" s="945"/>
      <c r="DN85" s="945"/>
      <c r="DO85" s="945"/>
      <c r="DP85" s="946"/>
      <c r="DQ85" s="944"/>
      <c r="DR85" s="945"/>
      <c r="DS85" s="945"/>
      <c r="DT85" s="945"/>
      <c r="DU85" s="946"/>
      <c r="DV85" s="941"/>
      <c r="DW85" s="942"/>
      <c r="DX85" s="942"/>
      <c r="DY85" s="942"/>
      <c r="DZ85" s="943"/>
      <c r="EA85" s="247"/>
    </row>
    <row r="86" spans="1:131" s="248" customFormat="1" ht="26.25" customHeight="1" x14ac:dyDescent="0.15">
      <c r="A86" s="262">
        <v>19</v>
      </c>
      <c r="B86" s="960"/>
      <c r="C86" s="961"/>
      <c r="D86" s="961"/>
      <c r="E86" s="961"/>
      <c r="F86" s="961"/>
      <c r="G86" s="961"/>
      <c r="H86" s="961"/>
      <c r="I86" s="961"/>
      <c r="J86" s="961"/>
      <c r="K86" s="961"/>
      <c r="L86" s="961"/>
      <c r="M86" s="961"/>
      <c r="N86" s="961"/>
      <c r="O86" s="961"/>
      <c r="P86" s="962"/>
      <c r="Q86" s="975"/>
      <c r="R86" s="915"/>
      <c r="S86" s="915"/>
      <c r="T86" s="915"/>
      <c r="U86" s="915"/>
      <c r="V86" s="915"/>
      <c r="W86" s="915"/>
      <c r="X86" s="915"/>
      <c r="Y86" s="915"/>
      <c r="Z86" s="915"/>
      <c r="AA86" s="915"/>
      <c r="AB86" s="915"/>
      <c r="AC86" s="915"/>
      <c r="AD86" s="915"/>
      <c r="AE86" s="915"/>
      <c r="AF86" s="915"/>
      <c r="AG86" s="915"/>
      <c r="AH86" s="915"/>
      <c r="AI86" s="915"/>
      <c r="AJ86" s="915"/>
      <c r="AK86" s="915"/>
      <c r="AL86" s="915"/>
      <c r="AM86" s="915"/>
      <c r="AN86" s="915"/>
      <c r="AO86" s="915"/>
      <c r="AP86" s="915"/>
      <c r="AQ86" s="915"/>
      <c r="AR86" s="915"/>
      <c r="AS86" s="915"/>
      <c r="AT86" s="915"/>
      <c r="AU86" s="915"/>
      <c r="AV86" s="915"/>
      <c r="AW86" s="915"/>
      <c r="AX86" s="915"/>
      <c r="AY86" s="915"/>
      <c r="AZ86" s="966"/>
      <c r="BA86" s="966"/>
      <c r="BB86" s="966"/>
      <c r="BC86" s="966"/>
      <c r="BD86" s="967"/>
      <c r="BE86" s="266"/>
      <c r="BF86" s="266"/>
      <c r="BG86" s="266"/>
      <c r="BH86" s="266"/>
      <c r="BI86" s="266"/>
      <c r="BJ86" s="266"/>
      <c r="BK86" s="266"/>
      <c r="BL86" s="266"/>
      <c r="BM86" s="266"/>
      <c r="BN86" s="266"/>
      <c r="BO86" s="266"/>
      <c r="BP86" s="266"/>
      <c r="BQ86" s="263">
        <v>80</v>
      </c>
      <c r="BR86" s="268"/>
      <c r="BS86" s="947"/>
      <c r="BT86" s="948"/>
      <c r="BU86" s="948"/>
      <c r="BV86" s="948"/>
      <c r="BW86" s="948"/>
      <c r="BX86" s="948"/>
      <c r="BY86" s="948"/>
      <c r="BZ86" s="948"/>
      <c r="CA86" s="948"/>
      <c r="CB86" s="948"/>
      <c r="CC86" s="948"/>
      <c r="CD86" s="948"/>
      <c r="CE86" s="948"/>
      <c r="CF86" s="948"/>
      <c r="CG86" s="949"/>
      <c r="CH86" s="944"/>
      <c r="CI86" s="945"/>
      <c r="CJ86" s="945"/>
      <c r="CK86" s="945"/>
      <c r="CL86" s="946"/>
      <c r="CM86" s="944"/>
      <c r="CN86" s="945"/>
      <c r="CO86" s="945"/>
      <c r="CP86" s="945"/>
      <c r="CQ86" s="946"/>
      <c r="CR86" s="944"/>
      <c r="CS86" s="945"/>
      <c r="CT86" s="945"/>
      <c r="CU86" s="945"/>
      <c r="CV86" s="946"/>
      <c r="CW86" s="944"/>
      <c r="CX86" s="945"/>
      <c r="CY86" s="945"/>
      <c r="CZ86" s="945"/>
      <c r="DA86" s="946"/>
      <c r="DB86" s="944"/>
      <c r="DC86" s="945"/>
      <c r="DD86" s="945"/>
      <c r="DE86" s="945"/>
      <c r="DF86" s="946"/>
      <c r="DG86" s="944"/>
      <c r="DH86" s="945"/>
      <c r="DI86" s="945"/>
      <c r="DJ86" s="945"/>
      <c r="DK86" s="946"/>
      <c r="DL86" s="944"/>
      <c r="DM86" s="945"/>
      <c r="DN86" s="945"/>
      <c r="DO86" s="945"/>
      <c r="DP86" s="946"/>
      <c r="DQ86" s="944"/>
      <c r="DR86" s="945"/>
      <c r="DS86" s="945"/>
      <c r="DT86" s="945"/>
      <c r="DU86" s="946"/>
      <c r="DV86" s="941"/>
      <c r="DW86" s="942"/>
      <c r="DX86" s="942"/>
      <c r="DY86" s="942"/>
      <c r="DZ86" s="943"/>
      <c r="EA86" s="247"/>
    </row>
    <row r="87" spans="1:131" s="248" customFormat="1" ht="26.25" customHeight="1" x14ac:dyDescent="0.15">
      <c r="A87" s="270">
        <v>20</v>
      </c>
      <c r="B87" s="976"/>
      <c r="C87" s="977"/>
      <c r="D87" s="977"/>
      <c r="E87" s="977"/>
      <c r="F87" s="977"/>
      <c r="G87" s="977"/>
      <c r="H87" s="977"/>
      <c r="I87" s="977"/>
      <c r="J87" s="977"/>
      <c r="K87" s="977"/>
      <c r="L87" s="977"/>
      <c r="M87" s="977"/>
      <c r="N87" s="977"/>
      <c r="O87" s="977"/>
      <c r="P87" s="978"/>
      <c r="Q87" s="979"/>
      <c r="R87" s="980"/>
      <c r="S87" s="980"/>
      <c r="T87" s="980"/>
      <c r="U87" s="980"/>
      <c r="V87" s="980"/>
      <c r="W87" s="980"/>
      <c r="X87" s="980"/>
      <c r="Y87" s="980"/>
      <c r="Z87" s="980"/>
      <c r="AA87" s="980"/>
      <c r="AB87" s="980"/>
      <c r="AC87" s="980"/>
      <c r="AD87" s="980"/>
      <c r="AE87" s="980"/>
      <c r="AF87" s="980"/>
      <c r="AG87" s="980"/>
      <c r="AH87" s="980"/>
      <c r="AI87" s="980"/>
      <c r="AJ87" s="980"/>
      <c r="AK87" s="980"/>
      <c r="AL87" s="980"/>
      <c r="AM87" s="980"/>
      <c r="AN87" s="980"/>
      <c r="AO87" s="980"/>
      <c r="AP87" s="980"/>
      <c r="AQ87" s="980"/>
      <c r="AR87" s="980"/>
      <c r="AS87" s="980"/>
      <c r="AT87" s="980"/>
      <c r="AU87" s="980"/>
      <c r="AV87" s="980"/>
      <c r="AW87" s="980"/>
      <c r="AX87" s="980"/>
      <c r="AY87" s="980"/>
      <c r="AZ87" s="981"/>
      <c r="BA87" s="981"/>
      <c r="BB87" s="981"/>
      <c r="BC87" s="981"/>
      <c r="BD87" s="982"/>
      <c r="BE87" s="266"/>
      <c r="BF87" s="266"/>
      <c r="BG87" s="266"/>
      <c r="BH87" s="266"/>
      <c r="BI87" s="266"/>
      <c r="BJ87" s="266"/>
      <c r="BK87" s="266"/>
      <c r="BL87" s="266"/>
      <c r="BM87" s="266"/>
      <c r="BN87" s="266"/>
      <c r="BO87" s="266"/>
      <c r="BP87" s="266"/>
      <c r="BQ87" s="263">
        <v>81</v>
      </c>
      <c r="BR87" s="268"/>
      <c r="BS87" s="947"/>
      <c r="BT87" s="948"/>
      <c r="BU87" s="948"/>
      <c r="BV87" s="948"/>
      <c r="BW87" s="948"/>
      <c r="BX87" s="948"/>
      <c r="BY87" s="948"/>
      <c r="BZ87" s="948"/>
      <c r="CA87" s="948"/>
      <c r="CB87" s="948"/>
      <c r="CC87" s="948"/>
      <c r="CD87" s="948"/>
      <c r="CE87" s="948"/>
      <c r="CF87" s="948"/>
      <c r="CG87" s="949"/>
      <c r="CH87" s="944"/>
      <c r="CI87" s="945"/>
      <c r="CJ87" s="945"/>
      <c r="CK87" s="945"/>
      <c r="CL87" s="946"/>
      <c r="CM87" s="944"/>
      <c r="CN87" s="945"/>
      <c r="CO87" s="945"/>
      <c r="CP87" s="945"/>
      <c r="CQ87" s="946"/>
      <c r="CR87" s="944"/>
      <c r="CS87" s="945"/>
      <c r="CT87" s="945"/>
      <c r="CU87" s="945"/>
      <c r="CV87" s="946"/>
      <c r="CW87" s="944"/>
      <c r="CX87" s="945"/>
      <c r="CY87" s="945"/>
      <c r="CZ87" s="945"/>
      <c r="DA87" s="946"/>
      <c r="DB87" s="944"/>
      <c r="DC87" s="945"/>
      <c r="DD87" s="945"/>
      <c r="DE87" s="945"/>
      <c r="DF87" s="946"/>
      <c r="DG87" s="944"/>
      <c r="DH87" s="945"/>
      <c r="DI87" s="945"/>
      <c r="DJ87" s="945"/>
      <c r="DK87" s="946"/>
      <c r="DL87" s="944"/>
      <c r="DM87" s="945"/>
      <c r="DN87" s="945"/>
      <c r="DO87" s="945"/>
      <c r="DP87" s="946"/>
      <c r="DQ87" s="944"/>
      <c r="DR87" s="945"/>
      <c r="DS87" s="945"/>
      <c r="DT87" s="945"/>
      <c r="DU87" s="946"/>
      <c r="DV87" s="941"/>
      <c r="DW87" s="942"/>
      <c r="DX87" s="942"/>
      <c r="DY87" s="942"/>
      <c r="DZ87" s="943"/>
      <c r="EA87" s="247"/>
    </row>
    <row r="88" spans="1:131" s="248" customFormat="1" ht="26.25" customHeight="1" thickBot="1" x14ac:dyDescent="0.2">
      <c r="A88" s="265" t="s">
        <v>386</v>
      </c>
      <c r="B88" s="874" t="s">
        <v>415</v>
      </c>
      <c r="C88" s="875"/>
      <c r="D88" s="875"/>
      <c r="E88" s="875"/>
      <c r="F88" s="875"/>
      <c r="G88" s="875"/>
      <c r="H88" s="875"/>
      <c r="I88" s="875"/>
      <c r="J88" s="875"/>
      <c r="K88" s="875"/>
      <c r="L88" s="875"/>
      <c r="M88" s="875"/>
      <c r="N88" s="875"/>
      <c r="O88" s="875"/>
      <c r="P88" s="876"/>
      <c r="Q88" s="922"/>
      <c r="R88" s="923"/>
      <c r="S88" s="923"/>
      <c r="T88" s="923"/>
      <c r="U88" s="923"/>
      <c r="V88" s="923"/>
      <c r="W88" s="923"/>
      <c r="X88" s="923"/>
      <c r="Y88" s="923"/>
      <c r="Z88" s="923"/>
      <c r="AA88" s="923"/>
      <c r="AB88" s="923"/>
      <c r="AC88" s="923"/>
      <c r="AD88" s="923"/>
      <c r="AE88" s="923"/>
      <c r="AF88" s="926">
        <v>13650</v>
      </c>
      <c r="AG88" s="926"/>
      <c r="AH88" s="926"/>
      <c r="AI88" s="926"/>
      <c r="AJ88" s="926"/>
      <c r="AK88" s="923"/>
      <c r="AL88" s="923"/>
      <c r="AM88" s="923"/>
      <c r="AN88" s="923"/>
      <c r="AO88" s="923"/>
      <c r="AP88" s="926">
        <v>6654</v>
      </c>
      <c r="AQ88" s="926"/>
      <c r="AR88" s="926"/>
      <c r="AS88" s="926"/>
      <c r="AT88" s="926"/>
      <c r="AU88" s="926">
        <v>136</v>
      </c>
      <c r="AV88" s="926"/>
      <c r="AW88" s="926"/>
      <c r="AX88" s="926"/>
      <c r="AY88" s="926"/>
      <c r="AZ88" s="931"/>
      <c r="BA88" s="931"/>
      <c r="BB88" s="931"/>
      <c r="BC88" s="931"/>
      <c r="BD88" s="932"/>
      <c r="BE88" s="266"/>
      <c r="BF88" s="266"/>
      <c r="BG88" s="266"/>
      <c r="BH88" s="266"/>
      <c r="BI88" s="266"/>
      <c r="BJ88" s="266"/>
      <c r="BK88" s="266"/>
      <c r="BL88" s="266"/>
      <c r="BM88" s="266"/>
      <c r="BN88" s="266"/>
      <c r="BO88" s="266"/>
      <c r="BP88" s="266"/>
      <c r="BQ88" s="263">
        <v>82</v>
      </c>
      <c r="BR88" s="268"/>
      <c r="BS88" s="947"/>
      <c r="BT88" s="948"/>
      <c r="BU88" s="948"/>
      <c r="BV88" s="948"/>
      <c r="BW88" s="948"/>
      <c r="BX88" s="948"/>
      <c r="BY88" s="948"/>
      <c r="BZ88" s="948"/>
      <c r="CA88" s="948"/>
      <c r="CB88" s="948"/>
      <c r="CC88" s="948"/>
      <c r="CD88" s="948"/>
      <c r="CE88" s="948"/>
      <c r="CF88" s="948"/>
      <c r="CG88" s="949"/>
      <c r="CH88" s="944"/>
      <c r="CI88" s="945"/>
      <c r="CJ88" s="945"/>
      <c r="CK88" s="945"/>
      <c r="CL88" s="946"/>
      <c r="CM88" s="944"/>
      <c r="CN88" s="945"/>
      <c r="CO88" s="945"/>
      <c r="CP88" s="945"/>
      <c r="CQ88" s="946"/>
      <c r="CR88" s="944"/>
      <c r="CS88" s="945"/>
      <c r="CT88" s="945"/>
      <c r="CU88" s="945"/>
      <c r="CV88" s="946"/>
      <c r="CW88" s="944"/>
      <c r="CX88" s="945"/>
      <c r="CY88" s="945"/>
      <c r="CZ88" s="945"/>
      <c r="DA88" s="946"/>
      <c r="DB88" s="944"/>
      <c r="DC88" s="945"/>
      <c r="DD88" s="945"/>
      <c r="DE88" s="945"/>
      <c r="DF88" s="946"/>
      <c r="DG88" s="944"/>
      <c r="DH88" s="945"/>
      <c r="DI88" s="945"/>
      <c r="DJ88" s="945"/>
      <c r="DK88" s="946"/>
      <c r="DL88" s="944"/>
      <c r="DM88" s="945"/>
      <c r="DN88" s="945"/>
      <c r="DO88" s="945"/>
      <c r="DP88" s="946"/>
      <c r="DQ88" s="944"/>
      <c r="DR88" s="945"/>
      <c r="DS88" s="945"/>
      <c r="DT88" s="945"/>
      <c r="DU88" s="946"/>
      <c r="DV88" s="941"/>
      <c r="DW88" s="942"/>
      <c r="DX88" s="942"/>
      <c r="DY88" s="942"/>
      <c r="DZ88" s="943"/>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47"/>
      <c r="BT89" s="948"/>
      <c r="BU89" s="948"/>
      <c r="BV89" s="948"/>
      <c r="BW89" s="948"/>
      <c r="BX89" s="948"/>
      <c r="BY89" s="948"/>
      <c r="BZ89" s="948"/>
      <c r="CA89" s="948"/>
      <c r="CB89" s="948"/>
      <c r="CC89" s="948"/>
      <c r="CD89" s="948"/>
      <c r="CE89" s="948"/>
      <c r="CF89" s="948"/>
      <c r="CG89" s="949"/>
      <c r="CH89" s="944"/>
      <c r="CI89" s="945"/>
      <c r="CJ89" s="945"/>
      <c r="CK89" s="945"/>
      <c r="CL89" s="946"/>
      <c r="CM89" s="944"/>
      <c r="CN89" s="945"/>
      <c r="CO89" s="945"/>
      <c r="CP89" s="945"/>
      <c r="CQ89" s="946"/>
      <c r="CR89" s="944"/>
      <c r="CS89" s="945"/>
      <c r="CT89" s="945"/>
      <c r="CU89" s="945"/>
      <c r="CV89" s="946"/>
      <c r="CW89" s="944"/>
      <c r="CX89" s="945"/>
      <c r="CY89" s="945"/>
      <c r="CZ89" s="945"/>
      <c r="DA89" s="946"/>
      <c r="DB89" s="944"/>
      <c r="DC89" s="945"/>
      <c r="DD89" s="945"/>
      <c r="DE89" s="945"/>
      <c r="DF89" s="946"/>
      <c r="DG89" s="944"/>
      <c r="DH89" s="945"/>
      <c r="DI89" s="945"/>
      <c r="DJ89" s="945"/>
      <c r="DK89" s="946"/>
      <c r="DL89" s="944"/>
      <c r="DM89" s="945"/>
      <c r="DN89" s="945"/>
      <c r="DO89" s="945"/>
      <c r="DP89" s="946"/>
      <c r="DQ89" s="944"/>
      <c r="DR89" s="945"/>
      <c r="DS89" s="945"/>
      <c r="DT89" s="945"/>
      <c r="DU89" s="946"/>
      <c r="DV89" s="941"/>
      <c r="DW89" s="942"/>
      <c r="DX89" s="942"/>
      <c r="DY89" s="942"/>
      <c r="DZ89" s="943"/>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47"/>
      <c r="BT90" s="948"/>
      <c r="BU90" s="948"/>
      <c r="BV90" s="948"/>
      <c r="BW90" s="948"/>
      <c r="BX90" s="948"/>
      <c r="BY90" s="948"/>
      <c r="BZ90" s="948"/>
      <c r="CA90" s="948"/>
      <c r="CB90" s="948"/>
      <c r="CC90" s="948"/>
      <c r="CD90" s="948"/>
      <c r="CE90" s="948"/>
      <c r="CF90" s="948"/>
      <c r="CG90" s="949"/>
      <c r="CH90" s="944"/>
      <c r="CI90" s="945"/>
      <c r="CJ90" s="945"/>
      <c r="CK90" s="945"/>
      <c r="CL90" s="946"/>
      <c r="CM90" s="944"/>
      <c r="CN90" s="945"/>
      <c r="CO90" s="945"/>
      <c r="CP90" s="945"/>
      <c r="CQ90" s="946"/>
      <c r="CR90" s="944"/>
      <c r="CS90" s="945"/>
      <c r="CT90" s="945"/>
      <c r="CU90" s="945"/>
      <c r="CV90" s="946"/>
      <c r="CW90" s="944"/>
      <c r="CX90" s="945"/>
      <c r="CY90" s="945"/>
      <c r="CZ90" s="945"/>
      <c r="DA90" s="946"/>
      <c r="DB90" s="944"/>
      <c r="DC90" s="945"/>
      <c r="DD90" s="945"/>
      <c r="DE90" s="945"/>
      <c r="DF90" s="946"/>
      <c r="DG90" s="944"/>
      <c r="DH90" s="945"/>
      <c r="DI90" s="945"/>
      <c r="DJ90" s="945"/>
      <c r="DK90" s="946"/>
      <c r="DL90" s="944"/>
      <c r="DM90" s="945"/>
      <c r="DN90" s="945"/>
      <c r="DO90" s="945"/>
      <c r="DP90" s="946"/>
      <c r="DQ90" s="944"/>
      <c r="DR90" s="945"/>
      <c r="DS90" s="945"/>
      <c r="DT90" s="945"/>
      <c r="DU90" s="946"/>
      <c r="DV90" s="941"/>
      <c r="DW90" s="942"/>
      <c r="DX90" s="942"/>
      <c r="DY90" s="942"/>
      <c r="DZ90" s="943"/>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47"/>
      <c r="BT91" s="948"/>
      <c r="BU91" s="948"/>
      <c r="BV91" s="948"/>
      <c r="BW91" s="948"/>
      <c r="BX91" s="948"/>
      <c r="BY91" s="948"/>
      <c r="BZ91" s="948"/>
      <c r="CA91" s="948"/>
      <c r="CB91" s="948"/>
      <c r="CC91" s="948"/>
      <c r="CD91" s="948"/>
      <c r="CE91" s="948"/>
      <c r="CF91" s="948"/>
      <c r="CG91" s="949"/>
      <c r="CH91" s="944"/>
      <c r="CI91" s="945"/>
      <c r="CJ91" s="945"/>
      <c r="CK91" s="945"/>
      <c r="CL91" s="946"/>
      <c r="CM91" s="944"/>
      <c r="CN91" s="945"/>
      <c r="CO91" s="945"/>
      <c r="CP91" s="945"/>
      <c r="CQ91" s="946"/>
      <c r="CR91" s="944"/>
      <c r="CS91" s="945"/>
      <c r="CT91" s="945"/>
      <c r="CU91" s="945"/>
      <c r="CV91" s="946"/>
      <c r="CW91" s="944"/>
      <c r="CX91" s="945"/>
      <c r="CY91" s="945"/>
      <c r="CZ91" s="945"/>
      <c r="DA91" s="946"/>
      <c r="DB91" s="944"/>
      <c r="DC91" s="945"/>
      <c r="DD91" s="945"/>
      <c r="DE91" s="945"/>
      <c r="DF91" s="946"/>
      <c r="DG91" s="944"/>
      <c r="DH91" s="945"/>
      <c r="DI91" s="945"/>
      <c r="DJ91" s="945"/>
      <c r="DK91" s="946"/>
      <c r="DL91" s="944"/>
      <c r="DM91" s="945"/>
      <c r="DN91" s="945"/>
      <c r="DO91" s="945"/>
      <c r="DP91" s="946"/>
      <c r="DQ91" s="944"/>
      <c r="DR91" s="945"/>
      <c r="DS91" s="945"/>
      <c r="DT91" s="945"/>
      <c r="DU91" s="946"/>
      <c r="DV91" s="941"/>
      <c r="DW91" s="942"/>
      <c r="DX91" s="942"/>
      <c r="DY91" s="942"/>
      <c r="DZ91" s="943"/>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47"/>
      <c r="BT92" s="948"/>
      <c r="BU92" s="948"/>
      <c r="BV92" s="948"/>
      <c r="BW92" s="948"/>
      <c r="BX92" s="948"/>
      <c r="BY92" s="948"/>
      <c r="BZ92" s="948"/>
      <c r="CA92" s="948"/>
      <c r="CB92" s="948"/>
      <c r="CC92" s="948"/>
      <c r="CD92" s="948"/>
      <c r="CE92" s="948"/>
      <c r="CF92" s="948"/>
      <c r="CG92" s="949"/>
      <c r="CH92" s="944"/>
      <c r="CI92" s="945"/>
      <c r="CJ92" s="945"/>
      <c r="CK92" s="945"/>
      <c r="CL92" s="946"/>
      <c r="CM92" s="944"/>
      <c r="CN92" s="945"/>
      <c r="CO92" s="945"/>
      <c r="CP92" s="945"/>
      <c r="CQ92" s="946"/>
      <c r="CR92" s="944"/>
      <c r="CS92" s="945"/>
      <c r="CT92" s="945"/>
      <c r="CU92" s="945"/>
      <c r="CV92" s="946"/>
      <c r="CW92" s="944"/>
      <c r="CX92" s="945"/>
      <c r="CY92" s="945"/>
      <c r="CZ92" s="945"/>
      <c r="DA92" s="946"/>
      <c r="DB92" s="944"/>
      <c r="DC92" s="945"/>
      <c r="DD92" s="945"/>
      <c r="DE92" s="945"/>
      <c r="DF92" s="946"/>
      <c r="DG92" s="944"/>
      <c r="DH92" s="945"/>
      <c r="DI92" s="945"/>
      <c r="DJ92" s="945"/>
      <c r="DK92" s="946"/>
      <c r="DL92" s="944"/>
      <c r="DM92" s="945"/>
      <c r="DN92" s="945"/>
      <c r="DO92" s="945"/>
      <c r="DP92" s="946"/>
      <c r="DQ92" s="944"/>
      <c r="DR92" s="945"/>
      <c r="DS92" s="945"/>
      <c r="DT92" s="945"/>
      <c r="DU92" s="946"/>
      <c r="DV92" s="941"/>
      <c r="DW92" s="942"/>
      <c r="DX92" s="942"/>
      <c r="DY92" s="942"/>
      <c r="DZ92" s="943"/>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47"/>
      <c r="BT93" s="948"/>
      <c r="BU93" s="948"/>
      <c r="BV93" s="948"/>
      <c r="BW93" s="948"/>
      <c r="BX93" s="948"/>
      <c r="BY93" s="948"/>
      <c r="BZ93" s="948"/>
      <c r="CA93" s="948"/>
      <c r="CB93" s="948"/>
      <c r="CC93" s="948"/>
      <c r="CD93" s="948"/>
      <c r="CE93" s="948"/>
      <c r="CF93" s="948"/>
      <c r="CG93" s="949"/>
      <c r="CH93" s="944"/>
      <c r="CI93" s="945"/>
      <c r="CJ93" s="945"/>
      <c r="CK93" s="945"/>
      <c r="CL93" s="946"/>
      <c r="CM93" s="944"/>
      <c r="CN93" s="945"/>
      <c r="CO93" s="945"/>
      <c r="CP93" s="945"/>
      <c r="CQ93" s="946"/>
      <c r="CR93" s="944"/>
      <c r="CS93" s="945"/>
      <c r="CT93" s="945"/>
      <c r="CU93" s="945"/>
      <c r="CV93" s="946"/>
      <c r="CW93" s="944"/>
      <c r="CX93" s="945"/>
      <c r="CY93" s="945"/>
      <c r="CZ93" s="945"/>
      <c r="DA93" s="946"/>
      <c r="DB93" s="944"/>
      <c r="DC93" s="945"/>
      <c r="DD93" s="945"/>
      <c r="DE93" s="945"/>
      <c r="DF93" s="946"/>
      <c r="DG93" s="944"/>
      <c r="DH93" s="945"/>
      <c r="DI93" s="945"/>
      <c r="DJ93" s="945"/>
      <c r="DK93" s="946"/>
      <c r="DL93" s="944"/>
      <c r="DM93" s="945"/>
      <c r="DN93" s="945"/>
      <c r="DO93" s="945"/>
      <c r="DP93" s="946"/>
      <c r="DQ93" s="944"/>
      <c r="DR93" s="945"/>
      <c r="DS93" s="945"/>
      <c r="DT93" s="945"/>
      <c r="DU93" s="946"/>
      <c r="DV93" s="941"/>
      <c r="DW93" s="942"/>
      <c r="DX93" s="942"/>
      <c r="DY93" s="942"/>
      <c r="DZ93" s="943"/>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47"/>
      <c r="BT94" s="948"/>
      <c r="BU94" s="948"/>
      <c r="BV94" s="948"/>
      <c r="BW94" s="948"/>
      <c r="BX94" s="948"/>
      <c r="BY94" s="948"/>
      <c r="BZ94" s="948"/>
      <c r="CA94" s="948"/>
      <c r="CB94" s="948"/>
      <c r="CC94" s="948"/>
      <c r="CD94" s="948"/>
      <c r="CE94" s="948"/>
      <c r="CF94" s="948"/>
      <c r="CG94" s="949"/>
      <c r="CH94" s="944"/>
      <c r="CI94" s="945"/>
      <c r="CJ94" s="945"/>
      <c r="CK94" s="945"/>
      <c r="CL94" s="946"/>
      <c r="CM94" s="944"/>
      <c r="CN94" s="945"/>
      <c r="CO94" s="945"/>
      <c r="CP94" s="945"/>
      <c r="CQ94" s="946"/>
      <c r="CR94" s="944"/>
      <c r="CS94" s="945"/>
      <c r="CT94" s="945"/>
      <c r="CU94" s="945"/>
      <c r="CV94" s="946"/>
      <c r="CW94" s="944"/>
      <c r="CX94" s="945"/>
      <c r="CY94" s="945"/>
      <c r="CZ94" s="945"/>
      <c r="DA94" s="946"/>
      <c r="DB94" s="944"/>
      <c r="DC94" s="945"/>
      <c r="DD94" s="945"/>
      <c r="DE94" s="945"/>
      <c r="DF94" s="946"/>
      <c r="DG94" s="944"/>
      <c r="DH94" s="945"/>
      <c r="DI94" s="945"/>
      <c r="DJ94" s="945"/>
      <c r="DK94" s="946"/>
      <c r="DL94" s="944"/>
      <c r="DM94" s="945"/>
      <c r="DN94" s="945"/>
      <c r="DO94" s="945"/>
      <c r="DP94" s="946"/>
      <c r="DQ94" s="944"/>
      <c r="DR94" s="945"/>
      <c r="DS94" s="945"/>
      <c r="DT94" s="945"/>
      <c r="DU94" s="946"/>
      <c r="DV94" s="941"/>
      <c r="DW94" s="942"/>
      <c r="DX94" s="942"/>
      <c r="DY94" s="942"/>
      <c r="DZ94" s="943"/>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47"/>
      <c r="BT95" s="948"/>
      <c r="BU95" s="948"/>
      <c r="BV95" s="948"/>
      <c r="BW95" s="948"/>
      <c r="BX95" s="948"/>
      <c r="BY95" s="948"/>
      <c r="BZ95" s="948"/>
      <c r="CA95" s="948"/>
      <c r="CB95" s="948"/>
      <c r="CC95" s="948"/>
      <c r="CD95" s="948"/>
      <c r="CE95" s="948"/>
      <c r="CF95" s="948"/>
      <c r="CG95" s="949"/>
      <c r="CH95" s="944"/>
      <c r="CI95" s="945"/>
      <c r="CJ95" s="945"/>
      <c r="CK95" s="945"/>
      <c r="CL95" s="946"/>
      <c r="CM95" s="944"/>
      <c r="CN95" s="945"/>
      <c r="CO95" s="945"/>
      <c r="CP95" s="945"/>
      <c r="CQ95" s="946"/>
      <c r="CR95" s="944"/>
      <c r="CS95" s="945"/>
      <c r="CT95" s="945"/>
      <c r="CU95" s="945"/>
      <c r="CV95" s="946"/>
      <c r="CW95" s="944"/>
      <c r="CX95" s="945"/>
      <c r="CY95" s="945"/>
      <c r="CZ95" s="945"/>
      <c r="DA95" s="946"/>
      <c r="DB95" s="944"/>
      <c r="DC95" s="945"/>
      <c r="DD95" s="945"/>
      <c r="DE95" s="945"/>
      <c r="DF95" s="946"/>
      <c r="DG95" s="944"/>
      <c r="DH95" s="945"/>
      <c r="DI95" s="945"/>
      <c r="DJ95" s="945"/>
      <c r="DK95" s="946"/>
      <c r="DL95" s="944"/>
      <c r="DM95" s="945"/>
      <c r="DN95" s="945"/>
      <c r="DO95" s="945"/>
      <c r="DP95" s="946"/>
      <c r="DQ95" s="944"/>
      <c r="DR95" s="945"/>
      <c r="DS95" s="945"/>
      <c r="DT95" s="945"/>
      <c r="DU95" s="946"/>
      <c r="DV95" s="941"/>
      <c r="DW95" s="942"/>
      <c r="DX95" s="942"/>
      <c r="DY95" s="942"/>
      <c r="DZ95" s="943"/>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47"/>
      <c r="BT96" s="948"/>
      <c r="BU96" s="948"/>
      <c r="BV96" s="948"/>
      <c r="BW96" s="948"/>
      <c r="BX96" s="948"/>
      <c r="BY96" s="948"/>
      <c r="BZ96" s="948"/>
      <c r="CA96" s="948"/>
      <c r="CB96" s="948"/>
      <c r="CC96" s="948"/>
      <c r="CD96" s="948"/>
      <c r="CE96" s="948"/>
      <c r="CF96" s="948"/>
      <c r="CG96" s="949"/>
      <c r="CH96" s="944"/>
      <c r="CI96" s="945"/>
      <c r="CJ96" s="945"/>
      <c r="CK96" s="945"/>
      <c r="CL96" s="946"/>
      <c r="CM96" s="944"/>
      <c r="CN96" s="945"/>
      <c r="CO96" s="945"/>
      <c r="CP96" s="945"/>
      <c r="CQ96" s="946"/>
      <c r="CR96" s="944"/>
      <c r="CS96" s="945"/>
      <c r="CT96" s="945"/>
      <c r="CU96" s="945"/>
      <c r="CV96" s="946"/>
      <c r="CW96" s="944"/>
      <c r="CX96" s="945"/>
      <c r="CY96" s="945"/>
      <c r="CZ96" s="945"/>
      <c r="DA96" s="946"/>
      <c r="DB96" s="944"/>
      <c r="DC96" s="945"/>
      <c r="DD96" s="945"/>
      <c r="DE96" s="945"/>
      <c r="DF96" s="946"/>
      <c r="DG96" s="944"/>
      <c r="DH96" s="945"/>
      <c r="DI96" s="945"/>
      <c r="DJ96" s="945"/>
      <c r="DK96" s="946"/>
      <c r="DL96" s="944"/>
      <c r="DM96" s="945"/>
      <c r="DN96" s="945"/>
      <c r="DO96" s="945"/>
      <c r="DP96" s="946"/>
      <c r="DQ96" s="944"/>
      <c r="DR96" s="945"/>
      <c r="DS96" s="945"/>
      <c r="DT96" s="945"/>
      <c r="DU96" s="946"/>
      <c r="DV96" s="941"/>
      <c r="DW96" s="942"/>
      <c r="DX96" s="942"/>
      <c r="DY96" s="942"/>
      <c r="DZ96" s="943"/>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47"/>
      <c r="BT97" s="948"/>
      <c r="BU97" s="948"/>
      <c r="BV97" s="948"/>
      <c r="BW97" s="948"/>
      <c r="BX97" s="948"/>
      <c r="BY97" s="948"/>
      <c r="BZ97" s="948"/>
      <c r="CA97" s="948"/>
      <c r="CB97" s="948"/>
      <c r="CC97" s="948"/>
      <c r="CD97" s="948"/>
      <c r="CE97" s="948"/>
      <c r="CF97" s="948"/>
      <c r="CG97" s="949"/>
      <c r="CH97" s="944"/>
      <c r="CI97" s="945"/>
      <c r="CJ97" s="945"/>
      <c r="CK97" s="945"/>
      <c r="CL97" s="946"/>
      <c r="CM97" s="944"/>
      <c r="CN97" s="945"/>
      <c r="CO97" s="945"/>
      <c r="CP97" s="945"/>
      <c r="CQ97" s="946"/>
      <c r="CR97" s="944"/>
      <c r="CS97" s="945"/>
      <c r="CT97" s="945"/>
      <c r="CU97" s="945"/>
      <c r="CV97" s="946"/>
      <c r="CW97" s="944"/>
      <c r="CX97" s="945"/>
      <c r="CY97" s="945"/>
      <c r="CZ97" s="945"/>
      <c r="DA97" s="946"/>
      <c r="DB97" s="944"/>
      <c r="DC97" s="945"/>
      <c r="DD97" s="945"/>
      <c r="DE97" s="945"/>
      <c r="DF97" s="946"/>
      <c r="DG97" s="944"/>
      <c r="DH97" s="945"/>
      <c r="DI97" s="945"/>
      <c r="DJ97" s="945"/>
      <c r="DK97" s="946"/>
      <c r="DL97" s="944"/>
      <c r="DM97" s="945"/>
      <c r="DN97" s="945"/>
      <c r="DO97" s="945"/>
      <c r="DP97" s="946"/>
      <c r="DQ97" s="944"/>
      <c r="DR97" s="945"/>
      <c r="DS97" s="945"/>
      <c r="DT97" s="945"/>
      <c r="DU97" s="946"/>
      <c r="DV97" s="941"/>
      <c r="DW97" s="942"/>
      <c r="DX97" s="942"/>
      <c r="DY97" s="942"/>
      <c r="DZ97" s="943"/>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47"/>
      <c r="BT98" s="948"/>
      <c r="BU98" s="948"/>
      <c r="BV98" s="948"/>
      <c r="BW98" s="948"/>
      <c r="BX98" s="948"/>
      <c r="BY98" s="948"/>
      <c r="BZ98" s="948"/>
      <c r="CA98" s="948"/>
      <c r="CB98" s="948"/>
      <c r="CC98" s="948"/>
      <c r="CD98" s="948"/>
      <c r="CE98" s="948"/>
      <c r="CF98" s="948"/>
      <c r="CG98" s="949"/>
      <c r="CH98" s="944"/>
      <c r="CI98" s="945"/>
      <c r="CJ98" s="945"/>
      <c r="CK98" s="945"/>
      <c r="CL98" s="946"/>
      <c r="CM98" s="944"/>
      <c r="CN98" s="945"/>
      <c r="CO98" s="945"/>
      <c r="CP98" s="945"/>
      <c r="CQ98" s="946"/>
      <c r="CR98" s="944"/>
      <c r="CS98" s="945"/>
      <c r="CT98" s="945"/>
      <c r="CU98" s="945"/>
      <c r="CV98" s="946"/>
      <c r="CW98" s="944"/>
      <c r="CX98" s="945"/>
      <c r="CY98" s="945"/>
      <c r="CZ98" s="945"/>
      <c r="DA98" s="946"/>
      <c r="DB98" s="944"/>
      <c r="DC98" s="945"/>
      <c r="DD98" s="945"/>
      <c r="DE98" s="945"/>
      <c r="DF98" s="946"/>
      <c r="DG98" s="944"/>
      <c r="DH98" s="945"/>
      <c r="DI98" s="945"/>
      <c r="DJ98" s="945"/>
      <c r="DK98" s="946"/>
      <c r="DL98" s="944"/>
      <c r="DM98" s="945"/>
      <c r="DN98" s="945"/>
      <c r="DO98" s="945"/>
      <c r="DP98" s="946"/>
      <c r="DQ98" s="944"/>
      <c r="DR98" s="945"/>
      <c r="DS98" s="945"/>
      <c r="DT98" s="945"/>
      <c r="DU98" s="946"/>
      <c r="DV98" s="941"/>
      <c r="DW98" s="942"/>
      <c r="DX98" s="942"/>
      <c r="DY98" s="942"/>
      <c r="DZ98" s="943"/>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47"/>
      <c r="BT99" s="948"/>
      <c r="BU99" s="948"/>
      <c r="BV99" s="948"/>
      <c r="BW99" s="948"/>
      <c r="BX99" s="948"/>
      <c r="BY99" s="948"/>
      <c r="BZ99" s="948"/>
      <c r="CA99" s="948"/>
      <c r="CB99" s="948"/>
      <c r="CC99" s="948"/>
      <c r="CD99" s="948"/>
      <c r="CE99" s="948"/>
      <c r="CF99" s="948"/>
      <c r="CG99" s="949"/>
      <c r="CH99" s="944"/>
      <c r="CI99" s="945"/>
      <c r="CJ99" s="945"/>
      <c r="CK99" s="945"/>
      <c r="CL99" s="946"/>
      <c r="CM99" s="944"/>
      <c r="CN99" s="945"/>
      <c r="CO99" s="945"/>
      <c r="CP99" s="945"/>
      <c r="CQ99" s="946"/>
      <c r="CR99" s="944"/>
      <c r="CS99" s="945"/>
      <c r="CT99" s="945"/>
      <c r="CU99" s="945"/>
      <c r="CV99" s="946"/>
      <c r="CW99" s="944"/>
      <c r="CX99" s="945"/>
      <c r="CY99" s="945"/>
      <c r="CZ99" s="945"/>
      <c r="DA99" s="946"/>
      <c r="DB99" s="944"/>
      <c r="DC99" s="945"/>
      <c r="DD99" s="945"/>
      <c r="DE99" s="945"/>
      <c r="DF99" s="946"/>
      <c r="DG99" s="944"/>
      <c r="DH99" s="945"/>
      <c r="DI99" s="945"/>
      <c r="DJ99" s="945"/>
      <c r="DK99" s="946"/>
      <c r="DL99" s="944"/>
      <c r="DM99" s="945"/>
      <c r="DN99" s="945"/>
      <c r="DO99" s="945"/>
      <c r="DP99" s="946"/>
      <c r="DQ99" s="944"/>
      <c r="DR99" s="945"/>
      <c r="DS99" s="945"/>
      <c r="DT99" s="945"/>
      <c r="DU99" s="946"/>
      <c r="DV99" s="941"/>
      <c r="DW99" s="942"/>
      <c r="DX99" s="942"/>
      <c r="DY99" s="942"/>
      <c r="DZ99" s="943"/>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47"/>
      <c r="BT100" s="948"/>
      <c r="BU100" s="948"/>
      <c r="BV100" s="948"/>
      <c r="BW100" s="948"/>
      <c r="BX100" s="948"/>
      <c r="BY100" s="948"/>
      <c r="BZ100" s="948"/>
      <c r="CA100" s="948"/>
      <c r="CB100" s="948"/>
      <c r="CC100" s="948"/>
      <c r="CD100" s="948"/>
      <c r="CE100" s="948"/>
      <c r="CF100" s="948"/>
      <c r="CG100" s="949"/>
      <c r="CH100" s="944"/>
      <c r="CI100" s="945"/>
      <c r="CJ100" s="945"/>
      <c r="CK100" s="945"/>
      <c r="CL100" s="946"/>
      <c r="CM100" s="944"/>
      <c r="CN100" s="945"/>
      <c r="CO100" s="945"/>
      <c r="CP100" s="945"/>
      <c r="CQ100" s="946"/>
      <c r="CR100" s="944"/>
      <c r="CS100" s="945"/>
      <c r="CT100" s="945"/>
      <c r="CU100" s="945"/>
      <c r="CV100" s="946"/>
      <c r="CW100" s="944"/>
      <c r="CX100" s="945"/>
      <c r="CY100" s="945"/>
      <c r="CZ100" s="945"/>
      <c r="DA100" s="946"/>
      <c r="DB100" s="944"/>
      <c r="DC100" s="945"/>
      <c r="DD100" s="945"/>
      <c r="DE100" s="945"/>
      <c r="DF100" s="946"/>
      <c r="DG100" s="944"/>
      <c r="DH100" s="945"/>
      <c r="DI100" s="945"/>
      <c r="DJ100" s="945"/>
      <c r="DK100" s="946"/>
      <c r="DL100" s="944"/>
      <c r="DM100" s="945"/>
      <c r="DN100" s="945"/>
      <c r="DO100" s="945"/>
      <c r="DP100" s="946"/>
      <c r="DQ100" s="944"/>
      <c r="DR100" s="945"/>
      <c r="DS100" s="945"/>
      <c r="DT100" s="945"/>
      <c r="DU100" s="946"/>
      <c r="DV100" s="941"/>
      <c r="DW100" s="942"/>
      <c r="DX100" s="942"/>
      <c r="DY100" s="942"/>
      <c r="DZ100" s="943"/>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47"/>
      <c r="BT101" s="948"/>
      <c r="BU101" s="948"/>
      <c r="BV101" s="948"/>
      <c r="BW101" s="948"/>
      <c r="BX101" s="948"/>
      <c r="BY101" s="948"/>
      <c r="BZ101" s="948"/>
      <c r="CA101" s="948"/>
      <c r="CB101" s="948"/>
      <c r="CC101" s="948"/>
      <c r="CD101" s="948"/>
      <c r="CE101" s="948"/>
      <c r="CF101" s="948"/>
      <c r="CG101" s="949"/>
      <c r="CH101" s="944"/>
      <c r="CI101" s="945"/>
      <c r="CJ101" s="945"/>
      <c r="CK101" s="945"/>
      <c r="CL101" s="946"/>
      <c r="CM101" s="944"/>
      <c r="CN101" s="945"/>
      <c r="CO101" s="945"/>
      <c r="CP101" s="945"/>
      <c r="CQ101" s="946"/>
      <c r="CR101" s="944"/>
      <c r="CS101" s="945"/>
      <c r="CT101" s="945"/>
      <c r="CU101" s="945"/>
      <c r="CV101" s="946"/>
      <c r="CW101" s="944"/>
      <c r="CX101" s="945"/>
      <c r="CY101" s="945"/>
      <c r="CZ101" s="945"/>
      <c r="DA101" s="946"/>
      <c r="DB101" s="944"/>
      <c r="DC101" s="945"/>
      <c r="DD101" s="945"/>
      <c r="DE101" s="945"/>
      <c r="DF101" s="946"/>
      <c r="DG101" s="944"/>
      <c r="DH101" s="945"/>
      <c r="DI101" s="945"/>
      <c r="DJ101" s="945"/>
      <c r="DK101" s="946"/>
      <c r="DL101" s="944"/>
      <c r="DM101" s="945"/>
      <c r="DN101" s="945"/>
      <c r="DO101" s="945"/>
      <c r="DP101" s="946"/>
      <c r="DQ101" s="944"/>
      <c r="DR101" s="945"/>
      <c r="DS101" s="945"/>
      <c r="DT101" s="945"/>
      <c r="DU101" s="946"/>
      <c r="DV101" s="941"/>
      <c r="DW101" s="942"/>
      <c r="DX101" s="942"/>
      <c r="DY101" s="942"/>
      <c r="DZ101" s="943"/>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386</v>
      </c>
      <c r="BR102" s="874" t="s">
        <v>416</v>
      </c>
      <c r="BS102" s="875"/>
      <c r="BT102" s="875"/>
      <c r="BU102" s="875"/>
      <c r="BV102" s="875"/>
      <c r="BW102" s="875"/>
      <c r="BX102" s="875"/>
      <c r="BY102" s="875"/>
      <c r="BZ102" s="875"/>
      <c r="CA102" s="875"/>
      <c r="CB102" s="875"/>
      <c r="CC102" s="875"/>
      <c r="CD102" s="875"/>
      <c r="CE102" s="875"/>
      <c r="CF102" s="875"/>
      <c r="CG102" s="876"/>
      <c r="CH102" s="983"/>
      <c r="CI102" s="984"/>
      <c r="CJ102" s="984"/>
      <c r="CK102" s="984"/>
      <c r="CL102" s="985"/>
      <c r="CM102" s="983"/>
      <c r="CN102" s="984"/>
      <c r="CO102" s="984"/>
      <c r="CP102" s="984"/>
      <c r="CQ102" s="985"/>
      <c r="CR102" s="986"/>
      <c r="CS102" s="934"/>
      <c r="CT102" s="934"/>
      <c r="CU102" s="934"/>
      <c r="CV102" s="987"/>
      <c r="CW102" s="986"/>
      <c r="CX102" s="934"/>
      <c r="CY102" s="934"/>
      <c r="CZ102" s="934"/>
      <c r="DA102" s="987"/>
      <c r="DB102" s="986"/>
      <c r="DC102" s="934"/>
      <c r="DD102" s="934"/>
      <c r="DE102" s="934"/>
      <c r="DF102" s="987"/>
      <c r="DG102" s="986"/>
      <c r="DH102" s="934"/>
      <c r="DI102" s="934"/>
      <c r="DJ102" s="934"/>
      <c r="DK102" s="987"/>
      <c r="DL102" s="986"/>
      <c r="DM102" s="934"/>
      <c r="DN102" s="934"/>
      <c r="DO102" s="934"/>
      <c r="DP102" s="987"/>
      <c r="DQ102" s="986"/>
      <c r="DR102" s="934"/>
      <c r="DS102" s="934"/>
      <c r="DT102" s="934"/>
      <c r="DU102" s="987"/>
      <c r="DV102" s="1010"/>
      <c r="DW102" s="1011"/>
      <c r="DX102" s="1011"/>
      <c r="DY102" s="1011"/>
      <c r="DZ102" s="1012"/>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13" t="s">
        <v>417</v>
      </c>
      <c r="BR103" s="1013"/>
      <c r="BS103" s="1013"/>
      <c r="BT103" s="1013"/>
      <c r="BU103" s="1013"/>
      <c r="BV103" s="1013"/>
      <c r="BW103" s="1013"/>
      <c r="BX103" s="1013"/>
      <c r="BY103" s="1013"/>
      <c r="BZ103" s="1013"/>
      <c r="CA103" s="1013"/>
      <c r="CB103" s="1013"/>
      <c r="CC103" s="1013"/>
      <c r="CD103" s="1013"/>
      <c r="CE103" s="1013"/>
      <c r="CF103" s="1013"/>
      <c r="CG103" s="1013"/>
      <c r="CH103" s="1013"/>
      <c r="CI103" s="1013"/>
      <c r="CJ103" s="1013"/>
      <c r="CK103" s="1013"/>
      <c r="CL103" s="1013"/>
      <c r="CM103" s="1013"/>
      <c r="CN103" s="1013"/>
      <c r="CO103" s="1013"/>
      <c r="CP103" s="1013"/>
      <c r="CQ103" s="1013"/>
      <c r="CR103" s="1013"/>
      <c r="CS103" s="1013"/>
      <c r="CT103" s="1013"/>
      <c r="CU103" s="1013"/>
      <c r="CV103" s="1013"/>
      <c r="CW103" s="1013"/>
      <c r="CX103" s="1013"/>
      <c r="CY103" s="1013"/>
      <c r="CZ103" s="1013"/>
      <c r="DA103" s="1013"/>
      <c r="DB103" s="1013"/>
      <c r="DC103" s="1013"/>
      <c r="DD103" s="1013"/>
      <c r="DE103" s="1013"/>
      <c r="DF103" s="1013"/>
      <c r="DG103" s="1013"/>
      <c r="DH103" s="1013"/>
      <c r="DI103" s="1013"/>
      <c r="DJ103" s="1013"/>
      <c r="DK103" s="1013"/>
      <c r="DL103" s="1013"/>
      <c r="DM103" s="1013"/>
      <c r="DN103" s="1013"/>
      <c r="DO103" s="1013"/>
      <c r="DP103" s="1013"/>
      <c r="DQ103" s="1013"/>
      <c r="DR103" s="1013"/>
      <c r="DS103" s="1013"/>
      <c r="DT103" s="1013"/>
      <c r="DU103" s="1013"/>
      <c r="DV103" s="1013"/>
      <c r="DW103" s="1013"/>
      <c r="DX103" s="1013"/>
      <c r="DY103" s="1013"/>
      <c r="DZ103" s="1013"/>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14" t="s">
        <v>418</v>
      </c>
      <c r="BR104" s="1014"/>
      <c r="BS104" s="1014"/>
      <c r="BT104" s="1014"/>
      <c r="BU104" s="1014"/>
      <c r="BV104" s="1014"/>
      <c r="BW104" s="1014"/>
      <c r="BX104" s="1014"/>
      <c r="BY104" s="1014"/>
      <c r="BZ104" s="1014"/>
      <c r="CA104" s="1014"/>
      <c r="CB104" s="1014"/>
      <c r="CC104" s="1014"/>
      <c r="CD104" s="1014"/>
      <c r="CE104" s="1014"/>
      <c r="CF104" s="1014"/>
      <c r="CG104" s="1014"/>
      <c r="CH104" s="1014"/>
      <c r="CI104" s="1014"/>
      <c r="CJ104" s="1014"/>
      <c r="CK104" s="1014"/>
      <c r="CL104" s="1014"/>
      <c r="CM104" s="1014"/>
      <c r="CN104" s="1014"/>
      <c r="CO104" s="1014"/>
      <c r="CP104" s="1014"/>
      <c r="CQ104" s="1014"/>
      <c r="CR104" s="1014"/>
      <c r="CS104" s="1014"/>
      <c r="CT104" s="1014"/>
      <c r="CU104" s="1014"/>
      <c r="CV104" s="1014"/>
      <c r="CW104" s="1014"/>
      <c r="CX104" s="1014"/>
      <c r="CY104" s="1014"/>
      <c r="CZ104" s="1014"/>
      <c r="DA104" s="1014"/>
      <c r="DB104" s="1014"/>
      <c r="DC104" s="1014"/>
      <c r="DD104" s="1014"/>
      <c r="DE104" s="1014"/>
      <c r="DF104" s="1014"/>
      <c r="DG104" s="1014"/>
      <c r="DH104" s="1014"/>
      <c r="DI104" s="1014"/>
      <c r="DJ104" s="1014"/>
      <c r="DK104" s="1014"/>
      <c r="DL104" s="1014"/>
      <c r="DM104" s="1014"/>
      <c r="DN104" s="1014"/>
      <c r="DO104" s="1014"/>
      <c r="DP104" s="1014"/>
      <c r="DQ104" s="1014"/>
      <c r="DR104" s="1014"/>
      <c r="DS104" s="1014"/>
      <c r="DT104" s="1014"/>
      <c r="DU104" s="1014"/>
      <c r="DV104" s="1014"/>
      <c r="DW104" s="1014"/>
      <c r="DX104" s="1014"/>
      <c r="DY104" s="1014"/>
      <c r="DZ104" s="1014"/>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419</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420</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15" t="s">
        <v>421</v>
      </c>
      <c r="B108" s="1016"/>
      <c r="C108" s="1016"/>
      <c r="D108" s="1016"/>
      <c r="E108" s="1016"/>
      <c r="F108" s="1016"/>
      <c r="G108" s="1016"/>
      <c r="H108" s="1016"/>
      <c r="I108" s="1016"/>
      <c r="J108" s="1016"/>
      <c r="K108" s="1016"/>
      <c r="L108" s="1016"/>
      <c r="M108" s="1016"/>
      <c r="N108" s="1016"/>
      <c r="O108" s="1016"/>
      <c r="P108" s="1016"/>
      <c r="Q108" s="1016"/>
      <c r="R108" s="1016"/>
      <c r="S108" s="1016"/>
      <c r="T108" s="1016"/>
      <c r="U108" s="1016"/>
      <c r="V108" s="1016"/>
      <c r="W108" s="1016"/>
      <c r="X108" s="1016"/>
      <c r="Y108" s="1016"/>
      <c r="Z108" s="1016"/>
      <c r="AA108" s="1016"/>
      <c r="AB108" s="1016"/>
      <c r="AC108" s="1016"/>
      <c r="AD108" s="1016"/>
      <c r="AE108" s="1016"/>
      <c r="AF108" s="1016"/>
      <c r="AG108" s="1016"/>
      <c r="AH108" s="1016"/>
      <c r="AI108" s="1016"/>
      <c r="AJ108" s="1016"/>
      <c r="AK108" s="1016"/>
      <c r="AL108" s="1016"/>
      <c r="AM108" s="1016"/>
      <c r="AN108" s="1016"/>
      <c r="AO108" s="1016"/>
      <c r="AP108" s="1016"/>
      <c r="AQ108" s="1016"/>
      <c r="AR108" s="1016"/>
      <c r="AS108" s="1016"/>
      <c r="AT108" s="1017"/>
      <c r="AU108" s="1015" t="s">
        <v>422</v>
      </c>
      <c r="AV108" s="1016"/>
      <c r="AW108" s="1016"/>
      <c r="AX108" s="1016"/>
      <c r="AY108" s="1016"/>
      <c r="AZ108" s="1016"/>
      <c r="BA108" s="1016"/>
      <c r="BB108" s="1016"/>
      <c r="BC108" s="1016"/>
      <c r="BD108" s="1016"/>
      <c r="BE108" s="1016"/>
      <c r="BF108" s="1016"/>
      <c r="BG108" s="1016"/>
      <c r="BH108" s="1016"/>
      <c r="BI108" s="1016"/>
      <c r="BJ108" s="1016"/>
      <c r="BK108" s="1016"/>
      <c r="BL108" s="1016"/>
      <c r="BM108" s="1016"/>
      <c r="BN108" s="1016"/>
      <c r="BO108" s="1016"/>
      <c r="BP108" s="1016"/>
      <c r="BQ108" s="1016"/>
      <c r="BR108" s="1016"/>
      <c r="BS108" s="1016"/>
      <c r="BT108" s="1016"/>
      <c r="BU108" s="1016"/>
      <c r="BV108" s="1016"/>
      <c r="BW108" s="1016"/>
      <c r="BX108" s="1016"/>
      <c r="BY108" s="1016"/>
      <c r="BZ108" s="1016"/>
      <c r="CA108" s="1016"/>
      <c r="CB108" s="1016"/>
      <c r="CC108" s="1016"/>
      <c r="CD108" s="1016"/>
      <c r="CE108" s="1016"/>
      <c r="CF108" s="1016"/>
      <c r="CG108" s="1016"/>
      <c r="CH108" s="1016"/>
      <c r="CI108" s="1016"/>
      <c r="CJ108" s="1016"/>
      <c r="CK108" s="1016"/>
      <c r="CL108" s="1016"/>
      <c r="CM108" s="1016"/>
      <c r="CN108" s="1016"/>
      <c r="CO108" s="1016"/>
      <c r="CP108" s="1016"/>
      <c r="CQ108" s="1016"/>
      <c r="CR108" s="1016"/>
      <c r="CS108" s="1016"/>
      <c r="CT108" s="1016"/>
      <c r="CU108" s="1016"/>
      <c r="CV108" s="1016"/>
      <c r="CW108" s="1016"/>
      <c r="CX108" s="1016"/>
      <c r="CY108" s="1016"/>
      <c r="CZ108" s="1016"/>
      <c r="DA108" s="1016"/>
      <c r="DB108" s="1016"/>
      <c r="DC108" s="1016"/>
      <c r="DD108" s="1016"/>
      <c r="DE108" s="1016"/>
      <c r="DF108" s="1016"/>
      <c r="DG108" s="1016"/>
      <c r="DH108" s="1016"/>
      <c r="DI108" s="1016"/>
      <c r="DJ108" s="1016"/>
      <c r="DK108" s="1016"/>
      <c r="DL108" s="1016"/>
      <c r="DM108" s="1016"/>
      <c r="DN108" s="1016"/>
      <c r="DO108" s="1016"/>
      <c r="DP108" s="1016"/>
      <c r="DQ108" s="1016"/>
      <c r="DR108" s="1016"/>
      <c r="DS108" s="1016"/>
      <c r="DT108" s="1016"/>
      <c r="DU108" s="1016"/>
      <c r="DV108" s="1016"/>
      <c r="DW108" s="1016"/>
      <c r="DX108" s="1016"/>
      <c r="DY108" s="1016"/>
      <c r="DZ108" s="1017"/>
    </row>
    <row r="109" spans="1:131" s="247" customFormat="1" ht="26.25" customHeight="1" x14ac:dyDescent="0.15">
      <c r="A109" s="1008" t="s">
        <v>423</v>
      </c>
      <c r="B109" s="989"/>
      <c r="C109" s="989"/>
      <c r="D109" s="989"/>
      <c r="E109" s="989"/>
      <c r="F109" s="989"/>
      <c r="G109" s="989"/>
      <c r="H109" s="989"/>
      <c r="I109" s="989"/>
      <c r="J109" s="989"/>
      <c r="K109" s="989"/>
      <c r="L109" s="989"/>
      <c r="M109" s="989"/>
      <c r="N109" s="989"/>
      <c r="O109" s="989"/>
      <c r="P109" s="989"/>
      <c r="Q109" s="989"/>
      <c r="R109" s="989"/>
      <c r="S109" s="989"/>
      <c r="T109" s="989"/>
      <c r="U109" s="989"/>
      <c r="V109" s="989"/>
      <c r="W109" s="989"/>
      <c r="X109" s="989"/>
      <c r="Y109" s="989"/>
      <c r="Z109" s="990"/>
      <c r="AA109" s="988" t="s">
        <v>424</v>
      </c>
      <c r="AB109" s="989"/>
      <c r="AC109" s="989"/>
      <c r="AD109" s="989"/>
      <c r="AE109" s="990"/>
      <c r="AF109" s="988" t="s">
        <v>304</v>
      </c>
      <c r="AG109" s="989"/>
      <c r="AH109" s="989"/>
      <c r="AI109" s="989"/>
      <c r="AJ109" s="990"/>
      <c r="AK109" s="988" t="s">
        <v>303</v>
      </c>
      <c r="AL109" s="989"/>
      <c r="AM109" s="989"/>
      <c r="AN109" s="989"/>
      <c r="AO109" s="990"/>
      <c r="AP109" s="988" t="s">
        <v>425</v>
      </c>
      <c r="AQ109" s="989"/>
      <c r="AR109" s="989"/>
      <c r="AS109" s="989"/>
      <c r="AT109" s="991"/>
      <c r="AU109" s="1008" t="s">
        <v>423</v>
      </c>
      <c r="AV109" s="989"/>
      <c r="AW109" s="989"/>
      <c r="AX109" s="989"/>
      <c r="AY109" s="989"/>
      <c r="AZ109" s="989"/>
      <c r="BA109" s="989"/>
      <c r="BB109" s="989"/>
      <c r="BC109" s="989"/>
      <c r="BD109" s="989"/>
      <c r="BE109" s="989"/>
      <c r="BF109" s="989"/>
      <c r="BG109" s="989"/>
      <c r="BH109" s="989"/>
      <c r="BI109" s="989"/>
      <c r="BJ109" s="989"/>
      <c r="BK109" s="989"/>
      <c r="BL109" s="989"/>
      <c r="BM109" s="989"/>
      <c r="BN109" s="989"/>
      <c r="BO109" s="989"/>
      <c r="BP109" s="990"/>
      <c r="BQ109" s="988" t="s">
        <v>424</v>
      </c>
      <c r="BR109" s="989"/>
      <c r="BS109" s="989"/>
      <c r="BT109" s="989"/>
      <c r="BU109" s="990"/>
      <c r="BV109" s="988" t="s">
        <v>304</v>
      </c>
      <c r="BW109" s="989"/>
      <c r="BX109" s="989"/>
      <c r="BY109" s="989"/>
      <c r="BZ109" s="990"/>
      <c r="CA109" s="988" t="s">
        <v>303</v>
      </c>
      <c r="CB109" s="989"/>
      <c r="CC109" s="989"/>
      <c r="CD109" s="989"/>
      <c r="CE109" s="990"/>
      <c r="CF109" s="1009" t="s">
        <v>425</v>
      </c>
      <c r="CG109" s="1009"/>
      <c r="CH109" s="1009"/>
      <c r="CI109" s="1009"/>
      <c r="CJ109" s="1009"/>
      <c r="CK109" s="988" t="s">
        <v>426</v>
      </c>
      <c r="CL109" s="989"/>
      <c r="CM109" s="989"/>
      <c r="CN109" s="989"/>
      <c r="CO109" s="989"/>
      <c r="CP109" s="989"/>
      <c r="CQ109" s="989"/>
      <c r="CR109" s="989"/>
      <c r="CS109" s="989"/>
      <c r="CT109" s="989"/>
      <c r="CU109" s="989"/>
      <c r="CV109" s="989"/>
      <c r="CW109" s="989"/>
      <c r="CX109" s="989"/>
      <c r="CY109" s="989"/>
      <c r="CZ109" s="989"/>
      <c r="DA109" s="989"/>
      <c r="DB109" s="989"/>
      <c r="DC109" s="989"/>
      <c r="DD109" s="989"/>
      <c r="DE109" s="989"/>
      <c r="DF109" s="990"/>
      <c r="DG109" s="988" t="s">
        <v>424</v>
      </c>
      <c r="DH109" s="989"/>
      <c r="DI109" s="989"/>
      <c r="DJ109" s="989"/>
      <c r="DK109" s="990"/>
      <c r="DL109" s="988" t="s">
        <v>304</v>
      </c>
      <c r="DM109" s="989"/>
      <c r="DN109" s="989"/>
      <c r="DO109" s="989"/>
      <c r="DP109" s="990"/>
      <c r="DQ109" s="988" t="s">
        <v>303</v>
      </c>
      <c r="DR109" s="989"/>
      <c r="DS109" s="989"/>
      <c r="DT109" s="989"/>
      <c r="DU109" s="990"/>
      <c r="DV109" s="988" t="s">
        <v>425</v>
      </c>
      <c r="DW109" s="989"/>
      <c r="DX109" s="989"/>
      <c r="DY109" s="989"/>
      <c r="DZ109" s="991"/>
    </row>
    <row r="110" spans="1:131" s="247" customFormat="1" ht="26.25" customHeight="1" x14ac:dyDescent="0.15">
      <c r="A110" s="992" t="s">
        <v>427</v>
      </c>
      <c r="B110" s="993"/>
      <c r="C110" s="993"/>
      <c r="D110" s="993"/>
      <c r="E110" s="993"/>
      <c r="F110" s="993"/>
      <c r="G110" s="993"/>
      <c r="H110" s="993"/>
      <c r="I110" s="993"/>
      <c r="J110" s="993"/>
      <c r="K110" s="993"/>
      <c r="L110" s="993"/>
      <c r="M110" s="993"/>
      <c r="N110" s="993"/>
      <c r="O110" s="993"/>
      <c r="P110" s="993"/>
      <c r="Q110" s="993"/>
      <c r="R110" s="993"/>
      <c r="S110" s="993"/>
      <c r="T110" s="993"/>
      <c r="U110" s="993"/>
      <c r="V110" s="993"/>
      <c r="W110" s="993"/>
      <c r="X110" s="993"/>
      <c r="Y110" s="993"/>
      <c r="Z110" s="994"/>
      <c r="AA110" s="995">
        <v>93051</v>
      </c>
      <c r="AB110" s="996"/>
      <c r="AC110" s="996"/>
      <c r="AD110" s="996"/>
      <c r="AE110" s="997"/>
      <c r="AF110" s="998">
        <v>90154</v>
      </c>
      <c r="AG110" s="996"/>
      <c r="AH110" s="996"/>
      <c r="AI110" s="996"/>
      <c r="AJ110" s="997"/>
      <c r="AK110" s="998">
        <v>68823</v>
      </c>
      <c r="AL110" s="996"/>
      <c r="AM110" s="996"/>
      <c r="AN110" s="996"/>
      <c r="AO110" s="997"/>
      <c r="AP110" s="999">
        <v>4.7</v>
      </c>
      <c r="AQ110" s="1000"/>
      <c r="AR110" s="1000"/>
      <c r="AS110" s="1000"/>
      <c r="AT110" s="1001"/>
      <c r="AU110" s="1002" t="s">
        <v>72</v>
      </c>
      <c r="AV110" s="1003"/>
      <c r="AW110" s="1003"/>
      <c r="AX110" s="1003"/>
      <c r="AY110" s="1003"/>
      <c r="AZ110" s="1044" t="s">
        <v>428</v>
      </c>
      <c r="BA110" s="993"/>
      <c r="BB110" s="993"/>
      <c r="BC110" s="993"/>
      <c r="BD110" s="993"/>
      <c r="BE110" s="993"/>
      <c r="BF110" s="993"/>
      <c r="BG110" s="993"/>
      <c r="BH110" s="993"/>
      <c r="BI110" s="993"/>
      <c r="BJ110" s="993"/>
      <c r="BK110" s="993"/>
      <c r="BL110" s="993"/>
      <c r="BM110" s="993"/>
      <c r="BN110" s="993"/>
      <c r="BO110" s="993"/>
      <c r="BP110" s="994"/>
      <c r="BQ110" s="1030">
        <v>960625</v>
      </c>
      <c r="BR110" s="1031"/>
      <c r="BS110" s="1031"/>
      <c r="BT110" s="1031"/>
      <c r="BU110" s="1031"/>
      <c r="BV110" s="1031">
        <v>916548</v>
      </c>
      <c r="BW110" s="1031"/>
      <c r="BX110" s="1031"/>
      <c r="BY110" s="1031"/>
      <c r="BZ110" s="1031"/>
      <c r="CA110" s="1031">
        <v>1063192</v>
      </c>
      <c r="CB110" s="1031"/>
      <c r="CC110" s="1031"/>
      <c r="CD110" s="1031"/>
      <c r="CE110" s="1031"/>
      <c r="CF110" s="1045">
        <v>72.7</v>
      </c>
      <c r="CG110" s="1046"/>
      <c r="CH110" s="1046"/>
      <c r="CI110" s="1046"/>
      <c r="CJ110" s="1046"/>
      <c r="CK110" s="1047" t="s">
        <v>429</v>
      </c>
      <c r="CL110" s="1048"/>
      <c r="CM110" s="1027" t="s">
        <v>430</v>
      </c>
      <c r="CN110" s="1028"/>
      <c r="CO110" s="1028"/>
      <c r="CP110" s="1028"/>
      <c r="CQ110" s="1028"/>
      <c r="CR110" s="1028"/>
      <c r="CS110" s="1028"/>
      <c r="CT110" s="1028"/>
      <c r="CU110" s="1028"/>
      <c r="CV110" s="1028"/>
      <c r="CW110" s="1028"/>
      <c r="CX110" s="1028"/>
      <c r="CY110" s="1028"/>
      <c r="CZ110" s="1028"/>
      <c r="DA110" s="1028"/>
      <c r="DB110" s="1028"/>
      <c r="DC110" s="1028"/>
      <c r="DD110" s="1028"/>
      <c r="DE110" s="1028"/>
      <c r="DF110" s="1029"/>
      <c r="DG110" s="1030" t="s">
        <v>431</v>
      </c>
      <c r="DH110" s="1031"/>
      <c r="DI110" s="1031"/>
      <c r="DJ110" s="1031"/>
      <c r="DK110" s="1031"/>
      <c r="DL110" s="1031" t="s">
        <v>431</v>
      </c>
      <c r="DM110" s="1031"/>
      <c r="DN110" s="1031"/>
      <c r="DO110" s="1031"/>
      <c r="DP110" s="1031"/>
      <c r="DQ110" s="1031" t="s">
        <v>431</v>
      </c>
      <c r="DR110" s="1031"/>
      <c r="DS110" s="1031"/>
      <c r="DT110" s="1031"/>
      <c r="DU110" s="1031"/>
      <c r="DV110" s="1032" t="s">
        <v>431</v>
      </c>
      <c r="DW110" s="1032"/>
      <c r="DX110" s="1032"/>
      <c r="DY110" s="1032"/>
      <c r="DZ110" s="1033"/>
    </row>
    <row r="111" spans="1:131" s="247" customFormat="1" ht="26.25" customHeight="1" x14ac:dyDescent="0.15">
      <c r="A111" s="1034" t="s">
        <v>432</v>
      </c>
      <c r="B111" s="1035"/>
      <c r="C111" s="1035"/>
      <c r="D111" s="1035"/>
      <c r="E111" s="1035"/>
      <c r="F111" s="1035"/>
      <c r="G111" s="1035"/>
      <c r="H111" s="1035"/>
      <c r="I111" s="1035"/>
      <c r="J111" s="1035"/>
      <c r="K111" s="1035"/>
      <c r="L111" s="1035"/>
      <c r="M111" s="1035"/>
      <c r="N111" s="1035"/>
      <c r="O111" s="1035"/>
      <c r="P111" s="1035"/>
      <c r="Q111" s="1035"/>
      <c r="R111" s="1035"/>
      <c r="S111" s="1035"/>
      <c r="T111" s="1035"/>
      <c r="U111" s="1035"/>
      <c r="V111" s="1035"/>
      <c r="W111" s="1035"/>
      <c r="X111" s="1035"/>
      <c r="Y111" s="1035"/>
      <c r="Z111" s="1036"/>
      <c r="AA111" s="1037" t="s">
        <v>433</v>
      </c>
      <c r="AB111" s="1038"/>
      <c r="AC111" s="1038"/>
      <c r="AD111" s="1038"/>
      <c r="AE111" s="1039"/>
      <c r="AF111" s="1040" t="s">
        <v>433</v>
      </c>
      <c r="AG111" s="1038"/>
      <c r="AH111" s="1038"/>
      <c r="AI111" s="1038"/>
      <c r="AJ111" s="1039"/>
      <c r="AK111" s="1040" t="s">
        <v>433</v>
      </c>
      <c r="AL111" s="1038"/>
      <c r="AM111" s="1038"/>
      <c r="AN111" s="1038"/>
      <c r="AO111" s="1039"/>
      <c r="AP111" s="1041" t="s">
        <v>433</v>
      </c>
      <c r="AQ111" s="1042"/>
      <c r="AR111" s="1042"/>
      <c r="AS111" s="1042"/>
      <c r="AT111" s="1043"/>
      <c r="AU111" s="1004"/>
      <c r="AV111" s="1005"/>
      <c r="AW111" s="1005"/>
      <c r="AX111" s="1005"/>
      <c r="AY111" s="1005"/>
      <c r="AZ111" s="1053" t="s">
        <v>434</v>
      </c>
      <c r="BA111" s="1054"/>
      <c r="BB111" s="1054"/>
      <c r="BC111" s="1054"/>
      <c r="BD111" s="1054"/>
      <c r="BE111" s="1054"/>
      <c r="BF111" s="1054"/>
      <c r="BG111" s="1054"/>
      <c r="BH111" s="1054"/>
      <c r="BI111" s="1054"/>
      <c r="BJ111" s="1054"/>
      <c r="BK111" s="1054"/>
      <c r="BL111" s="1054"/>
      <c r="BM111" s="1054"/>
      <c r="BN111" s="1054"/>
      <c r="BO111" s="1054"/>
      <c r="BP111" s="1055"/>
      <c r="BQ111" s="1023" t="s">
        <v>435</v>
      </c>
      <c r="BR111" s="1024"/>
      <c r="BS111" s="1024"/>
      <c r="BT111" s="1024"/>
      <c r="BU111" s="1024"/>
      <c r="BV111" s="1024" t="s">
        <v>431</v>
      </c>
      <c r="BW111" s="1024"/>
      <c r="BX111" s="1024"/>
      <c r="BY111" s="1024"/>
      <c r="BZ111" s="1024"/>
      <c r="CA111" s="1024" t="s">
        <v>431</v>
      </c>
      <c r="CB111" s="1024"/>
      <c r="CC111" s="1024"/>
      <c r="CD111" s="1024"/>
      <c r="CE111" s="1024"/>
      <c r="CF111" s="1018" t="s">
        <v>435</v>
      </c>
      <c r="CG111" s="1019"/>
      <c r="CH111" s="1019"/>
      <c r="CI111" s="1019"/>
      <c r="CJ111" s="1019"/>
      <c r="CK111" s="1049"/>
      <c r="CL111" s="1050"/>
      <c r="CM111" s="1020" t="s">
        <v>436</v>
      </c>
      <c r="CN111" s="1021"/>
      <c r="CO111" s="1021"/>
      <c r="CP111" s="1021"/>
      <c r="CQ111" s="1021"/>
      <c r="CR111" s="1021"/>
      <c r="CS111" s="1021"/>
      <c r="CT111" s="1021"/>
      <c r="CU111" s="1021"/>
      <c r="CV111" s="1021"/>
      <c r="CW111" s="1021"/>
      <c r="CX111" s="1021"/>
      <c r="CY111" s="1021"/>
      <c r="CZ111" s="1021"/>
      <c r="DA111" s="1021"/>
      <c r="DB111" s="1021"/>
      <c r="DC111" s="1021"/>
      <c r="DD111" s="1021"/>
      <c r="DE111" s="1021"/>
      <c r="DF111" s="1022"/>
      <c r="DG111" s="1023" t="s">
        <v>431</v>
      </c>
      <c r="DH111" s="1024"/>
      <c r="DI111" s="1024"/>
      <c r="DJ111" s="1024"/>
      <c r="DK111" s="1024"/>
      <c r="DL111" s="1024" t="s">
        <v>431</v>
      </c>
      <c r="DM111" s="1024"/>
      <c r="DN111" s="1024"/>
      <c r="DO111" s="1024"/>
      <c r="DP111" s="1024"/>
      <c r="DQ111" s="1024" t="s">
        <v>431</v>
      </c>
      <c r="DR111" s="1024"/>
      <c r="DS111" s="1024"/>
      <c r="DT111" s="1024"/>
      <c r="DU111" s="1024"/>
      <c r="DV111" s="1025" t="s">
        <v>431</v>
      </c>
      <c r="DW111" s="1025"/>
      <c r="DX111" s="1025"/>
      <c r="DY111" s="1025"/>
      <c r="DZ111" s="1026"/>
    </row>
    <row r="112" spans="1:131" s="247" customFormat="1" ht="26.25" customHeight="1" x14ac:dyDescent="0.15">
      <c r="A112" s="1056" t="s">
        <v>437</v>
      </c>
      <c r="B112" s="1057"/>
      <c r="C112" s="1054" t="s">
        <v>438</v>
      </c>
      <c r="D112" s="1054"/>
      <c r="E112" s="1054"/>
      <c r="F112" s="1054"/>
      <c r="G112" s="1054"/>
      <c r="H112" s="1054"/>
      <c r="I112" s="1054"/>
      <c r="J112" s="1054"/>
      <c r="K112" s="1054"/>
      <c r="L112" s="1054"/>
      <c r="M112" s="1054"/>
      <c r="N112" s="1054"/>
      <c r="O112" s="1054"/>
      <c r="P112" s="1054"/>
      <c r="Q112" s="1054"/>
      <c r="R112" s="1054"/>
      <c r="S112" s="1054"/>
      <c r="T112" s="1054"/>
      <c r="U112" s="1054"/>
      <c r="V112" s="1054"/>
      <c r="W112" s="1054"/>
      <c r="X112" s="1054"/>
      <c r="Y112" s="1054"/>
      <c r="Z112" s="1055"/>
      <c r="AA112" s="1062" t="s">
        <v>435</v>
      </c>
      <c r="AB112" s="1063"/>
      <c r="AC112" s="1063"/>
      <c r="AD112" s="1063"/>
      <c r="AE112" s="1064"/>
      <c r="AF112" s="1065" t="s">
        <v>435</v>
      </c>
      <c r="AG112" s="1063"/>
      <c r="AH112" s="1063"/>
      <c r="AI112" s="1063"/>
      <c r="AJ112" s="1064"/>
      <c r="AK112" s="1065" t="s">
        <v>431</v>
      </c>
      <c r="AL112" s="1063"/>
      <c r="AM112" s="1063"/>
      <c r="AN112" s="1063"/>
      <c r="AO112" s="1064"/>
      <c r="AP112" s="1066" t="s">
        <v>431</v>
      </c>
      <c r="AQ112" s="1067"/>
      <c r="AR112" s="1067"/>
      <c r="AS112" s="1067"/>
      <c r="AT112" s="1068"/>
      <c r="AU112" s="1004"/>
      <c r="AV112" s="1005"/>
      <c r="AW112" s="1005"/>
      <c r="AX112" s="1005"/>
      <c r="AY112" s="1005"/>
      <c r="AZ112" s="1053" t="s">
        <v>439</v>
      </c>
      <c r="BA112" s="1054"/>
      <c r="BB112" s="1054"/>
      <c r="BC112" s="1054"/>
      <c r="BD112" s="1054"/>
      <c r="BE112" s="1054"/>
      <c r="BF112" s="1054"/>
      <c r="BG112" s="1054"/>
      <c r="BH112" s="1054"/>
      <c r="BI112" s="1054"/>
      <c r="BJ112" s="1054"/>
      <c r="BK112" s="1054"/>
      <c r="BL112" s="1054"/>
      <c r="BM112" s="1054"/>
      <c r="BN112" s="1054"/>
      <c r="BO112" s="1054"/>
      <c r="BP112" s="1055"/>
      <c r="BQ112" s="1023">
        <v>39277</v>
      </c>
      <c r="BR112" s="1024"/>
      <c r="BS112" s="1024"/>
      <c r="BT112" s="1024"/>
      <c r="BU112" s="1024"/>
      <c r="BV112" s="1024">
        <v>23270</v>
      </c>
      <c r="BW112" s="1024"/>
      <c r="BX112" s="1024"/>
      <c r="BY112" s="1024"/>
      <c r="BZ112" s="1024"/>
      <c r="CA112" s="1024">
        <v>5069</v>
      </c>
      <c r="CB112" s="1024"/>
      <c r="CC112" s="1024"/>
      <c r="CD112" s="1024"/>
      <c r="CE112" s="1024"/>
      <c r="CF112" s="1018">
        <v>0.3</v>
      </c>
      <c r="CG112" s="1019"/>
      <c r="CH112" s="1019"/>
      <c r="CI112" s="1019"/>
      <c r="CJ112" s="1019"/>
      <c r="CK112" s="1049"/>
      <c r="CL112" s="1050"/>
      <c r="CM112" s="1020" t="s">
        <v>440</v>
      </c>
      <c r="CN112" s="1021"/>
      <c r="CO112" s="1021"/>
      <c r="CP112" s="1021"/>
      <c r="CQ112" s="1021"/>
      <c r="CR112" s="1021"/>
      <c r="CS112" s="1021"/>
      <c r="CT112" s="1021"/>
      <c r="CU112" s="1021"/>
      <c r="CV112" s="1021"/>
      <c r="CW112" s="1021"/>
      <c r="CX112" s="1021"/>
      <c r="CY112" s="1021"/>
      <c r="CZ112" s="1021"/>
      <c r="DA112" s="1021"/>
      <c r="DB112" s="1021"/>
      <c r="DC112" s="1021"/>
      <c r="DD112" s="1021"/>
      <c r="DE112" s="1021"/>
      <c r="DF112" s="1022"/>
      <c r="DG112" s="1023" t="s">
        <v>431</v>
      </c>
      <c r="DH112" s="1024"/>
      <c r="DI112" s="1024"/>
      <c r="DJ112" s="1024"/>
      <c r="DK112" s="1024"/>
      <c r="DL112" s="1024" t="s">
        <v>435</v>
      </c>
      <c r="DM112" s="1024"/>
      <c r="DN112" s="1024"/>
      <c r="DO112" s="1024"/>
      <c r="DP112" s="1024"/>
      <c r="DQ112" s="1024" t="s">
        <v>435</v>
      </c>
      <c r="DR112" s="1024"/>
      <c r="DS112" s="1024"/>
      <c r="DT112" s="1024"/>
      <c r="DU112" s="1024"/>
      <c r="DV112" s="1025" t="s">
        <v>435</v>
      </c>
      <c r="DW112" s="1025"/>
      <c r="DX112" s="1025"/>
      <c r="DY112" s="1025"/>
      <c r="DZ112" s="1026"/>
    </row>
    <row r="113" spans="1:130" s="247" customFormat="1" ht="26.25" customHeight="1" x14ac:dyDescent="0.15">
      <c r="A113" s="1058"/>
      <c r="B113" s="1059"/>
      <c r="C113" s="1054" t="s">
        <v>441</v>
      </c>
      <c r="D113" s="1054"/>
      <c r="E113" s="1054"/>
      <c r="F113" s="1054"/>
      <c r="G113" s="1054"/>
      <c r="H113" s="1054"/>
      <c r="I113" s="1054"/>
      <c r="J113" s="1054"/>
      <c r="K113" s="1054"/>
      <c r="L113" s="1054"/>
      <c r="M113" s="1054"/>
      <c r="N113" s="1054"/>
      <c r="O113" s="1054"/>
      <c r="P113" s="1054"/>
      <c r="Q113" s="1054"/>
      <c r="R113" s="1054"/>
      <c r="S113" s="1054"/>
      <c r="T113" s="1054"/>
      <c r="U113" s="1054"/>
      <c r="V113" s="1054"/>
      <c r="W113" s="1054"/>
      <c r="X113" s="1054"/>
      <c r="Y113" s="1054"/>
      <c r="Z113" s="1055"/>
      <c r="AA113" s="1037">
        <v>29000</v>
      </c>
      <c r="AB113" s="1038"/>
      <c r="AC113" s="1038"/>
      <c r="AD113" s="1038"/>
      <c r="AE113" s="1039"/>
      <c r="AF113" s="1040">
        <v>22500</v>
      </c>
      <c r="AG113" s="1038"/>
      <c r="AH113" s="1038"/>
      <c r="AI113" s="1038"/>
      <c r="AJ113" s="1039"/>
      <c r="AK113" s="1040">
        <v>15050</v>
      </c>
      <c r="AL113" s="1038"/>
      <c r="AM113" s="1038"/>
      <c r="AN113" s="1038"/>
      <c r="AO113" s="1039"/>
      <c r="AP113" s="1041">
        <v>1</v>
      </c>
      <c r="AQ113" s="1042"/>
      <c r="AR113" s="1042"/>
      <c r="AS113" s="1042"/>
      <c r="AT113" s="1043"/>
      <c r="AU113" s="1004"/>
      <c r="AV113" s="1005"/>
      <c r="AW113" s="1005"/>
      <c r="AX113" s="1005"/>
      <c r="AY113" s="1005"/>
      <c r="AZ113" s="1053" t="s">
        <v>442</v>
      </c>
      <c r="BA113" s="1054"/>
      <c r="BB113" s="1054"/>
      <c r="BC113" s="1054"/>
      <c r="BD113" s="1054"/>
      <c r="BE113" s="1054"/>
      <c r="BF113" s="1054"/>
      <c r="BG113" s="1054"/>
      <c r="BH113" s="1054"/>
      <c r="BI113" s="1054"/>
      <c r="BJ113" s="1054"/>
      <c r="BK113" s="1054"/>
      <c r="BL113" s="1054"/>
      <c r="BM113" s="1054"/>
      <c r="BN113" s="1054"/>
      <c r="BO113" s="1054"/>
      <c r="BP113" s="1055"/>
      <c r="BQ113" s="1023">
        <v>35293</v>
      </c>
      <c r="BR113" s="1024"/>
      <c r="BS113" s="1024"/>
      <c r="BT113" s="1024"/>
      <c r="BU113" s="1024"/>
      <c r="BV113" s="1024">
        <v>88251</v>
      </c>
      <c r="BW113" s="1024"/>
      <c r="BX113" s="1024"/>
      <c r="BY113" s="1024"/>
      <c r="BZ113" s="1024"/>
      <c r="CA113" s="1024">
        <v>136252</v>
      </c>
      <c r="CB113" s="1024"/>
      <c r="CC113" s="1024"/>
      <c r="CD113" s="1024"/>
      <c r="CE113" s="1024"/>
      <c r="CF113" s="1018">
        <v>9.3000000000000007</v>
      </c>
      <c r="CG113" s="1019"/>
      <c r="CH113" s="1019"/>
      <c r="CI113" s="1019"/>
      <c r="CJ113" s="1019"/>
      <c r="CK113" s="1049"/>
      <c r="CL113" s="1050"/>
      <c r="CM113" s="1020" t="s">
        <v>443</v>
      </c>
      <c r="CN113" s="1021"/>
      <c r="CO113" s="1021"/>
      <c r="CP113" s="1021"/>
      <c r="CQ113" s="1021"/>
      <c r="CR113" s="1021"/>
      <c r="CS113" s="1021"/>
      <c r="CT113" s="1021"/>
      <c r="CU113" s="1021"/>
      <c r="CV113" s="1021"/>
      <c r="CW113" s="1021"/>
      <c r="CX113" s="1021"/>
      <c r="CY113" s="1021"/>
      <c r="CZ113" s="1021"/>
      <c r="DA113" s="1021"/>
      <c r="DB113" s="1021"/>
      <c r="DC113" s="1021"/>
      <c r="DD113" s="1021"/>
      <c r="DE113" s="1021"/>
      <c r="DF113" s="1022"/>
      <c r="DG113" s="1062" t="s">
        <v>435</v>
      </c>
      <c r="DH113" s="1063"/>
      <c r="DI113" s="1063"/>
      <c r="DJ113" s="1063"/>
      <c r="DK113" s="1064"/>
      <c r="DL113" s="1065" t="s">
        <v>435</v>
      </c>
      <c r="DM113" s="1063"/>
      <c r="DN113" s="1063"/>
      <c r="DO113" s="1063"/>
      <c r="DP113" s="1064"/>
      <c r="DQ113" s="1065" t="s">
        <v>435</v>
      </c>
      <c r="DR113" s="1063"/>
      <c r="DS113" s="1063"/>
      <c r="DT113" s="1063"/>
      <c r="DU113" s="1064"/>
      <c r="DV113" s="1066" t="s">
        <v>435</v>
      </c>
      <c r="DW113" s="1067"/>
      <c r="DX113" s="1067"/>
      <c r="DY113" s="1067"/>
      <c r="DZ113" s="1068"/>
    </row>
    <row r="114" spans="1:130" s="247" customFormat="1" ht="26.25" customHeight="1" x14ac:dyDescent="0.15">
      <c r="A114" s="1058"/>
      <c r="B114" s="1059"/>
      <c r="C114" s="1054" t="s">
        <v>444</v>
      </c>
      <c r="D114" s="1054"/>
      <c r="E114" s="1054"/>
      <c r="F114" s="1054"/>
      <c r="G114" s="1054"/>
      <c r="H114" s="1054"/>
      <c r="I114" s="1054"/>
      <c r="J114" s="1054"/>
      <c r="K114" s="1054"/>
      <c r="L114" s="1054"/>
      <c r="M114" s="1054"/>
      <c r="N114" s="1054"/>
      <c r="O114" s="1054"/>
      <c r="P114" s="1054"/>
      <c r="Q114" s="1054"/>
      <c r="R114" s="1054"/>
      <c r="S114" s="1054"/>
      <c r="T114" s="1054"/>
      <c r="U114" s="1054"/>
      <c r="V114" s="1054"/>
      <c r="W114" s="1054"/>
      <c r="X114" s="1054"/>
      <c r="Y114" s="1054"/>
      <c r="Z114" s="1055"/>
      <c r="AA114" s="1062">
        <v>5057</v>
      </c>
      <c r="AB114" s="1063"/>
      <c r="AC114" s="1063"/>
      <c r="AD114" s="1063"/>
      <c r="AE114" s="1064"/>
      <c r="AF114" s="1065">
        <v>1649</v>
      </c>
      <c r="AG114" s="1063"/>
      <c r="AH114" s="1063"/>
      <c r="AI114" s="1063"/>
      <c r="AJ114" s="1064"/>
      <c r="AK114" s="1065">
        <v>2021</v>
      </c>
      <c r="AL114" s="1063"/>
      <c r="AM114" s="1063"/>
      <c r="AN114" s="1063"/>
      <c r="AO114" s="1064"/>
      <c r="AP114" s="1066">
        <v>0.1</v>
      </c>
      <c r="AQ114" s="1067"/>
      <c r="AR114" s="1067"/>
      <c r="AS114" s="1067"/>
      <c r="AT114" s="1068"/>
      <c r="AU114" s="1004"/>
      <c r="AV114" s="1005"/>
      <c r="AW114" s="1005"/>
      <c r="AX114" s="1005"/>
      <c r="AY114" s="1005"/>
      <c r="AZ114" s="1053" t="s">
        <v>445</v>
      </c>
      <c r="BA114" s="1054"/>
      <c r="BB114" s="1054"/>
      <c r="BC114" s="1054"/>
      <c r="BD114" s="1054"/>
      <c r="BE114" s="1054"/>
      <c r="BF114" s="1054"/>
      <c r="BG114" s="1054"/>
      <c r="BH114" s="1054"/>
      <c r="BI114" s="1054"/>
      <c r="BJ114" s="1054"/>
      <c r="BK114" s="1054"/>
      <c r="BL114" s="1054"/>
      <c r="BM114" s="1054"/>
      <c r="BN114" s="1054"/>
      <c r="BO114" s="1054"/>
      <c r="BP114" s="1055"/>
      <c r="BQ114" s="1023">
        <v>448681</v>
      </c>
      <c r="BR114" s="1024"/>
      <c r="BS114" s="1024"/>
      <c r="BT114" s="1024"/>
      <c r="BU114" s="1024"/>
      <c r="BV114" s="1024">
        <v>449068</v>
      </c>
      <c r="BW114" s="1024"/>
      <c r="BX114" s="1024"/>
      <c r="BY114" s="1024"/>
      <c r="BZ114" s="1024"/>
      <c r="CA114" s="1024">
        <v>450676</v>
      </c>
      <c r="CB114" s="1024"/>
      <c r="CC114" s="1024"/>
      <c r="CD114" s="1024"/>
      <c r="CE114" s="1024"/>
      <c r="CF114" s="1018">
        <v>30.8</v>
      </c>
      <c r="CG114" s="1019"/>
      <c r="CH114" s="1019"/>
      <c r="CI114" s="1019"/>
      <c r="CJ114" s="1019"/>
      <c r="CK114" s="1049"/>
      <c r="CL114" s="1050"/>
      <c r="CM114" s="1020" t="s">
        <v>446</v>
      </c>
      <c r="CN114" s="1021"/>
      <c r="CO114" s="1021"/>
      <c r="CP114" s="1021"/>
      <c r="CQ114" s="1021"/>
      <c r="CR114" s="1021"/>
      <c r="CS114" s="1021"/>
      <c r="CT114" s="1021"/>
      <c r="CU114" s="1021"/>
      <c r="CV114" s="1021"/>
      <c r="CW114" s="1021"/>
      <c r="CX114" s="1021"/>
      <c r="CY114" s="1021"/>
      <c r="CZ114" s="1021"/>
      <c r="DA114" s="1021"/>
      <c r="DB114" s="1021"/>
      <c r="DC114" s="1021"/>
      <c r="DD114" s="1021"/>
      <c r="DE114" s="1021"/>
      <c r="DF114" s="1022"/>
      <c r="DG114" s="1062" t="s">
        <v>435</v>
      </c>
      <c r="DH114" s="1063"/>
      <c r="DI114" s="1063"/>
      <c r="DJ114" s="1063"/>
      <c r="DK114" s="1064"/>
      <c r="DL114" s="1065" t="s">
        <v>435</v>
      </c>
      <c r="DM114" s="1063"/>
      <c r="DN114" s="1063"/>
      <c r="DO114" s="1063"/>
      <c r="DP114" s="1064"/>
      <c r="DQ114" s="1065" t="s">
        <v>435</v>
      </c>
      <c r="DR114" s="1063"/>
      <c r="DS114" s="1063"/>
      <c r="DT114" s="1063"/>
      <c r="DU114" s="1064"/>
      <c r="DV114" s="1066" t="s">
        <v>435</v>
      </c>
      <c r="DW114" s="1067"/>
      <c r="DX114" s="1067"/>
      <c r="DY114" s="1067"/>
      <c r="DZ114" s="1068"/>
    </row>
    <row r="115" spans="1:130" s="247" customFormat="1" ht="26.25" customHeight="1" x14ac:dyDescent="0.15">
      <c r="A115" s="1058"/>
      <c r="B115" s="1059"/>
      <c r="C115" s="1054" t="s">
        <v>447</v>
      </c>
      <c r="D115" s="1054"/>
      <c r="E115" s="1054"/>
      <c r="F115" s="1054"/>
      <c r="G115" s="1054"/>
      <c r="H115" s="1054"/>
      <c r="I115" s="1054"/>
      <c r="J115" s="1054"/>
      <c r="K115" s="1054"/>
      <c r="L115" s="1054"/>
      <c r="M115" s="1054"/>
      <c r="N115" s="1054"/>
      <c r="O115" s="1054"/>
      <c r="P115" s="1054"/>
      <c r="Q115" s="1054"/>
      <c r="R115" s="1054"/>
      <c r="S115" s="1054"/>
      <c r="T115" s="1054"/>
      <c r="U115" s="1054"/>
      <c r="V115" s="1054"/>
      <c r="W115" s="1054"/>
      <c r="X115" s="1054"/>
      <c r="Y115" s="1054"/>
      <c r="Z115" s="1055"/>
      <c r="AA115" s="1037" t="s">
        <v>435</v>
      </c>
      <c r="AB115" s="1038"/>
      <c r="AC115" s="1038"/>
      <c r="AD115" s="1038"/>
      <c r="AE115" s="1039"/>
      <c r="AF115" s="1040" t="s">
        <v>431</v>
      </c>
      <c r="AG115" s="1038"/>
      <c r="AH115" s="1038"/>
      <c r="AI115" s="1038"/>
      <c r="AJ115" s="1039"/>
      <c r="AK115" s="1040" t="s">
        <v>435</v>
      </c>
      <c r="AL115" s="1038"/>
      <c r="AM115" s="1038"/>
      <c r="AN115" s="1038"/>
      <c r="AO115" s="1039"/>
      <c r="AP115" s="1041" t="s">
        <v>431</v>
      </c>
      <c r="AQ115" s="1042"/>
      <c r="AR115" s="1042"/>
      <c r="AS115" s="1042"/>
      <c r="AT115" s="1043"/>
      <c r="AU115" s="1004"/>
      <c r="AV115" s="1005"/>
      <c r="AW115" s="1005"/>
      <c r="AX115" s="1005"/>
      <c r="AY115" s="1005"/>
      <c r="AZ115" s="1053" t="s">
        <v>448</v>
      </c>
      <c r="BA115" s="1054"/>
      <c r="BB115" s="1054"/>
      <c r="BC115" s="1054"/>
      <c r="BD115" s="1054"/>
      <c r="BE115" s="1054"/>
      <c r="BF115" s="1054"/>
      <c r="BG115" s="1054"/>
      <c r="BH115" s="1054"/>
      <c r="BI115" s="1054"/>
      <c r="BJ115" s="1054"/>
      <c r="BK115" s="1054"/>
      <c r="BL115" s="1054"/>
      <c r="BM115" s="1054"/>
      <c r="BN115" s="1054"/>
      <c r="BO115" s="1054"/>
      <c r="BP115" s="1055"/>
      <c r="BQ115" s="1023" t="s">
        <v>435</v>
      </c>
      <c r="BR115" s="1024"/>
      <c r="BS115" s="1024"/>
      <c r="BT115" s="1024"/>
      <c r="BU115" s="1024"/>
      <c r="BV115" s="1024" t="s">
        <v>431</v>
      </c>
      <c r="BW115" s="1024"/>
      <c r="BX115" s="1024"/>
      <c r="BY115" s="1024"/>
      <c r="BZ115" s="1024"/>
      <c r="CA115" s="1024" t="s">
        <v>431</v>
      </c>
      <c r="CB115" s="1024"/>
      <c r="CC115" s="1024"/>
      <c r="CD115" s="1024"/>
      <c r="CE115" s="1024"/>
      <c r="CF115" s="1018" t="s">
        <v>435</v>
      </c>
      <c r="CG115" s="1019"/>
      <c r="CH115" s="1019"/>
      <c r="CI115" s="1019"/>
      <c r="CJ115" s="1019"/>
      <c r="CK115" s="1049"/>
      <c r="CL115" s="1050"/>
      <c r="CM115" s="1053" t="s">
        <v>449</v>
      </c>
      <c r="CN115" s="1074"/>
      <c r="CO115" s="1074"/>
      <c r="CP115" s="1074"/>
      <c r="CQ115" s="1074"/>
      <c r="CR115" s="1074"/>
      <c r="CS115" s="1074"/>
      <c r="CT115" s="1074"/>
      <c r="CU115" s="1074"/>
      <c r="CV115" s="1074"/>
      <c r="CW115" s="1074"/>
      <c r="CX115" s="1074"/>
      <c r="CY115" s="1074"/>
      <c r="CZ115" s="1074"/>
      <c r="DA115" s="1074"/>
      <c r="DB115" s="1074"/>
      <c r="DC115" s="1074"/>
      <c r="DD115" s="1074"/>
      <c r="DE115" s="1074"/>
      <c r="DF115" s="1055"/>
      <c r="DG115" s="1062" t="s">
        <v>435</v>
      </c>
      <c r="DH115" s="1063"/>
      <c r="DI115" s="1063"/>
      <c r="DJ115" s="1063"/>
      <c r="DK115" s="1064"/>
      <c r="DL115" s="1065" t="s">
        <v>435</v>
      </c>
      <c r="DM115" s="1063"/>
      <c r="DN115" s="1063"/>
      <c r="DO115" s="1063"/>
      <c r="DP115" s="1064"/>
      <c r="DQ115" s="1065" t="s">
        <v>435</v>
      </c>
      <c r="DR115" s="1063"/>
      <c r="DS115" s="1063"/>
      <c r="DT115" s="1063"/>
      <c r="DU115" s="1064"/>
      <c r="DV115" s="1066" t="s">
        <v>435</v>
      </c>
      <c r="DW115" s="1067"/>
      <c r="DX115" s="1067"/>
      <c r="DY115" s="1067"/>
      <c r="DZ115" s="1068"/>
    </row>
    <row r="116" spans="1:130" s="247" customFormat="1" ht="26.25" customHeight="1" x14ac:dyDescent="0.15">
      <c r="A116" s="1060"/>
      <c r="B116" s="1061"/>
      <c r="C116" s="1069" t="s">
        <v>450</v>
      </c>
      <c r="D116" s="1069"/>
      <c r="E116" s="1069"/>
      <c r="F116" s="1069"/>
      <c r="G116" s="1069"/>
      <c r="H116" s="1069"/>
      <c r="I116" s="1069"/>
      <c r="J116" s="1069"/>
      <c r="K116" s="1069"/>
      <c r="L116" s="1069"/>
      <c r="M116" s="1069"/>
      <c r="N116" s="1069"/>
      <c r="O116" s="1069"/>
      <c r="P116" s="1069"/>
      <c r="Q116" s="1069"/>
      <c r="R116" s="1069"/>
      <c r="S116" s="1069"/>
      <c r="T116" s="1069"/>
      <c r="U116" s="1069"/>
      <c r="V116" s="1069"/>
      <c r="W116" s="1069"/>
      <c r="X116" s="1069"/>
      <c r="Y116" s="1069"/>
      <c r="Z116" s="1070"/>
      <c r="AA116" s="1062" t="s">
        <v>431</v>
      </c>
      <c r="AB116" s="1063"/>
      <c r="AC116" s="1063"/>
      <c r="AD116" s="1063"/>
      <c r="AE116" s="1064"/>
      <c r="AF116" s="1065" t="s">
        <v>435</v>
      </c>
      <c r="AG116" s="1063"/>
      <c r="AH116" s="1063"/>
      <c r="AI116" s="1063"/>
      <c r="AJ116" s="1064"/>
      <c r="AK116" s="1065" t="s">
        <v>435</v>
      </c>
      <c r="AL116" s="1063"/>
      <c r="AM116" s="1063"/>
      <c r="AN116" s="1063"/>
      <c r="AO116" s="1064"/>
      <c r="AP116" s="1066" t="s">
        <v>435</v>
      </c>
      <c r="AQ116" s="1067"/>
      <c r="AR116" s="1067"/>
      <c r="AS116" s="1067"/>
      <c r="AT116" s="1068"/>
      <c r="AU116" s="1004"/>
      <c r="AV116" s="1005"/>
      <c r="AW116" s="1005"/>
      <c r="AX116" s="1005"/>
      <c r="AY116" s="1005"/>
      <c r="AZ116" s="1071" t="s">
        <v>451</v>
      </c>
      <c r="BA116" s="1072"/>
      <c r="BB116" s="1072"/>
      <c r="BC116" s="1072"/>
      <c r="BD116" s="1072"/>
      <c r="BE116" s="1072"/>
      <c r="BF116" s="1072"/>
      <c r="BG116" s="1072"/>
      <c r="BH116" s="1072"/>
      <c r="BI116" s="1072"/>
      <c r="BJ116" s="1072"/>
      <c r="BK116" s="1072"/>
      <c r="BL116" s="1072"/>
      <c r="BM116" s="1072"/>
      <c r="BN116" s="1072"/>
      <c r="BO116" s="1072"/>
      <c r="BP116" s="1073"/>
      <c r="BQ116" s="1023" t="s">
        <v>435</v>
      </c>
      <c r="BR116" s="1024"/>
      <c r="BS116" s="1024"/>
      <c r="BT116" s="1024"/>
      <c r="BU116" s="1024"/>
      <c r="BV116" s="1024" t="s">
        <v>435</v>
      </c>
      <c r="BW116" s="1024"/>
      <c r="BX116" s="1024"/>
      <c r="BY116" s="1024"/>
      <c r="BZ116" s="1024"/>
      <c r="CA116" s="1024" t="s">
        <v>431</v>
      </c>
      <c r="CB116" s="1024"/>
      <c r="CC116" s="1024"/>
      <c r="CD116" s="1024"/>
      <c r="CE116" s="1024"/>
      <c r="CF116" s="1018" t="s">
        <v>435</v>
      </c>
      <c r="CG116" s="1019"/>
      <c r="CH116" s="1019"/>
      <c r="CI116" s="1019"/>
      <c r="CJ116" s="1019"/>
      <c r="CK116" s="1049"/>
      <c r="CL116" s="1050"/>
      <c r="CM116" s="1020" t="s">
        <v>452</v>
      </c>
      <c r="CN116" s="1021"/>
      <c r="CO116" s="1021"/>
      <c r="CP116" s="1021"/>
      <c r="CQ116" s="1021"/>
      <c r="CR116" s="1021"/>
      <c r="CS116" s="1021"/>
      <c r="CT116" s="1021"/>
      <c r="CU116" s="1021"/>
      <c r="CV116" s="1021"/>
      <c r="CW116" s="1021"/>
      <c r="CX116" s="1021"/>
      <c r="CY116" s="1021"/>
      <c r="CZ116" s="1021"/>
      <c r="DA116" s="1021"/>
      <c r="DB116" s="1021"/>
      <c r="DC116" s="1021"/>
      <c r="DD116" s="1021"/>
      <c r="DE116" s="1021"/>
      <c r="DF116" s="1022"/>
      <c r="DG116" s="1062" t="s">
        <v>435</v>
      </c>
      <c r="DH116" s="1063"/>
      <c r="DI116" s="1063"/>
      <c r="DJ116" s="1063"/>
      <c r="DK116" s="1064"/>
      <c r="DL116" s="1065" t="s">
        <v>435</v>
      </c>
      <c r="DM116" s="1063"/>
      <c r="DN116" s="1063"/>
      <c r="DO116" s="1063"/>
      <c r="DP116" s="1064"/>
      <c r="DQ116" s="1065" t="s">
        <v>435</v>
      </c>
      <c r="DR116" s="1063"/>
      <c r="DS116" s="1063"/>
      <c r="DT116" s="1063"/>
      <c r="DU116" s="1064"/>
      <c r="DV116" s="1066" t="s">
        <v>435</v>
      </c>
      <c r="DW116" s="1067"/>
      <c r="DX116" s="1067"/>
      <c r="DY116" s="1067"/>
      <c r="DZ116" s="1068"/>
    </row>
    <row r="117" spans="1:130" s="247" customFormat="1" ht="26.25" customHeight="1" x14ac:dyDescent="0.15">
      <c r="A117" s="1008" t="s">
        <v>183</v>
      </c>
      <c r="B117" s="989"/>
      <c r="C117" s="989"/>
      <c r="D117" s="989"/>
      <c r="E117" s="989"/>
      <c r="F117" s="989"/>
      <c r="G117" s="989"/>
      <c r="H117" s="989"/>
      <c r="I117" s="989"/>
      <c r="J117" s="989"/>
      <c r="K117" s="989"/>
      <c r="L117" s="989"/>
      <c r="M117" s="989"/>
      <c r="N117" s="989"/>
      <c r="O117" s="989"/>
      <c r="P117" s="989"/>
      <c r="Q117" s="989"/>
      <c r="R117" s="989"/>
      <c r="S117" s="989"/>
      <c r="T117" s="989"/>
      <c r="U117" s="989"/>
      <c r="V117" s="989"/>
      <c r="W117" s="989"/>
      <c r="X117" s="989"/>
      <c r="Y117" s="1079" t="s">
        <v>453</v>
      </c>
      <c r="Z117" s="990"/>
      <c r="AA117" s="1080">
        <v>127108</v>
      </c>
      <c r="AB117" s="1081"/>
      <c r="AC117" s="1081"/>
      <c r="AD117" s="1081"/>
      <c r="AE117" s="1082"/>
      <c r="AF117" s="1083">
        <v>114303</v>
      </c>
      <c r="AG117" s="1081"/>
      <c r="AH117" s="1081"/>
      <c r="AI117" s="1081"/>
      <c r="AJ117" s="1082"/>
      <c r="AK117" s="1083">
        <v>85894</v>
      </c>
      <c r="AL117" s="1081"/>
      <c r="AM117" s="1081"/>
      <c r="AN117" s="1081"/>
      <c r="AO117" s="1082"/>
      <c r="AP117" s="1084"/>
      <c r="AQ117" s="1085"/>
      <c r="AR117" s="1085"/>
      <c r="AS117" s="1085"/>
      <c r="AT117" s="1086"/>
      <c r="AU117" s="1004"/>
      <c r="AV117" s="1005"/>
      <c r="AW117" s="1005"/>
      <c r="AX117" s="1005"/>
      <c r="AY117" s="1005"/>
      <c r="AZ117" s="1071" t="s">
        <v>454</v>
      </c>
      <c r="BA117" s="1072"/>
      <c r="BB117" s="1072"/>
      <c r="BC117" s="1072"/>
      <c r="BD117" s="1072"/>
      <c r="BE117" s="1072"/>
      <c r="BF117" s="1072"/>
      <c r="BG117" s="1072"/>
      <c r="BH117" s="1072"/>
      <c r="BI117" s="1072"/>
      <c r="BJ117" s="1072"/>
      <c r="BK117" s="1072"/>
      <c r="BL117" s="1072"/>
      <c r="BM117" s="1072"/>
      <c r="BN117" s="1072"/>
      <c r="BO117" s="1072"/>
      <c r="BP117" s="1073"/>
      <c r="BQ117" s="1023" t="s">
        <v>455</v>
      </c>
      <c r="BR117" s="1024"/>
      <c r="BS117" s="1024"/>
      <c r="BT117" s="1024"/>
      <c r="BU117" s="1024"/>
      <c r="BV117" s="1024" t="s">
        <v>455</v>
      </c>
      <c r="BW117" s="1024"/>
      <c r="BX117" s="1024"/>
      <c r="BY117" s="1024"/>
      <c r="BZ117" s="1024"/>
      <c r="CA117" s="1024" t="s">
        <v>455</v>
      </c>
      <c r="CB117" s="1024"/>
      <c r="CC117" s="1024"/>
      <c r="CD117" s="1024"/>
      <c r="CE117" s="1024"/>
      <c r="CF117" s="1018" t="s">
        <v>455</v>
      </c>
      <c r="CG117" s="1019"/>
      <c r="CH117" s="1019"/>
      <c r="CI117" s="1019"/>
      <c r="CJ117" s="1019"/>
      <c r="CK117" s="1049"/>
      <c r="CL117" s="1050"/>
      <c r="CM117" s="1020" t="s">
        <v>456</v>
      </c>
      <c r="CN117" s="1021"/>
      <c r="CO117" s="1021"/>
      <c r="CP117" s="1021"/>
      <c r="CQ117" s="1021"/>
      <c r="CR117" s="1021"/>
      <c r="CS117" s="1021"/>
      <c r="CT117" s="1021"/>
      <c r="CU117" s="1021"/>
      <c r="CV117" s="1021"/>
      <c r="CW117" s="1021"/>
      <c r="CX117" s="1021"/>
      <c r="CY117" s="1021"/>
      <c r="CZ117" s="1021"/>
      <c r="DA117" s="1021"/>
      <c r="DB117" s="1021"/>
      <c r="DC117" s="1021"/>
      <c r="DD117" s="1021"/>
      <c r="DE117" s="1021"/>
      <c r="DF117" s="1022"/>
      <c r="DG117" s="1062" t="s">
        <v>455</v>
      </c>
      <c r="DH117" s="1063"/>
      <c r="DI117" s="1063"/>
      <c r="DJ117" s="1063"/>
      <c r="DK117" s="1064"/>
      <c r="DL117" s="1065" t="s">
        <v>455</v>
      </c>
      <c r="DM117" s="1063"/>
      <c r="DN117" s="1063"/>
      <c r="DO117" s="1063"/>
      <c r="DP117" s="1064"/>
      <c r="DQ117" s="1065" t="s">
        <v>455</v>
      </c>
      <c r="DR117" s="1063"/>
      <c r="DS117" s="1063"/>
      <c r="DT117" s="1063"/>
      <c r="DU117" s="1064"/>
      <c r="DV117" s="1066" t="s">
        <v>457</v>
      </c>
      <c r="DW117" s="1067"/>
      <c r="DX117" s="1067"/>
      <c r="DY117" s="1067"/>
      <c r="DZ117" s="1068"/>
    </row>
    <row r="118" spans="1:130" s="247" customFormat="1" ht="26.25" customHeight="1" x14ac:dyDescent="0.15">
      <c r="A118" s="1008" t="s">
        <v>426</v>
      </c>
      <c r="B118" s="989"/>
      <c r="C118" s="989"/>
      <c r="D118" s="989"/>
      <c r="E118" s="989"/>
      <c r="F118" s="989"/>
      <c r="G118" s="989"/>
      <c r="H118" s="989"/>
      <c r="I118" s="989"/>
      <c r="J118" s="989"/>
      <c r="K118" s="989"/>
      <c r="L118" s="989"/>
      <c r="M118" s="989"/>
      <c r="N118" s="989"/>
      <c r="O118" s="989"/>
      <c r="P118" s="989"/>
      <c r="Q118" s="989"/>
      <c r="R118" s="989"/>
      <c r="S118" s="989"/>
      <c r="T118" s="989"/>
      <c r="U118" s="989"/>
      <c r="V118" s="989"/>
      <c r="W118" s="989"/>
      <c r="X118" s="989"/>
      <c r="Y118" s="989"/>
      <c r="Z118" s="990"/>
      <c r="AA118" s="988" t="s">
        <v>424</v>
      </c>
      <c r="AB118" s="989"/>
      <c r="AC118" s="989"/>
      <c r="AD118" s="989"/>
      <c r="AE118" s="990"/>
      <c r="AF118" s="988" t="s">
        <v>304</v>
      </c>
      <c r="AG118" s="989"/>
      <c r="AH118" s="989"/>
      <c r="AI118" s="989"/>
      <c r="AJ118" s="990"/>
      <c r="AK118" s="988" t="s">
        <v>303</v>
      </c>
      <c r="AL118" s="989"/>
      <c r="AM118" s="989"/>
      <c r="AN118" s="989"/>
      <c r="AO118" s="990"/>
      <c r="AP118" s="1075" t="s">
        <v>425</v>
      </c>
      <c r="AQ118" s="1076"/>
      <c r="AR118" s="1076"/>
      <c r="AS118" s="1076"/>
      <c r="AT118" s="1077"/>
      <c r="AU118" s="1004"/>
      <c r="AV118" s="1005"/>
      <c r="AW118" s="1005"/>
      <c r="AX118" s="1005"/>
      <c r="AY118" s="1005"/>
      <c r="AZ118" s="1078" t="s">
        <v>458</v>
      </c>
      <c r="BA118" s="1069"/>
      <c r="BB118" s="1069"/>
      <c r="BC118" s="1069"/>
      <c r="BD118" s="1069"/>
      <c r="BE118" s="1069"/>
      <c r="BF118" s="1069"/>
      <c r="BG118" s="1069"/>
      <c r="BH118" s="1069"/>
      <c r="BI118" s="1069"/>
      <c r="BJ118" s="1069"/>
      <c r="BK118" s="1069"/>
      <c r="BL118" s="1069"/>
      <c r="BM118" s="1069"/>
      <c r="BN118" s="1069"/>
      <c r="BO118" s="1069"/>
      <c r="BP118" s="1070"/>
      <c r="BQ118" s="1101" t="s">
        <v>457</v>
      </c>
      <c r="BR118" s="1102"/>
      <c r="BS118" s="1102"/>
      <c r="BT118" s="1102"/>
      <c r="BU118" s="1102"/>
      <c r="BV118" s="1102" t="s">
        <v>457</v>
      </c>
      <c r="BW118" s="1102"/>
      <c r="BX118" s="1102"/>
      <c r="BY118" s="1102"/>
      <c r="BZ118" s="1102"/>
      <c r="CA118" s="1102" t="s">
        <v>457</v>
      </c>
      <c r="CB118" s="1102"/>
      <c r="CC118" s="1102"/>
      <c r="CD118" s="1102"/>
      <c r="CE118" s="1102"/>
      <c r="CF118" s="1018" t="s">
        <v>455</v>
      </c>
      <c r="CG118" s="1019"/>
      <c r="CH118" s="1019"/>
      <c r="CI118" s="1019"/>
      <c r="CJ118" s="1019"/>
      <c r="CK118" s="1049"/>
      <c r="CL118" s="1050"/>
      <c r="CM118" s="1020" t="s">
        <v>459</v>
      </c>
      <c r="CN118" s="1021"/>
      <c r="CO118" s="1021"/>
      <c r="CP118" s="1021"/>
      <c r="CQ118" s="1021"/>
      <c r="CR118" s="1021"/>
      <c r="CS118" s="1021"/>
      <c r="CT118" s="1021"/>
      <c r="CU118" s="1021"/>
      <c r="CV118" s="1021"/>
      <c r="CW118" s="1021"/>
      <c r="CX118" s="1021"/>
      <c r="CY118" s="1021"/>
      <c r="CZ118" s="1021"/>
      <c r="DA118" s="1021"/>
      <c r="DB118" s="1021"/>
      <c r="DC118" s="1021"/>
      <c r="DD118" s="1021"/>
      <c r="DE118" s="1021"/>
      <c r="DF118" s="1022"/>
      <c r="DG118" s="1062" t="s">
        <v>457</v>
      </c>
      <c r="DH118" s="1063"/>
      <c r="DI118" s="1063"/>
      <c r="DJ118" s="1063"/>
      <c r="DK118" s="1064"/>
      <c r="DL118" s="1065" t="s">
        <v>457</v>
      </c>
      <c r="DM118" s="1063"/>
      <c r="DN118" s="1063"/>
      <c r="DO118" s="1063"/>
      <c r="DP118" s="1064"/>
      <c r="DQ118" s="1065" t="s">
        <v>457</v>
      </c>
      <c r="DR118" s="1063"/>
      <c r="DS118" s="1063"/>
      <c r="DT118" s="1063"/>
      <c r="DU118" s="1064"/>
      <c r="DV118" s="1066" t="s">
        <v>457</v>
      </c>
      <c r="DW118" s="1067"/>
      <c r="DX118" s="1067"/>
      <c r="DY118" s="1067"/>
      <c r="DZ118" s="1068"/>
    </row>
    <row r="119" spans="1:130" s="247" customFormat="1" ht="26.25" customHeight="1" x14ac:dyDescent="0.15">
      <c r="A119" s="1162" t="s">
        <v>429</v>
      </c>
      <c r="B119" s="1048"/>
      <c r="C119" s="1027" t="s">
        <v>430</v>
      </c>
      <c r="D119" s="1028"/>
      <c r="E119" s="1028"/>
      <c r="F119" s="1028"/>
      <c r="G119" s="1028"/>
      <c r="H119" s="1028"/>
      <c r="I119" s="1028"/>
      <c r="J119" s="1028"/>
      <c r="K119" s="1028"/>
      <c r="L119" s="1028"/>
      <c r="M119" s="1028"/>
      <c r="N119" s="1028"/>
      <c r="O119" s="1028"/>
      <c r="P119" s="1028"/>
      <c r="Q119" s="1028"/>
      <c r="R119" s="1028"/>
      <c r="S119" s="1028"/>
      <c r="T119" s="1028"/>
      <c r="U119" s="1028"/>
      <c r="V119" s="1028"/>
      <c r="W119" s="1028"/>
      <c r="X119" s="1028"/>
      <c r="Y119" s="1028"/>
      <c r="Z119" s="1029"/>
      <c r="AA119" s="995" t="s">
        <v>457</v>
      </c>
      <c r="AB119" s="996"/>
      <c r="AC119" s="996"/>
      <c r="AD119" s="996"/>
      <c r="AE119" s="997"/>
      <c r="AF119" s="998" t="s">
        <v>455</v>
      </c>
      <c r="AG119" s="996"/>
      <c r="AH119" s="996"/>
      <c r="AI119" s="996"/>
      <c r="AJ119" s="997"/>
      <c r="AK119" s="998" t="s">
        <v>455</v>
      </c>
      <c r="AL119" s="996"/>
      <c r="AM119" s="996"/>
      <c r="AN119" s="996"/>
      <c r="AO119" s="997"/>
      <c r="AP119" s="999" t="s">
        <v>457</v>
      </c>
      <c r="AQ119" s="1000"/>
      <c r="AR119" s="1000"/>
      <c r="AS119" s="1000"/>
      <c r="AT119" s="1001"/>
      <c r="AU119" s="1006"/>
      <c r="AV119" s="1007"/>
      <c r="AW119" s="1007"/>
      <c r="AX119" s="1007"/>
      <c r="AY119" s="1007"/>
      <c r="AZ119" s="278" t="s">
        <v>183</v>
      </c>
      <c r="BA119" s="278"/>
      <c r="BB119" s="278"/>
      <c r="BC119" s="278"/>
      <c r="BD119" s="278"/>
      <c r="BE119" s="278"/>
      <c r="BF119" s="278"/>
      <c r="BG119" s="278"/>
      <c r="BH119" s="278"/>
      <c r="BI119" s="278"/>
      <c r="BJ119" s="278"/>
      <c r="BK119" s="278"/>
      <c r="BL119" s="278"/>
      <c r="BM119" s="278"/>
      <c r="BN119" s="278"/>
      <c r="BO119" s="1079" t="s">
        <v>460</v>
      </c>
      <c r="BP119" s="1110"/>
      <c r="BQ119" s="1101">
        <v>1483876</v>
      </c>
      <c r="BR119" s="1102"/>
      <c r="BS119" s="1102"/>
      <c r="BT119" s="1102"/>
      <c r="BU119" s="1102"/>
      <c r="BV119" s="1102">
        <v>1477137</v>
      </c>
      <c r="BW119" s="1102"/>
      <c r="BX119" s="1102"/>
      <c r="BY119" s="1102"/>
      <c r="BZ119" s="1102"/>
      <c r="CA119" s="1102">
        <v>1655189</v>
      </c>
      <c r="CB119" s="1102"/>
      <c r="CC119" s="1102"/>
      <c r="CD119" s="1102"/>
      <c r="CE119" s="1102"/>
      <c r="CF119" s="1103"/>
      <c r="CG119" s="1104"/>
      <c r="CH119" s="1104"/>
      <c r="CI119" s="1104"/>
      <c r="CJ119" s="1105"/>
      <c r="CK119" s="1051"/>
      <c r="CL119" s="1052"/>
      <c r="CM119" s="1106" t="s">
        <v>461</v>
      </c>
      <c r="CN119" s="1107"/>
      <c r="CO119" s="1107"/>
      <c r="CP119" s="1107"/>
      <c r="CQ119" s="1107"/>
      <c r="CR119" s="1107"/>
      <c r="CS119" s="1107"/>
      <c r="CT119" s="1107"/>
      <c r="CU119" s="1107"/>
      <c r="CV119" s="1107"/>
      <c r="CW119" s="1107"/>
      <c r="CX119" s="1107"/>
      <c r="CY119" s="1107"/>
      <c r="CZ119" s="1107"/>
      <c r="DA119" s="1107"/>
      <c r="DB119" s="1107"/>
      <c r="DC119" s="1107"/>
      <c r="DD119" s="1107"/>
      <c r="DE119" s="1107"/>
      <c r="DF119" s="1108"/>
      <c r="DG119" s="1109" t="s">
        <v>462</v>
      </c>
      <c r="DH119" s="1088"/>
      <c r="DI119" s="1088"/>
      <c r="DJ119" s="1088"/>
      <c r="DK119" s="1089"/>
      <c r="DL119" s="1087" t="s">
        <v>463</v>
      </c>
      <c r="DM119" s="1088"/>
      <c r="DN119" s="1088"/>
      <c r="DO119" s="1088"/>
      <c r="DP119" s="1089"/>
      <c r="DQ119" s="1087" t="s">
        <v>464</v>
      </c>
      <c r="DR119" s="1088"/>
      <c r="DS119" s="1088"/>
      <c r="DT119" s="1088"/>
      <c r="DU119" s="1089"/>
      <c r="DV119" s="1090" t="s">
        <v>462</v>
      </c>
      <c r="DW119" s="1091"/>
      <c r="DX119" s="1091"/>
      <c r="DY119" s="1091"/>
      <c r="DZ119" s="1092"/>
    </row>
    <row r="120" spans="1:130" s="247" customFormat="1" ht="26.25" customHeight="1" x14ac:dyDescent="0.15">
      <c r="A120" s="1163"/>
      <c r="B120" s="1050"/>
      <c r="C120" s="1020" t="s">
        <v>436</v>
      </c>
      <c r="D120" s="1021"/>
      <c r="E120" s="1021"/>
      <c r="F120" s="1021"/>
      <c r="G120" s="1021"/>
      <c r="H120" s="1021"/>
      <c r="I120" s="1021"/>
      <c r="J120" s="1021"/>
      <c r="K120" s="1021"/>
      <c r="L120" s="1021"/>
      <c r="M120" s="1021"/>
      <c r="N120" s="1021"/>
      <c r="O120" s="1021"/>
      <c r="P120" s="1021"/>
      <c r="Q120" s="1021"/>
      <c r="R120" s="1021"/>
      <c r="S120" s="1021"/>
      <c r="T120" s="1021"/>
      <c r="U120" s="1021"/>
      <c r="V120" s="1021"/>
      <c r="W120" s="1021"/>
      <c r="X120" s="1021"/>
      <c r="Y120" s="1021"/>
      <c r="Z120" s="1022"/>
      <c r="AA120" s="1062" t="s">
        <v>465</v>
      </c>
      <c r="AB120" s="1063"/>
      <c r="AC120" s="1063"/>
      <c r="AD120" s="1063"/>
      <c r="AE120" s="1064"/>
      <c r="AF120" s="1065" t="s">
        <v>464</v>
      </c>
      <c r="AG120" s="1063"/>
      <c r="AH120" s="1063"/>
      <c r="AI120" s="1063"/>
      <c r="AJ120" s="1064"/>
      <c r="AK120" s="1065" t="s">
        <v>433</v>
      </c>
      <c r="AL120" s="1063"/>
      <c r="AM120" s="1063"/>
      <c r="AN120" s="1063"/>
      <c r="AO120" s="1064"/>
      <c r="AP120" s="1066" t="s">
        <v>465</v>
      </c>
      <c r="AQ120" s="1067"/>
      <c r="AR120" s="1067"/>
      <c r="AS120" s="1067"/>
      <c r="AT120" s="1068"/>
      <c r="AU120" s="1093" t="s">
        <v>466</v>
      </c>
      <c r="AV120" s="1094"/>
      <c r="AW120" s="1094"/>
      <c r="AX120" s="1094"/>
      <c r="AY120" s="1095"/>
      <c r="AZ120" s="1044" t="s">
        <v>467</v>
      </c>
      <c r="BA120" s="993"/>
      <c r="BB120" s="993"/>
      <c r="BC120" s="993"/>
      <c r="BD120" s="993"/>
      <c r="BE120" s="993"/>
      <c r="BF120" s="993"/>
      <c r="BG120" s="993"/>
      <c r="BH120" s="993"/>
      <c r="BI120" s="993"/>
      <c r="BJ120" s="993"/>
      <c r="BK120" s="993"/>
      <c r="BL120" s="993"/>
      <c r="BM120" s="993"/>
      <c r="BN120" s="993"/>
      <c r="BO120" s="993"/>
      <c r="BP120" s="994"/>
      <c r="BQ120" s="1030">
        <v>7397377</v>
      </c>
      <c r="BR120" s="1031"/>
      <c r="BS120" s="1031"/>
      <c r="BT120" s="1031"/>
      <c r="BU120" s="1031"/>
      <c r="BV120" s="1031">
        <v>7480583</v>
      </c>
      <c r="BW120" s="1031"/>
      <c r="BX120" s="1031"/>
      <c r="BY120" s="1031"/>
      <c r="BZ120" s="1031"/>
      <c r="CA120" s="1031">
        <v>7496995</v>
      </c>
      <c r="CB120" s="1031"/>
      <c r="CC120" s="1031"/>
      <c r="CD120" s="1031"/>
      <c r="CE120" s="1031"/>
      <c r="CF120" s="1045">
        <v>512.4</v>
      </c>
      <c r="CG120" s="1046"/>
      <c r="CH120" s="1046"/>
      <c r="CI120" s="1046"/>
      <c r="CJ120" s="1046"/>
      <c r="CK120" s="1111" t="s">
        <v>468</v>
      </c>
      <c r="CL120" s="1112"/>
      <c r="CM120" s="1112"/>
      <c r="CN120" s="1112"/>
      <c r="CO120" s="1113"/>
      <c r="CP120" s="1119" t="s">
        <v>469</v>
      </c>
      <c r="CQ120" s="1120"/>
      <c r="CR120" s="1120"/>
      <c r="CS120" s="1120"/>
      <c r="CT120" s="1120"/>
      <c r="CU120" s="1120"/>
      <c r="CV120" s="1120"/>
      <c r="CW120" s="1120"/>
      <c r="CX120" s="1120"/>
      <c r="CY120" s="1120"/>
      <c r="CZ120" s="1120"/>
      <c r="DA120" s="1120"/>
      <c r="DB120" s="1120"/>
      <c r="DC120" s="1120"/>
      <c r="DD120" s="1120"/>
      <c r="DE120" s="1120"/>
      <c r="DF120" s="1121"/>
      <c r="DG120" s="1030">
        <v>39277</v>
      </c>
      <c r="DH120" s="1031"/>
      <c r="DI120" s="1031"/>
      <c r="DJ120" s="1031"/>
      <c r="DK120" s="1031"/>
      <c r="DL120" s="1031">
        <v>23270</v>
      </c>
      <c r="DM120" s="1031"/>
      <c r="DN120" s="1031"/>
      <c r="DO120" s="1031"/>
      <c r="DP120" s="1031"/>
      <c r="DQ120" s="1031">
        <v>5069</v>
      </c>
      <c r="DR120" s="1031"/>
      <c r="DS120" s="1031"/>
      <c r="DT120" s="1031"/>
      <c r="DU120" s="1031"/>
      <c r="DV120" s="1032">
        <v>0.3</v>
      </c>
      <c r="DW120" s="1032"/>
      <c r="DX120" s="1032"/>
      <c r="DY120" s="1032"/>
      <c r="DZ120" s="1033"/>
    </row>
    <row r="121" spans="1:130" s="247" customFormat="1" ht="26.25" customHeight="1" x14ac:dyDescent="0.15">
      <c r="A121" s="1163"/>
      <c r="B121" s="1050"/>
      <c r="C121" s="1071" t="s">
        <v>470</v>
      </c>
      <c r="D121" s="1072"/>
      <c r="E121" s="1072"/>
      <c r="F121" s="1072"/>
      <c r="G121" s="1072"/>
      <c r="H121" s="1072"/>
      <c r="I121" s="1072"/>
      <c r="J121" s="1072"/>
      <c r="K121" s="1072"/>
      <c r="L121" s="1072"/>
      <c r="M121" s="1072"/>
      <c r="N121" s="1072"/>
      <c r="O121" s="1072"/>
      <c r="P121" s="1072"/>
      <c r="Q121" s="1072"/>
      <c r="R121" s="1072"/>
      <c r="S121" s="1072"/>
      <c r="T121" s="1072"/>
      <c r="U121" s="1072"/>
      <c r="V121" s="1072"/>
      <c r="W121" s="1072"/>
      <c r="X121" s="1072"/>
      <c r="Y121" s="1072"/>
      <c r="Z121" s="1073"/>
      <c r="AA121" s="1062" t="s">
        <v>462</v>
      </c>
      <c r="AB121" s="1063"/>
      <c r="AC121" s="1063"/>
      <c r="AD121" s="1063"/>
      <c r="AE121" s="1064"/>
      <c r="AF121" s="1065" t="s">
        <v>463</v>
      </c>
      <c r="AG121" s="1063"/>
      <c r="AH121" s="1063"/>
      <c r="AI121" s="1063"/>
      <c r="AJ121" s="1064"/>
      <c r="AK121" s="1065" t="s">
        <v>462</v>
      </c>
      <c r="AL121" s="1063"/>
      <c r="AM121" s="1063"/>
      <c r="AN121" s="1063"/>
      <c r="AO121" s="1064"/>
      <c r="AP121" s="1066" t="s">
        <v>465</v>
      </c>
      <c r="AQ121" s="1067"/>
      <c r="AR121" s="1067"/>
      <c r="AS121" s="1067"/>
      <c r="AT121" s="1068"/>
      <c r="AU121" s="1096"/>
      <c r="AV121" s="1097"/>
      <c r="AW121" s="1097"/>
      <c r="AX121" s="1097"/>
      <c r="AY121" s="1098"/>
      <c r="AZ121" s="1053" t="s">
        <v>471</v>
      </c>
      <c r="BA121" s="1054"/>
      <c r="BB121" s="1054"/>
      <c r="BC121" s="1054"/>
      <c r="BD121" s="1054"/>
      <c r="BE121" s="1054"/>
      <c r="BF121" s="1054"/>
      <c r="BG121" s="1054"/>
      <c r="BH121" s="1054"/>
      <c r="BI121" s="1054"/>
      <c r="BJ121" s="1054"/>
      <c r="BK121" s="1054"/>
      <c r="BL121" s="1054"/>
      <c r="BM121" s="1054"/>
      <c r="BN121" s="1054"/>
      <c r="BO121" s="1054"/>
      <c r="BP121" s="1055"/>
      <c r="BQ121" s="1023" t="s">
        <v>465</v>
      </c>
      <c r="BR121" s="1024"/>
      <c r="BS121" s="1024"/>
      <c r="BT121" s="1024"/>
      <c r="BU121" s="1024"/>
      <c r="BV121" s="1024" t="s">
        <v>462</v>
      </c>
      <c r="BW121" s="1024"/>
      <c r="BX121" s="1024"/>
      <c r="BY121" s="1024"/>
      <c r="BZ121" s="1024"/>
      <c r="CA121" s="1024" t="s">
        <v>462</v>
      </c>
      <c r="CB121" s="1024"/>
      <c r="CC121" s="1024"/>
      <c r="CD121" s="1024"/>
      <c r="CE121" s="1024"/>
      <c r="CF121" s="1018" t="s">
        <v>462</v>
      </c>
      <c r="CG121" s="1019"/>
      <c r="CH121" s="1019"/>
      <c r="CI121" s="1019"/>
      <c r="CJ121" s="1019"/>
      <c r="CK121" s="1114"/>
      <c r="CL121" s="1115"/>
      <c r="CM121" s="1115"/>
      <c r="CN121" s="1115"/>
      <c r="CO121" s="1116"/>
      <c r="CP121" s="1124" t="s">
        <v>472</v>
      </c>
      <c r="CQ121" s="1125"/>
      <c r="CR121" s="1125"/>
      <c r="CS121" s="1125"/>
      <c r="CT121" s="1125"/>
      <c r="CU121" s="1125"/>
      <c r="CV121" s="1125"/>
      <c r="CW121" s="1125"/>
      <c r="CX121" s="1125"/>
      <c r="CY121" s="1125"/>
      <c r="CZ121" s="1125"/>
      <c r="DA121" s="1125"/>
      <c r="DB121" s="1125"/>
      <c r="DC121" s="1125"/>
      <c r="DD121" s="1125"/>
      <c r="DE121" s="1125"/>
      <c r="DF121" s="1126"/>
      <c r="DG121" s="1023" t="s">
        <v>463</v>
      </c>
      <c r="DH121" s="1024"/>
      <c r="DI121" s="1024"/>
      <c r="DJ121" s="1024"/>
      <c r="DK121" s="1024"/>
      <c r="DL121" s="1024" t="s">
        <v>464</v>
      </c>
      <c r="DM121" s="1024"/>
      <c r="DN121" s="1024"/>
      <c r="DO121" s="1024"/>
      <c r="DP121" s="1024"/>
      <c r="DQ121" s="1024" t="s">
        <v>462</v>
      </c>
      <c r="DR121" s="1024"/>
      <c r="DS121" s="1024"/>
      <c r="DT121" s="1024"/>
      <c r="DU121" s="1024"/>
      <c r="DV121" s="1025" t="s">
        <v>462</v>
      </c>
      <c r="DW121" s="1025"/>
      <c r="DX121" s="1025"/>
      <c r="DY121" s="1025"/>
      <c r="DZ121" s="1026"/>
    </row>
    <row r="122" spans="1:130" s="247" customFormat="1" ht="26.25" customHeight="1" x14ac:dyDescent="0.15">
      <c r="A122" s="1163"/>
      <c r="B122" s="1050"/>
      <c r="C122" s="1020" t="s">
        <v>446</v>
      </c>
      <c r="D122" s="1021"/>
      <c r="E122" s="1021"/>
      <c r="F122" s="1021"/>
      <c r="G122" s="1021"/>
      <c r="H122" s="1021"/>
      <c r="I122" s="1021"/>
      <c r="J122" s="1021"/>
      <c r="K122" s="1021"/>
      <c r="L122" s="1021"/>
      <c r="M122" s="1021"/>
      <c r="N122" s="1021"/>
      <c r="O122" s="1021"/>
      <c r="P122" s="1021"/>
      <c r="Q122" s="1021"/>
      <c r="R122" s="1021"/>
      <c r="S122" s="1021"/>
      <c r="T122" s="1021"/>
      <c r="U122" s="1021"/>
      <c r="V122" s="1021"/>
      <c r="W122" s="1021"/>
      <c r="X122" s="1021"/>
      <c r="Y122" s="1021"/>
      <c r="Z122" s="1022"/>
      <c r="AA122" s="1062" t="s">
        <v>464</v>
      </c>
      <c r="AB122" s="1063"/>
      <c r="AC122" s="1063"/>
      <c r="AD122" s="1063"/>
      <c r="AE122" s="1064"/>
      <c r="AF122" s="1065" t="s">
        <v>473</v>
      </c>
      <c r="AG122" s="1063"/>
      <c r="AH122" s="1063"/>
      <c r="AI122" s="1063"/>
      <c r="AJ122" s="1064"/>
      <c r="AK122" s="1065" t="s">
        <v>462</v>
      </c>
      <c r="AL122" s="1063"/>
      <c r="AM122" s="1063"/>
      <c r="AN122" s="1063"/>
      <c r="AO122" s="1064"/>
      <c r="AP122" s="1066" t="s">
        <v>465</v>
      </c>
      <c r="AQ122" s="1067"/>
      <c r="AR122" s="1067"/>
      <c r="AS122" s="1067"/>
      <c r="AT122" s="1068"/>
      <c r="AU122" s="1096"/>
      <c r="AV122" s="1097"/>
      <c r="AW122" s="1097"/>
      <c r="AX122" s="1097"/>
      <c r="AY122" s="1098"/>
      <c r="AZ122" s="1078" t="s">
        <v>474</v>
      </c>
      <c r="BA122" s="1069"/>
      <c r="BB122" s="1069"/>
      <c r="BC122" s="1069"/>
      <c r="BD122" s="1069"/>
      <c r="BE122" s="1069"/>
      <c r="BF122" s="1069"/>
      <c r="BG122" s="1069"/>
      <c r="BH122" s="1069"/>
      <c r="BI122" s="1069"/>
      <c r="BJ122" s="1069"/>
      <c r="BK122" s="1069"/>
      <c r="BL122" s="1069"/>
      <c r="BM122" s="1069"/>
      <c r="BN122" s="1069"/>
      <c r="BO122" s="1069"/>
      <c r="BP122" s="1070"/>
      <c r="BQ122" s="1101">
        <v>1691642</v>
      </c>
      <c r="BR122" s="1102"/>
      <c r="BS122" s="1102"/>
      <c r="BT122" s="1102"/>
      <c r="BU122" s="1102"/>
      <c r="BV122" s="1102">
        <v>1746121</v>
      </c>
      <c r="BW122" s="1102"/>
      <c r="BX122" s="1102"/>
      <c r="BY122" s="1102"/>
      <c r="BZ122" s="1102"/>
      <c r="CA122" s="1102">
        <v>1788861</v>
      </c>
      <c r="CB122" s="1102"/>
      <c r="CC122" s="1102"/>
      <c r="CD122" s="1102"/>
      <c r="CE122" s="1102"/>
      <c r="CF122" s="1122">
        <v>122.3</v>
      </c>
      <c r="CG122" s="1123"/>
      <c r="CH122" s="1123"/>
      <c r="CI122" s="1123"/>
      <c r="CJ122" s="1123"/>
      <c r="CK122" s="1114"/>
      <c r="CL122" s="1115"/>
      <c r="CM122" s="1115"/>
      <c r="CN122" s="1115"/>
      <c r="CO122" s="1116"/>
      <c r="CP122" s="1124" t="s">
        <v>475</v>
      </c>
      <c r="CQ122" s="1125"/>
      <c r="CR122" s="1125"/>
      <c r="CS122" s="1125"/>
      <c r="CT122" s="1125"/>
      <c r="CU122" s="1125"/>
      <c r="CV122" s="1125"/>
      <c r="CW122" s="1125"/>
      <c r="CX122" s="1125"/>
      <c r="CY122" s="1125"/>
      <c r="CZ122" s="1125"/>
      <c r="DA122" s="1125"/>
      <c r="DB122" s="1125"/>
      <c r="DC122" s="1125"/>
      <c r="DD122" s="1125"/>
      <c r="DE122" s="1125"/>
      <c r="DF122" s="1126"/>
      <c r="DG122" s="1023" t="s">
        <v>126</v>
      </c>
      <c r="DH122" s="1024"/>
      <c r="DI122" s="1024"/>
      <c r="DJ122" s="1024"/>
      <c r="DK122" s="1024"/>
      <c r="DL122" s="1024" t="s">
        <v>465</v>
      </c>
      <c r="DM122" s="1024"/>
      <c r="DN122" s="1024"/>
      <c r="DO122" s="1024"/>
      <c r="DP122" s="1024"/>
      <c r="DQ122" s="1024" t="s">
        <v>476</v>
      </c>
      <c r="DR122" s="1024"/>
      <c r="DS122" s="1024"/>
      <c r="DT122" s="1024"/>
      <c r="DU122" s="1024"/>
      <c r="DV122" s="1025" t="s">
        <v>462</v>
      </c>
      <c r="DW122" s="1025"/>
      <c r="DX122" s="1025"/>
      <c r="DY122" s="1025"/>
      <c r="DZ122" s="1026"/>
    </row>
    <row r="123" spans="1:130" s="247" customFormat="1" ht="26.25" customHeight="1" x14ac:dyDescent="0.15">
      <c r="A123" s="1163"/>
      <c r="B123" s="1050"/>
      <c r="C123" s="1020" t="s">
        <v>452</v>
      </c>
      <c r="D123" s="1021"/>
      <c r="E123" s="1021"/>
      <c r="F123" s="1021"/>
      <c r="G123" s="1021"/>
      <c r="H123" s="1021"/>
      <c r="I123" s="1021"/>
      <c r="J123" s="1021"/>
      <c r="K123" s="1021"/>
      <c r="L123" s="1021"/>
      <c r="M123" s="1021"/>
      <c r="N123" s="1021"/>
      <c r="O123" s="1021"/>
      <c r="P123" s="1021"/>
      <c r="Q123" s="1021"/>
      <c r="R123" s="1021"/>
      <c r="S123" s="1021"/>
      <c r="T123" s="1021"/>
      <c r="U123" s="1021"/>
      <c r="V123" s="1021"/>
      <c r="W123" s="1021"/>
      <c r="X123" s="1021"/>
      <c r="Y123" s="1021"/>
      <c r="Z123" s="1022"/>
      <c r="AA123" s="1062" t="s">
        <v>463</v>
      </c>
      <c r="AB123" s="1063"/>
      <c r="AC123" s="1063"/>
      <c r="AD123" s="1063"/>
      <c r="AE123" s="1064"/>
      <c r="AF123" s="1065" t="s">
        <v>463</v>
      </c>
      <c r="AG123" s="1063"/>
      <c r="AH123" s="1063"/>
      <c r="AI123" s="1063"/>
      <c r="AJ123" s="1064"/>
      <c r="AK123" s="1065" t="s">
        <v>476</v>
      </c>
      <c r="AL123" s="1063"/>
      <c r="AM123" s="1063"/>
      <c r="AN123" s="1063"/>
      <c r="AO123" s="1064"/>
      <c r="AP123" s="1066" t="s">
        <v>465</v>
      </c>
      <c r="AQ123" s="1067"/>
      <c r="AR123" s="1067"/>
      <c r="AS123" s="1067"/>
      <c r="AT123" s="1068"/>
      <c r="AU123" s="1099"/>
      <c r="AV123" s="1100"/>
      <c r="AW123" s="1100"/>
      <c r="AX123" s="1100"/>
      <c r="AY123" s="1100"/>
      <c r="AZ123" s="278" t="s">
        <v>183</v>
      </c>
      <c r="BA123" s="278"/>
      <c r="BB123" s="278"/>
      <c r="BC123" s="278"/>
      <c r="BD123" s="278"/>
      <c r="BE123" s="278"/>
      <c r="BF123" s="278"/>
      <c r="BG123" s="278"/>
      <c r="BH123" s="278"/>
      <c r="BI123" s="278"/>
      <c r="BJ123" s="278"/>
      <c r="BK123" s="278"/>
      <c r="BL123" s="278"/>
      <c r="BM123" s="278"/>
      <c r="BN123" s="278"/>
      <c r="BO123" s="1079" t="s">
        <v>477</v>
      </c>
      <c r="BP123" s="1110"/>
      <c r="BQ123" s="1169">
        <v>9089019</v>
      </c>
      <c r="BR123" s="1170"/>
      <c r="BS123" s="1170"/>
      <c r="BT123" s="1170"/>
      <c r="BU123" s="1170"/>
      <c r="BV123" s="1170">
        <v>9226704</v>
      </c>
      <c r="BW123" s="1170"/>
      <c r="BX123" s="1170"/>
      <c r="BY123" s="1170"/>
      <c r="BZ123" s="1170"/>
      <c r="CA123" s="1170">
        <v>9285856</v>
      </c>
      <c r="CB123" s="1170"/>
      <c r="CC123" s="1170"/>
      <c r="CD123" s="1170"/>
      <c r="CE123" s="1170"/>
      <c r="CF123" s="1103"/>
      <c r="CG123" s="1104"/>
      <c r="CH123" s="1104"/>
      <c r="CI123" s="1104"/>
      <c r="CJ123" s="1105"/>
      <c r="CK123" s="1114"/>
      <c r="CL123" s="1115"/>
      <c r="CM123" s="1115"/>
      <c r="CN123" s="1115"/>
      <c r="CO123" s="1116"/>
      <c r="CP123" s="1124" t="s">
        <v>478</v>
      </c>
      <c r="CQ123" s="1125"/>
      <c r="CR123" s="1125"/>
      <c r="CS123" s="1125"/>
      <c r="CT123" s="1125"/>
      <c r="CU123" s="1125"/>
      <c r="CV123" s="1125"/>
      <c r="CW123" s="1125"/>
      <c r="CX123" s="1125"/>
      <c r="CY123" s="1125"/>
      <c r="CZ123" s="1125"/>
      <c r="DA123" s="1125"/>
      <c r="DB123" s="1125"/>
      <c r="DC123" s="1125"/>
      <c r="DD123" s="1125"/>
      <c r="DE123" s="1125"/>
      <c r="DF123" s="1126"/>
      <c r="DG123" s="1062" t="s">
        <v>465</v>
      </c>
      <c r="DH123" s="1063"/>
      <c r="DI123" s="1063"/>
      <c r="DJ123" s="1063"/>
      <c r="DK123" s="1064"/>
      <c r="DL123" s="1065" t="s">
        <v>462</v>
      </c>
      <c r="DM123" s="1063"/>
      <c r="DN123" s="1063"/>
      <c r="DO123" s="1063"/>
      <c r="DP123" s="1064"/>
      <c r="DQ123" s="1065" t="s">
        <v>465</v>
      </c>
      <c r="DR123" s="1063"/>
      <c r="DS123" s="1063"/>
      <c r="DT123" s="1063"/>
      <c r="DU123" s="1064"/>
      <c r="DV123" s="1066" t="s">
        <v>126</v>
      </c>
      <c r="DW123" s="1067"/>
      <c r="DX123" s="1067"/>
      <c r="DY123" s="1067"/>
      <c r="DZ123" s="1068"/>
    </row>
    <row r="124" spans="1:130" s="247" customFormat="1" ht="26.25" customHeight="1" thickBot="1" x14ac:dyDescent="0.2">
      <c r="A124" s="1163"/>
      <c r="B124" s="1050"/>
      <c r="C124" s="1020" t="s">
        <v>456</v>
      </c>
      <c r="D124" s="1021"/>
      <c r="E124" s="1021"/>
      <c r="F124" s="1021"/>
      <c r="G124" s="1021"/>
      <c r="H124" s="1021"/>
      <c r="I124" s="1021"/>
      <c r="J124" s="1021"/>
      <c r="K124" s="1021"/>
      <c r="L124" s="1021"/>
      <c r="M124" s="1021"/>
      <c r="N124" s="1021"/>
      <c r="O124" s="1021"/>
      <c r="P124" s="1021"/>
      <c r="Q124" s="1021"/>
      <c r="R124" s="1021"/>
      <c r="S124" s="1021"/>
      <c r="T124" s="1021"/>
      <c r="U124" s="1021"/>
      <c r="V124" s="1021"/>
      <c r="W124" s="1021"/>
      <c r="X124" s="1021"/>
      <c r="Y124" s="1021"/>
      <c r="Z124" s="1022"/>
      <c r="AA124" s="1062" t="s">
        <v>473</v>
      </c>
      <c r="AB124" s="1063"/>
      <c r="AC124" s="1063"/>
      <c r="AD124" s="1063"/>
      <c r="AE124" s="1064"/>
      <c r="AF124" s="1065" t="s">
        <v>465</v>
      </c>
      <c r="AG124" s="1063"/>
      <c r="AH124" s="1063"/>
      <c r="AI124" s="1063"/>
      <c r="AJ124" s="1064"/>
      <c r="AK124" s="1065" t="s">
        <v>476</v>
      </c>
      <c r="AL124" s="1063"/>
      <c r="AM124" s="1063"/>
      <c r="AN124" s="1063"/>
      <c r="AO124" s="1064"/>
      <c r="AP124" s="1066" t="s">
        <v>463</v>
      </c>
      <c r="AQ124" s="1067"/>
      <c r="AR124" s="1067"/>
      <c r="AS124" s="1067"/>
      <c r="AT124" s="1068"/>
      <c r="AU124" s="1165" t="s">
        <v>479</v>
      </c>
      <c r="AV124" s="1166"/>
      <c r="AW124" s="1166"/>
      <c r="AX124" s="1166"/>
      <c r="AY124" s="1166"/>
      <c r="AZ124" s="1166"/>
      <c r="BA124" s="1166"/>
      <c r="BB124" s="1166"/>
      <c r="BC124" s="1166"/>
      <c r="BD124" s="1166"/>
      <c r="BE124" s="1166"/>
      <c r="BF124" s="1166"/>
      <c r="BG124" s="1166"/>
      <c r="BH124" s="1166"/>
      <c r="BI124" s="1166"/>
      <c r="BJ124" s="1166"/>
      <c r="BK124" s="1166"/>
      <c r="BL124" s="1166"/>
      <c r="BM124" s="1166"/>
      <c r="BN124" s="1166"/>
      <c r="BO124" s="1166"/>
      <c r="BP124" s="1167"/>
      <c r="BQ124" s="1168" t="s">
        <v>463</v>
      </c>
      <c r="BR124" s="1132"/>
      <c r="BS124" s="1132"/>
      <c r="BT124" s="1132"/>
      <c r="BU124" s="1132"/>
      <c r="BV124" s="1132" t="s">
        <v>462</v>
      </c>
      <c r="BW124" s="1132"/>
      <c r="BX124" s="1132"/>
      <c r="BY124" s="1132"/>
      <c r="BZ124" s="1132"/>
      <c r="CA124" s="1132" t="s">
        <v>431</v>
      </c>
      <c r="CB124" s="1132"/>
      <c r="CC124" s="1132"/>
      <c r="CD124" s="1132"/>
      <c r="CE124" s="1132"/>
      <c r="CF124" s="1133"/>
      <c r="CG124" s="1134"/>
      <c r="CH124" s="1134"/>
      <c r="CI124" s="1134"/>
      <c r="CJ124" s="1135"/>
      <c r="CK124" s="1117"/>
      <c r="CL124" s="1117"/>
      <c r="CM124" s="1117"/>
      <c r="CN124" s="1117"/>
      <c r="CO124" s="1118"/>
      <c r="CP124" s="1124" t="s">
        <v>480</v>
      </c>
      <c r="CQ124" s="1125"/>
      <c r="CR124" s="1125"/>
      <c r="CS124" s="1125"/>
      <c r="CT124" s="1125"/>
      <c r="CU124" s="1125"/>
      <c r="CV124" s="1125"/>
      <c r="CW124" s="1125"/>
      <c r="CX124" s="1125"/>
      <c r="CY124" s="1125"/>
      <c r="CZ124" s="1125"/>
      <c r="DA124" s="1125"/>
      <c r="DB124" s="1125"/>
      <c r="DC124" s="1125"/>
      <c r="DD124" s="1125"/>
      <c r="DE124" s="1125"/>
      <c r="DF124" s="1126"/>
      <c r="DG124" s="1109" t="s">
        <v>433</v>
      </c>
      <c r="DH124" s="1088"/>
      <c r="DI124" s="1088"/>
      <c r="DJ124" s="1088"/>
      <c r="DK124" s="1089"/>
      <c r="DL124" s="1087" t="s">
        <v>476</v>
      </c>
      <c r="DM124" s="1088"/>
      <c r="DN124" s="1088"/>
      <c r="DO124" s="1088"/>
      <c r="DP124" s="1089"/>
      <c r="DQ124" s="1087" t="s">
        <v>463</v>
      </c>
      <c r="DR124" s="1088"/>
      <c r="DS124" s="1088"/>
      <c r="DT124" s="1088"/>
      <c r="DU124" s="1089"/>
      <c r="DV124" s="1090" t="s">
        <v>126</v>
      </c>
      <c r="DW124" s="1091"/>
      <c r="DX124" s="1091"/>
      <c r="DY124" s="1091"/>
      <c r="DZ124" s="1092"/>
    </row>
    <row r="125" spans="1:130" s="247" customFormat="1" ht="26.25" customHeight="1" x14ac:dyDescent="0.15">
      <c r="A125" s="1163"/>
      <c r="B125" s="1050"/>
      <c r="C125" s="1020" t="s">
        <v>459</v>
      </c>
      <c r="D125" s="1021"/>
      <c r="E125" s="1021"/>
      <c r="F125" s="1021"/>
      <c r="G125" s="1021"/>
      <c r="H125" s="1021"/>
      <c r="I125" s="1021"/>
      <c r="J125" s="1021"/>
      <c r="K125" s="1021"/>
      <c r="L125" s="1021"/>
      <c r="M125" s="1021"/>
      <c r="N125" s="1021"/>
      <c r="O125" s="1021"/>
      <c r="P125" s="1021"/>
      <c r="Q125" s="1021"/>
      <c r="R125" s="1021"/>
      <c r="S125" s="1021"/>
      <c r="T125" s="1021"/>
      <c r="U125" s="1021"/>
      <c r="V125" s="1021"/>
      <c r="W125" s="1021"/>
      <c r="X125" s="1021"/>
      <c r="Y125" s="1021"/>
      <c r="Z125" s="1022"/>
      <c r="AA125" s="1062" t="s">
        <v>433</v>
      </c>
      <c r="AB125" s="1063"/>
      <c r="AC125" s="1063"/>
      <c r="AD125" s="1063"/>
      <c r="AE125" s="1064"/>
      <c r="AF125" s="1065" t="s">
        <v>431</v>
      </c>
      <c r="AG125" s="1063"/>
      <c r="AH125" s="1063"/>
      <c r="AI125" s="1063"/>
      <c r="AJ125" s="1064"/>
      <c r="AK125" s="1065" t="s">
        <v>465</v>
      </c>
      <c r="AL125" s="1063"/>
      <c r="AM125" s="1063"/>
      <c r="AN125" s="1063"/>
      <c r="AO125" s="1064"/>
      <c r="AP125" s="1066" t="s">
        <v>476</v>
      </c>
      <c r="AQ125" s="1067"/>
      <c r="AR125" s="1067"/>
      <c r="AS125" s="1067"/>
      <c r="AT125" s="1068"/>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127" t="s">
        <v>481</v>
      </c>
      <c r="CL125" s="1112"/>
      <c r="CM125" s="1112"/>
      <c r="CN125" s="1112"/>
      <c r="CO125" s="1113"/>
      <c r="CP125" s="1044" t="s">
        <v>482</v>
      </c>
      <c r="CQ125" s="993"/>
      <c r="CR125" s="993"/>
      <c r="CS125" s="993"/>
      <c r="CT125" s="993"/>
      <c r="CU125" s="993"/>
      <c r="CV125" s="993"/>
      <c r="CW125" s="993"/>
      <c r="CX125" s="993"/>
      <c r="CY125" s="993"/>
      <c r="CZ125" s="993"/>
      <c r="DA125" s="993"/>
      <c r="DB125" s="993"/>
      <c r="DC125" s="993"/>
      <c r="DD125" s="993"/>
      <c r="DE125" s="993"/>
      <c r="DF125" s="994"/>
      <c r="DG125" s="1030" t="s">
        <v>476</v>
      </c>
      <c r="DH125" s="1031"/>
      <c r="DI125" s="1031"/>
      <c r="DJ125" s="1031"/>
      <c r="DK125" s="1031"/>
      <c r="DL125" s="1031" t="s">
        <v>465</v>
      </c>
      <c r="DM125" s="1031"/>
      <c r="DN125" s="1031"/>
      <c r="DO125" s="1031"/>
      <c r="DP125" s="1031"/>
      <c r="DQ125" s="1031" t="s">
        <v>476</v>
      </c>
      <c r="DR125" s="1031"/>
      <c r="DS125" s="1031"/>
      <c r="DT125" s="1031"/>
      <c r="DU125" s="1031"/>
      <c r="DV125" s="1032" t="s">
        <v>476</v>
      </c>
      <c r="DW125" s="1032"/>
      <c r="DX125" s="1032"/>
      <c r="DY125" s="1032"/>
      <c r="DZ125" s="1033"/>
    </row>
    <row r="126" spans="1:130" s="247" customFormat="1" ht="26.25" customHeight="1" thickBot="1" x14ac:dyDescent="0.2">
      <c r="A126" s="1163"/>
      <c r="B126" s="1050"/>
      <c r="C126" s="1020" t="s">
        <v>461</v>
      </c>
      <c r="D126" s="1021"/>
      <c r="E126" s="1021"/>
      <c r="F126" s="1021"/>
      <c r="G126" s="1021"/>
      <c r="H126" s="1021"/>
      <c r="I126" s="1021"/>
      <c r="J126" s="1021"/>
      <c r="K126" s="1021"/>
      <c r="L126" s="1021"/>
      <c r="M126" s="1021"/>
      <c r="N126" s="1021"/>
      <c r="O126" s="1021"/>
      <c r="P126" s="1021"/>
      <c r="Q126" s="1021"/>
      <c r="R126" s="1021"/>
      <c r="S126" s="1021"/>
      <c r="T126" s="1021"/>
      <c r="U126" s="1021"/>
      <c r="V126" s="1021"/>
      <c r="W126" s="1021"/>
      <c r="X126" s="1021"/>
      <c r="Y126" s="1021"/>
      <c r="Z126" s="1022"/>
      <c r="AA126" s="1062" t="s">
        <v>476</v>
      </c>
      <c r="AB126" s="1063"/>
      <c r="AC126" s="1063"/>
      <c r="AD126" s="1063"/>
      <c r="AE126" s="1064"/>
      <c r="AF126" s="1065" t="s">
        <v>476</v>
      </c>
      <c r="AG126" s="1063"/>
      <c r="AH126" s="1063"/>
      <c r="AI126" s="1063"/>
      <c r="AJ126" s="1064"/>
      <c r="AK126" s="1065" t="s">
        <v>463</v>
      </c>
      <c r="AL126" s="1063"/>
      <c r="AM126" s="1063"/>
      <c r="AN126" s="1063"/>
      <c r="AO126" s="1064"/>
      <c r="AP126" s="1066" t="s">
        <v>476</v>
      </c>
      <c r="AQ126" s="1067"/>
      <c r="AR126" s="1067"/>
      <c r="AS126" s="1067"/>
      <c r="AT126" s="1068"/>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128"/>
      <c r="CL126" s="1115"/>
      <c r="CM126" s="1115"/>
      <c r="CN126" s="1115"/>
      <c r="CO126" s="1116"/>
      <c r="CP126" s="1053" t="s">
        <v>483</v>
      </c>
      <c r="CQ126" s="1054"/>
      <c r="CR126" s="1054"/>
      <c r="CS126" s="1054"/>
      <c r="CT126" s="1054"/>
      <c r="CU126" s="1054"/>
      <c r="CV126" s="1054"/>
      <c r="CW126" s="1054"/>
      <c r="CX126" s="1054"/>
      <c r="CY126" s="1054"/>
      <c r="CZ126" s="1054"/>
      <c r="DA126" s="1054"/>
      <c r="DB126" s="1054"/>
      <c r="DC126" s="1054"/>
      <c r="DD126" s="1054"/>
      <c r="DE126" s="1054"/>
      <c r="DF126" s="1055"/>
      <c r="DG126" s="1023" t="s">
        <v>463</v>
      </c>
      <c r="DH126" s="1024"/>
      <c r="DI126" s="1024"/>
      <c r="DJ126" s="1024"/>
      <c r="DK126" s="1024"/>
      <c r="DL126" s="1024" t="s">
        <v>431</v>
      </c>
      <c r="DM126" s="1024"/>
      <c r="DN126" s="1024"/>
      <c r="DO126" s="1024"/>
      <c r="DP126" s="1024"/>
      <c r="DQ126" s="1024" t="s">
        <v>476</v>
      </c>
      <c r="DR126" s="1024"/>
      <c r="DS126" s="1024"/>
      <c r="DT126" s="1024"/>
      <c r="DU126" s="1024"/>
      <c r="DV126" s="1025" t="s">
        <v>463</v>
      </c>
      <c r="DW126" s="1025"/>
      <c r="DX126" s="1025"/>
      <c r="DY126" s="1025"/>
      <c r="DZ126" s="1026"/>
    </row>
    <row r="127" spans="1:130" s="247" customFormat="1" ht="26.25" customHeight="1" x14ac:dyDescent="0.15">
      <c r="A127" s="1164"/>
      <c r="B127" s="1052"/>
      <c r="C127" s="1106" t="s">
        <v>484</v>
      </c>
      <c r="D127" s="1107"/>
      <c r="E127" s="1107"/>
      <c r="F127" s="1107"/>
      <c r="G127" s="1107"/>
      <c r="H127" s="1107"/>
      <c r="I127" s="1107"/>
      <c r="J127" s="1107"/>
      <c r="K127" s="1107"/>
      <c r="L127" s="1107"/>
      <c r="M127" s="1107"/>
      <c r="N127" s="1107"/>
      <c r="O127" s="1107"/>
      <c r="P127" s="1107"/>
      <c r="Q127" s="1107"/>
      <c r="R127" s="1107"/>
      <c r="S127" s="1107"/>
      <c r="T127" s="1107"/>
      <c r="U127" s="1107"/>
      <c r="V127" s="1107"/>
      <c r="W127" s="1107"/>
      <c r="X127" s="1107"/>
      <c r="Y127" s="1107"/>
      <c r="Z127" s="1108"/>
      <c r="AA127" s="1062" t="s">
        <v>126</v>
      </c>
      <c r="AB127" s="1063"/>
      <c r="AC127" s="1063"/>
      <c r="AD127" s="1063"/>
      <c r="AE127" s="1064"/>
      <c r="AF127" s="1065" t="s">
        <v>476</v>
      </c>
      <c r="AG127" s="1063"/>
      <c r="AH127" s="1063"/>
      <c r="AI127" s="1063"/>
      <c r="AJ127" s="1064"/>
      <c r="AK127" s="1065" t="s">
        <v>463</v>
      </c>
      <c r="AL127" s="1063"/>
      <c r="AM127" s="1063"/>
      <c r="AN127" s="1063"/>
      <c r="AO127" s="1064"/>
      <c r="AP127" s="1066" t="s">
        <v>431</v>
      </c>
      <c r="AQ127" s="1067"/>
      <c r="AR127" s="1067"/>
      <c r="AS127" s="1067"/>
      <c r="AT127" s="1068"/>
      <c r="AU127" s="283"/>
      <c r="AV127" s="283"/>
      <c r="AW127" s="283"/>
      <c r="AX127" s="1136" t="s">
        <v>485</v>
      </c>
      <c r="AY127" s="1137"/>
      <c r="AZ127" s="1137"/>
      <c r="BA127" s="1137"/>
      <c r="BB127" s="1137"/>
      <c r="BC127" s="1137"/>
      <c r="BD127" s="1137"/>
      <c r="BE127" s="1138"/>
      <c r="BF127" s="1139" t="s">
        <v>486</v>
      </c>
      <c r="BG127" s="1137"/>
      <c r="BH127" s="1137"/>
      <c r="BI127" s="1137"/>
      <c r="BJ127" s="1137"/>
      <c r="BK127" s="1137"/>
      <c r="BL127" s="1138"/>
      <c r="BM127" s="1139" t="s">
        <v>487</v>
      </c>
      <c r="BN127" s="1137"/>
      <c r="BO127" s="1137"/>
      <c r="BP127" s="1137"/>
      <c r="BQ127" s="1137"/>
      <c r="BR127" s="1137"/>
      <c r="BS127" s="1138"/>
      <c r="BT127" s="1139" t="s">
        <v>488</v>
      </c>
      <c r="BU127" s="1137"/>
      <c r="BV127" s="1137"/>
      <c r="BW127" s="1137"/>
      <c r="BX127" s="1137"/>
      <c r="BY127" s="1137"/>
      <c r="BZ127" s="1161"/>
      <c r="CA127" s="283"/>
      <c r="CB127" s="283"/>
      <c r="CC127" s="283"/>
      <c r="CD127" s="284"/>
      <c r="CE127" s="284"/>
      <c r="CF127" s="284"/>
      <c r="CG127" s="281"/>
      <c r="CH127" s="281"/>
      <c r="CI127" s="281"/>
      <c r="CJ127" s="282"/>
      <c r="CK127" s="1128"/>
      <c r="CL127" s="1115"/>
      <c r="CM127" s="1115"/>
      <c r="CN127" s="1115"/>
      <c r="CO127" s="1116"/>
      <c r="CP127" s="1053" t="s">
        <v>489</v>
      </c>
      <c r="CQ127" s="1054"/>
      <c r="CR127" s="1054"/>
      <c r="CS127" s="1054"/>
      <c r="CT127" s="1054"/>
      <c r="CU127" s="1054"/>
      <c r="CV127" s="1054"/>
      <c r="CW127" s="1054"/>
      <c r="CX127" s="1054"/>
      <c r="CY127" s="1054"/>
      <c r="CZ127" s="1054"/>
      <c r="DA127" s="1054"/>
      <c r="DB127" s="1054"/>
      <c r="DC127" s="1054"/>
      <c r="DD127" s="1054"/>
      <c r="DE127" s="1054"/>
      <c r="DF127" s="1055"/>
      <c r="DG127" s="1023" t="s">
        <v>476</v>
      </c>
      <c r="DH127" s="1024"/>
      <c r="DI127" s="1024"/>
      <c r="DJ127" s="1024"/>
      <c r="DK127" s="1024"/>
      <c r="DL127" s="1024" t="s">
        <v>476</v>
      </c>
      <c r="DM127" s="1024"/>
      <c r="DN127" s="1024"/>
      <c r="DO127" s="1024"/>
      <c r="DP127" s="1024"/>
      <c r="DQ127" s="1024" t="s">
        <v>465</v>
      </c>
      <c r="DR127" s="1024"/>
      <c r="DS127" s="1024"/>
      <c r="DT127" s="1024"/>
      <c r="DU127" s="1024"/>
      <c r="DV127" s="1025" t="s">
        <v>476</v>
      </c>
      <c r="DW127" s="1025"/>
      <c r="DX127" s="1025"/>
      <c r="DY127" s="1025"/>
      <c r="DZ127" s="1026"/>
    </row>
    <row r="128" spans="1:130" s="247" customFormat="1" ht="26.25" customHeight="1" thickBot="1" x14ac:dyDescent="0.2">
      <c r="A128" s="1147" t="s">
        <v>490</v>
      </c>
      <c r="B128" s="1148"/>
      <c r="C128" s="1148"/>
      <c r="D128" s="1148"/>
      <c r="E128" s="1148"/>
      <c r="F128" s="1148"/>
      <c r="G128" s="1148"/>
      <c r="H128" s="1148"/>
      <c r="I128" s="1148"/>
      <c r="J128" s="1148"/>
      <c r="K128" s="1148"/>
      <c r="L128" s="1148"/>
      <c r="M128" s="1148"/>
      <c r="N128" s="1148"/>
      <c r="O128" s="1148"/>
      <c r="P128" s="1148"/>
      <c r="Q128" s="1148"/>
      <c r="R128" s="1148"/>
      <c r="S128" s="1148"/>
      <c r="T128" s="1148"/>
      <c r="U128" s="1148"/>
      <c r="V128" s="1148"/>
      <c r="W128" s="1149" t="s">
        <v>491</v>
      </c>
      <c r="X128" s="1149"/>
      <c r="Y128" s="1149"/>
      <c r="Z128" s="1150"/>
      <c r="AA128" s="1151" t="s">
        <v>476</v>
      </c>
      <c r="AB128" s="1152"/>
      <c r="AC128" s="1152"/>
      <c r="AD128" s="1152"/>
      <c r="AE128" s="1153"/>
      <c r="AF128" s="1154" t="s">
        <v>476</v>
      </c>
      <c r="AG128" s="1152"/>
      <c r="AH128" s="1152"/>
      <c r="AI128" s="1152"/>
      <c r="AJ128" s="1153"/>
      <c r="AK128" s="1154" t="s">
        <v>463</v>
      </c>
      <c r="AL128" s="1152"/>
      <c r="AM128" s="1152"/>
      <c r="AN128" s="1152"/>
      <c r="AO128" s="1153"/>
      <c r="AP128" s="1155"/>
      <c r="AQ128" s="1156"/>
      <c r="AR128" s="1156"/>
      <c r="AS128" s="1156"/>
      <c r="AT128" s="1157"/>
      <c r="AU128" s="283"/>
      <c r="AV128" s="283"/>
      <c r="AW128" s="283"/>
      <c r="AX128" s="992" t="s">
        <v>492</v>
      </c>
      <c r="AY128" s="993"/>
      <c r="AZ128" s="993"/>
      <c r="BA128" s="993"/>
      <c r="BB128" s="993"/>
      <c r="BC128" s="993"/>
      <c r="BD128" s="993"/>
      <c r="BE128" s="994"/>
      <c r="BF128" s="1158" t="s">
        <v>126</v>
      </c>
      <c r="BG128" s="1159"/>
      <c r="BH128" s="1159"/>
      <c r="BI128" s="1159"/>
      <c r="BJ128" s="1159"/>
      <c r="BK128" s="1159"/>
      <c r="BL128" s="1160"/>
      <c r="BM128" s="1158">
        <v>15</v>
      </c>
      <c r="BN128" s="1159"/>
      <c r="BO128" s="1159"/>
      <c r="BP128" s="1159"/>
      <c r="BQ128" s="1159"/>
      <c r="BR128" s="1159"/>
      <c r="BS128" s="1160"/>
      <c r="BT128" s="1158">
        <v>20</v>
      </c>
      <c r="BU128" s="1159"/>
      <c r="BV128" s="1159"/>
      <c r="BW128" s="1159"/>
      <c r="BX128" s="1159"/>
      <c r="BY128" s="1159"/>
      <c r="BZ128" s="1183"/>
      <c r="CA128" s="284"/>
      <c r="CB128" s="284"/>
      <c r="CC128" s="284"/>
      <c r="CD128" s="284"/>
      <c r="CE128" s="284"/>
      <c r="CF128" s="284"/>
      <c r="CG128" s="281"/>
      <c r="CH128" s="281"/>
      <c r="CI128" s="281"/>
      <c r="CJ128" s="282"/>
      <c r="CK128" s="1129"/>
      <c r="CL128" s="1130"/>
      <c r="CM128" s="1130"/>
      <c r="CN128" s="1130"/>
      <c r="CO128" s="1131"/>
      <c r="CP128" s="1140" t="s">
        <v>493</v>
      </c>
      <c r="CQ128" s="1141"/>
      <c r="CR128" s="1141"/>
      <c r="CS128" s="1141"/>
      <c r="CT128" s="1141"/>
      <c r="CU128" s="1141"/>
      <c r="CV128" s="1141"/>
      <c r="CW128" s="1141"/>
      <c r="CX128" s="1141"/>
      <c r="CY128" s="1141"/>
      <c r="CZ128" s="1141"/>
      <c r="DA128" s="1141"/>
      <c r="DB128" s="1141"/>
      <c r="DC128" s="1141"/>
      <c r="DD128" s="1141"/>
      <c r="DE128" s="1141"/>
      <c r="DF128" s="1142"/>
      <c r="DG128" s="1143" t="s">
        <v>476</v>
      </c>
      <c r="DH128" s="1144"/>
      <c r="DI128" s="1144"/>
      <c r="DJ128" s="1144"/>
      <c r="DK128" s="1144"/>
      <c r="DL128" s="1144" t="s">
        <v>431</v>
      </c>
      <c r="DM128" s="1144"/>
      <c r="DN128" s="1144"/>
      <c r="DO128" s="1144"/>
      <c r="DP128" s="1144"/>
      <c r="DQ128" s="1144" t="s">
        <v>431</v>
      </c>
      <c r="DR128" s="1144"/>
      <c r="DS128" s="1144"/>
      <c r="DT128" s="1144"/>
      <c r="DU128" s="1144"/>
      <c r="DV128" s="1145" t="s">
        <v>476</v>
      </c>
      <c r="DW128" s="1145"/>
      <c r="DX128" s="1145"/>
      <c r="DY128" s="1145"/>
      <c r="DZ128" s="1146"/>
    </row>
    <row r="129" spans="1:131" s="247" customFormat="1" ht="26.25" customHeight="1" x14ac:dyDescent="0.15">
      <c r="A129" s="1034" t="s">
        <v>106</v>
      </c>
      <c r="B129" s="1035"/>
      <c r="C129" s="1035"/>
      <c r="D129" s="1035"/>
      <c r="E129" s="1035"/>
      <c r="F129" s="1035"/>
      <c r="G129" s="1035"/>
      <c r="H129" s="1035"/>
      <c r="I129" s="1035"/>
      <c r="J129" s="1035"/>
      <c r="K129" s="1035"/>
      <c r="L129" s="1035"/>
      <c r="M129" s="1035"/>
      <c r="N129" s="1035"/>
      <c r="O129" s="1035"/>
      <c r="P129" s="1035"/>
      <c r="Q129" s="1035"/>
      <c r="R129" s="1035"/>
      <c r="S129" s="1035"/>
      <c r="T129" s="1035"/>
      <c r="U129" s="1035"/>
      <c r="V129" s="1035"/>
      <c r="W129" s="1177" t="s">
        <v>494</v>
      </c>
      <c r="X129" s="1178"/>
      <c r="Y129" s="1178"/>
      <c r="Z129" s="1179"/>
      <c r="AA129" s="1062">
        <v>1642200</v>
      </c>
      <c r="AB129" s="1063"/>
      <c r="AC129" s="1063"/>
      <c r="AD129" s="1063"/>
      <c r="AE129" s="1064"/>
      <c r="AF129" s="1065">
        <v>1645544</v>
      </c>
      <c r="AG129" s="1063"/>
      <c r="AH129" s="1063"/>
      <c r="AI129" s="1063"/>
      <c r="AJ129" s="1064"/>
      <c r="AK129" s="1065">
        <v>1613146</v>
      </c>
      <c r="AL129" s="1063"/>
      <c r="AM129" s="1063"/>
      <c r="AN129" s="1063"/>
      <c r="AO129" s="1064"/>
      <c r="AP129" s="1180"/>
      <c r="AQ129" s="1181"/>
      <c r="AR129" s="1181"/>
      <c r="AS129" s="1181"/>
      <c r="AT129" s="1182"/>
      <c r="AU129" s="285"/>
      <c r="AV129" s="285"/>
      <c r="AW129" s="285"/>
      <c r="AX129" s="1171" t="s">
        <v>495</v>
      </c>
      <c r="AY129" s="1054"/>
      <c r="AZ129" s="1054"/>
      <c r="BA129" s="1054"/>
      <c r="BB129" s="1054"/>
      <c r="BC129" s="1054"/>
      <c r="BD129" s="1054"/>
      <c r="BE129" s="1055"/>
      <c r="BF129" s="1172" t="s">
        <v>463</v>
      </c>
      <c r="BG129" s="1173"/>
      <c r="BH129" s="1173"/>
      <c r="BI129" s="1173"/>
      <c r="BJ129" s="1173"/>
      <c r="BK129" s="1173"/>
      <c r="BL129" s="1174"/>
      <c r="BM129" s="1172">
        <v>20</v>
      </c>
      <c r="BN129" s="1173"/>
      <c r="BO129" s="1173"/>
      <c r="BP129" s="1173"/>
      <c r="BQ129" s="1173"/>
      <c r="BR129" s="1173"/>
      <c r="BS129" s="1174"/>
      <c r="BT129" s="1172">
        <v>30</v>
      </c>
      <c r="BU129" s="1175"/>
      <c r="BV129" s="1175"/>
      <c r="BW129" s="1175"/>
      <c r="BX129" s="1175"/>
      <c r="BY129" s="1175"/>
      <c r="BZ129" s="1176"/>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1034" t="s">
        <v>496</v>
      </c>
      <c r="B130" s="1035"/>
      <c r="C130" s="1035"/>
      <c r="D130" s="1035"/>
      <c r="E130" s="1035"/>
      <c r="F130" s="1035"/>
      <c r="G130" s="1035"/>
      <c r="H130" s="1035"/>
      <c r="I130" s="1035"/>
      <c r="J130" s="1035"/>
      <c r="K130" s="1035"/>
      <c r="L130" s="1035"/>
      <c r="M130" s="1035"/>
      <c r="N130" s="1035"/>
      <c r="O130" s="1035"/>
      <c r="P130" s="1035"/>
      <c r="Q130" s="1035"/>
      <c r="R130" s="1035"/>
      <c r="S130" s="1035"/>
      <c r="T130" s="1035"/>
      <c r="U130" s="1035"/>
      <c r="V130" s="1035"/>
      <c r="W130" s="1177" t="s">
        <v>497</v>
      </c>
      <c r="X130" s="1178"/>
      <c r="Y130" s="1178"/>
      <c r="Z130" s="1179"/>
      <c r="AA130" s="1062">
        <v>164146</v>
      </c>
      <c r="AB130" s="1063"/>
      <c r="AC130" s="1063"/>
      <c r="AD130" s="1063"/>
      <c r="AE130" s="1064"/>
      <c r="AF130" s="1065">
        <v>164679</v>
      </c>
      <c r="AG130" s="1063"/>
      <c r="AH130" s="1063"/>
      <c r="AI130" s="1063"/>
      <c r="AJ130" s="1064"/>
      <c r="AK130" s="1065">
        <v>149944</v>
      </c>
      <c r="AL130" s="1063"/>
      <c r="AM130" s="1063"/>
      <c r="AN130" s="1063"/>
      <c r="AO130" s="1064"/>
      <c r="AP130" s="1180"/>
      <c r="AQ130" s="1181"/>
      <c r="AR130" s="1181"/>
      <c r="AS130" s="1181"/>
      <c r="AT130" s="1182"/>
      <c r="AU130" s="285"/>
      <c r="AV130" s="285"/>
      <c r="AW130" s="285"/>
      <c r="AX130" s="1171" t="s">
        <v>498</v>
      </c>
      <c r="AY130" s="1054"/>
      <c r="AZ130" s="1054"/>
      <c r="BA130" s="1054"/>
      <c r="BB130" s="1054"/>
      <c r="BC130" s="1054"/>
      <c r="BD130" s="1054"/>
      <c r="BE130" s="1055"/>
      <c r="BF130" s="1208">
        <v>-3.4</v>
      </c>
      <c r="BG130" s="1209"/>
      <c r="BH130" s="1209"/>
      <c r="BI130" s="1209"/>
      <c r="BJ130" s="1209"/>
      <c r="BK130" s="1209"/>
      <c r="BL130" s="1210"/>
      <c r="BM130" s="1208">
        <v>25</v>
      </c>
      <c r="BN130" s="1209"/>
      <c r="BO130" s="1209"/>
      <c r="BP130" s="1209"/>
      <c r="BQ130" s="1209"/>
      <c r="BR130" s="1209"/>
      <c r="BS130" s="1210"/>
      <c r="BT130" s="1208">
        <v>35</v>
      </c>
      <c r="BU130" s="1211"/>
      <c r="BV130" s="1211"/>
      <c r="BW130" s="1211"/>
      <c r="BX130" s="1211"/>
      <c r="BY130" s="1211"/>
      <c r="BZ130" s="1212"/>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1213"/>
      <c r="B131" s="1214"/>
      <c r="C131" s="1214"/>
      <c r="D131" s="1214"/>
      <c r="E131" s="1214"/>
      <c r="F131" s="1214"/>
      <c r="G131" s="1214"/>
      <c r="H131" s="1214"/>
      <c r="I131" s="1214"/>
      <c r="J131" s="1214"/>
      <c r="K131" s="1214"/>
      <c r="L131" s="1214"/>
      <c r="M131" s="1214"/>
      <c r="N131" s="1214"/>
      <c r="O131" s="1214"/>
      <c r="P131" s="1214"/>
      <c r="Q131" s="1214"/>
      <c r="R131" s="1214"/>
      <c r="S131" s="1214"/>
      <c r="T131" s="1214"/>
      <c r="U131" s="1214"/>
      <c r="V131" s="1214"/>
      <c r="W131" s="1215" t="s">
        <v>499</v>
      </c>
      <c r="X131" s="1216"/>
      <c r="Y131" s="1216"/>
      <c r="Z131" s="1217"/>
      <c r="AA131" s="1109">
        <v>1478054</v>
      </c>
      <c r="AB131" s="1088"/>
      <c r="AC131" s="1088"/>
      <c r="AD131" s="1088"/>
      <c r="AE131" s="1089"/>
      <c r="AF131" s="1087">
        <v>1480865</v>
      </c>
      <c r="AG131" s="1088"/>
      <c r="AH131" s="1088"/>
      <c r="AI131" s="1088"/>
      <c r="AJ131" s="1089"/>
      <c r="AK131" s="1087">
        <v>1463202</v>
      </c>
      <c r="AL131" s="1088"/>
      <c r="AM131" s="1088"/>
      <c r="AN131" s="1088"/>
      <c r="AO131" s="1089"/>
      <c r="AP131" s="1218"/>
      <c r="AQ131" s="1219"/>
      <c r="AR131" s="1219"/>
      <c r="AS131" s="1219"/>
      <c r="AT131" s="1220"/>
      <c r="AU131" s="285"/>
      <c r="AV131" s="285"/>
      <c r="AW131" s="285"/>
      <c r="AX131" s="1190" t="s">
        <v>500</v>
      </c>
      <c r="AY131" s="1141"/>
      <c r="AZ131" s="1141"/>
      <c r="BA131" s="1141"/>
      <c r="BB131" s="1141"/>
      <c r="BC131" s="1141"/>
      <c r="BD131" s="1141"/>
      <c r="BE131" s="1142"/>
      <c r="BF131" s="1191" t="s">
        <v>501</v>
      </c>
      <c r="BG131" s="1192"/>
      <c r="BH131" s="1192"/>
      <c r="BI131" s="1192"/>
      <c r="BJ131" s="1192"/>
      <c r="BK131" s="1192"/>
      <c r="BL131" s="1193"/>
      <c r="BM131" s="1191">
        <v>350</v>
      </c>
      <c r="BN131" s="1192"/>
      <c r="BO131" s="1192"/>
      <c r="BP131" s="1192"/>
      <c r="BQ131" s="1192"/>
      <c r="BR131" s="1192"/>
      <c r="BS131" s="1193"/>
      <c r="BT131" s="1194"/>
      <c r="BU131" s="1195"/>
      <c r="BV131" s="1195"/>
      <c r="BW131" s="1195"/>
      <c r="BX131" s="1195"/>
      <c r="BY131" s="1195"/>
      <c r="BZ131" s="1196"/>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1197" t="s">
        <v>502</v>
      </c>
      <c r="B132" s="1198"/>
      <c r="C132" s="1198"/>
      <c r="D132" s="1198"/>
      <c r="E132" s="1198"/>
      <c r="F132" s="1198"/>
      <c r="G132" s="1198"/>
      <c r="H132" s="1198"/>
      <c r="I132" s="1198"/>
      <c r="J132" s="1198"/>
      <c r="K132" s="1198"/>
      <c r="L132" s="1198"/>
      <c r="M132" s="1198"/>
      <c r="N132" s="1198"/>
      <c r="O132" s="1198"/>
      <c r="P132" s="1198"/>
      <c r="Q132" s="1198"/>
      <c r="R132" s="1198"/>
      <c r="S132" s="1198"/>
      <c r="T132" s="1198"/>
      <c r="U132" s="1198"/>
      <c r="V132" s="1201" t="s">
        <v>503</v>
      </c>
      <c r="W132" s="1201"/>
      <c r="X132" s="1201"/>
      <c r="Y132" s="1201"/>
      <c r="Z132" s="1202"/>
      <c r="AA132" s="1203">
        <v>-2.5058624379999999</v>
      </c>
      <c r="AB132" s="1204"/>
      <c r="AC132" s="1204"/>
      <c r="AD132" s="1204"/>
      <c r="AE132" s="1205"/>
      <c r="AF132" s="1206">
        <v>-3.4017955720000002</v>
      </c>
      <c r="AG132" s="1204"/>
      <c r="AH132" s="1204"/>
      <c r="AI132" s="1204"/>
      <c r="AJ132" s="1205"/>
      <c r="AK132" s="1206">
        <v>-4.3773860339999997</v>
      </c>
      <c r="AL132" s="1204"/>
      <c r="AM132" s="1204"/>
      <c r="AN132" s="1204"/>
      <c r="AO132" s="1205"/>
      <c r="AP132" s="1103"/>
      <c r="AQ132" s="1104"/>
      <c r="AR132" s="1104"/>
      <c r="AS132" s="1104"/>
      <c r="AT132" s="1207"/>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1199"/>
      <c r="B133" s="1200"/>
      <c r="C133" s="1200"/>
      <c r="D133" s="1200"/>
      <c r="E133" s="1200"/>
      <c r="F133" s="1200"/>
      <c r="G133" s="1200"/>
      <c r="H133" s="1200"/>
      <c r="I133" s="1200"/>
      <c r="J133" s="1200"/>
      <c r="K133" s="1200"/>
      <c r="L133" s="1200"/>
      <c r="M133" s="1200"/>
      <c r="N133" s="1200"/>
      <c r="O133" s="1200"/>
      <c r="P133" s="1200"/>
      <c r="Q133" s="1200"/>
      <c r="R133" s="1200"/>
      <c r="S133" s="1200"/>
      <c r="T133" s="1200"/>
      <c r="U133" s="1200"/>
      <c r="V133" s="1184" t="s">
        <v>504</v>
      </c>
      <c r="W133" s="1184"/>
      <c r="X133" s="1184"/>
      <c r="Y133" s="1184"/>
      <c r="Z133" s="1185"/>
      <c r="AA133" s="1186">
        <v>-4.5</v>
      </c>
      <c r="AB133" s="1187"/>
      <c r="AC133" s="1187"/>
      <c r="AD133" s="1187"/>
      <c r="AE133" s="1188"/>
      <c r="AF133" s="1186">
        <v>-3.5</v>
      </c>
      <c r="AG133" s="1187"/>
      <c r="AH133" s="1187"/>
      <c r="AI133" s="1187"/>
      <c r="AJ133" s="1188"/>
      <c r="AK133" s="1186">
        <v>-3.4</v>
      </c>
      <c r="AL133" s="1187"/>
      <c r="AM133" s="1187"/>
      <c r="AN133" s="1187"/>
      <c r="AO133" s="1188"/>
      <c r="AP133" s="1133"/>
      <c r="AQ133" s="1134"/>
      <c r="AR133" s="1134"/>
      <c r="AS133" s="1134"/>
      <c r="AT133" s="1189"/>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FyD15LfYkLprpOFhUvInBDQe3lQ2D8t+ldruMWzhE4kmRqEM+nw1c1u8mAVgnrQnJrN7zIK/jfuSPv6ygsq8Qw==" saltValue="D+AO1Smr2N2bf0VBz4pkS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zoomScaleNormal="100" zoomScaleSheetLayoutView="10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505</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ixoW4iD8UxDUkH6Xt4jywcEqx1XGtfSH5/AknJbbEeBCpR1Rc9iVUcNYxTgQ4mIZHvQus2gt3FII9H0aiA4B+g==" saltValue="cLPW7rhkHgrRpUycnVs/ag==" spinCount="100000"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2r3bMP6V7t4qV6gWOw6P13hw2m74Wz1RPx6jRUKxmIFXk7WpiRoGwcZtfGjieKjedaFUQHnvifkAeflI7jr3rA==" saltValue="LfBLsF51BlB4v5uszu8Iz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topLeftCell="A19" zoomScaleNormal="100" zoomScaleSheetLayoutView="100"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506</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507</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24" t="s">
        <v>508</v>
      </c>
      <c r="AP7" s="304"/>
      <c r="AQ7" s="305" t="s">
        <v>509</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25"/>
      <c r="AP8" s="310" t="s">
        <v>510</v>
      </c>
      <c r="AQ8" s="311" t="s">
        <v>511</v>
      </c>
      <c r="AR8" s="312" t="s">
        <v>512</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26" t="s">
        <v>513</v>
      </c>
      <c r="AL9" s="1227"/>
      <c r="AM9" s="1227"/>
      <c r="AN9" s="1228"/>
      <c r="AO9" s="313">
        <v>322871</v>
      </c>
      <c r="AP9" s="313">
        <v>86561</v>
      </c>
      <c r="AQ9" s="314">
        <v>198046</v>
      </c>
      <c r="AR9" s="315">
        <v>-56.3</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26" t="s">
        <v>514</v>
      </c>
      <c r="AL10" s="1227"/>
      <c r="AM10" s="1227"/>
      <c r="AN10" s="1228"/>
      <c r="AO10" s="316">
        <v>72209</v>
      </c>
      <c r="AP10" s="316">
        <v>19359</v>
      </c>
      <c r="AQ10" s="317">
        <v>23470</v>
      </c>
      <c r="AR10" s="318">
        <v>-17.5</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26" t="s">
        <v>515</v>
      </c>
      <c r="AL11" s="1227"/>
      <c r="AM11" s="1227"/>
      <c r="AN11" s="1228"/>
      <c r="AO11" s="316">
        <v>67291</v>
      </c>
      <c r="AP11" s="316">
        <v>18040</v>
      </c>
      <c r="AQ11" s="317">
        <v>31217</v>
      </c>
      <c r="AR11" s="318">
        <v>-42.2</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26" t="s">
        <v>516</v>
      </c>
      <c r="AL12" s="1227"/>
      <c r="AM12" s="1227"/>
      <c r="AN12" s="1228"/>
      <c r="AO12" s="316" t="s">
        <v>517</v>
      </c>
      <c r="AP12" s="316" t="s">
        <v>517</v>
      </c>
      <c r="AQ12" s="317">
        <v>3147</v>
      </c>
      <c r="AR12" s="318" t="s">
        <v>517</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26" t="s">
        <v>518</v>
      </c>
      <c r="AL13" s="1227"/>
      <c r="AM13" s="1227"/>
      <c r="AN13" s="1228"/>
      <c r="AO13" s="316" t="s">
        <v>517</v>
      </c>
      <c r="AP13" s="316" t="s">
        <v>517</v>
      </c>
      <c r="AQ13" s="317" t="s">
        <v>517</v>
      </c>
      <c r="AR13" s="318" t="s">
        <v>517</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26" t="s">
        <v>519</v>
      </c>
      <c r="AL14" s="1227"/>
      <c r="AM14" s="1227"/>
      <c r="AN14" s="1228"/>
      <c r="AO14" s="316">
        <v>24548</v>
      </c>
      <c r="AP14" s="316">
        <v>6581</v>
      </c>
      <c r="AQ14" s="317">
        <v>10757</v>
      </c>
      <c r="AR14" s="318">
        <v>-38.799999999999997</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26" t="s">
        <v>520</v>
      </c>
      <c r="AL15" s="1227"/>
      <c r="AM15" s="1227"/>
      <c r="AN15" s="1228"/>
      <c r="AO15" s="316">
        <v>11237</v>
      </c>
      <c r="AP15" s="316">
        <v>3013</v>
      </c>
      <c r="AQ15" s="317">
        <v>4810</v>
      </c>
      <c r="AR15" s="318">
        <v>-37.4</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29" t="s">
        <v>521</v>
      </c>
      <c r="AL16" s="1230"/>
      <c r="AM16" s="1230"/>
      <c r="AN16" s="1231"/>
      <c r="AO16" s="316">
        <v>-26387</v>
      </c>
      <c r="AP16" s="316">
        <v>-7074</v>
      </c>
      <c r="AQ16" s="317">
        <v>-18847</v>
      </c>
      <c r="AR16" s="318">
        <v>-62.5</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29" t="s">
        <v>183</v>
      </c>
      <c r="AL17" s="1230"/>
      <c r="AM17" s="1230"/>
      <c r="AN17" s="1231"/>
      <c r="AO17" s="316">
        <v>471769</v>
      </c>
      <c r="AP17" s="316">
        <v>126480</v>
      </c>
      <c r="AQ17" s="317">
        <v>252599</v>
      </c>
      <c r="AR17" s="318">
        <v>-49.9</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522</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523</v>
      </c>
      <c r="AP20" s="324" t="s">
        <v>524</v>
      </c>
      <c r="AQ20" s="325" t="s">
        <v>525</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21" t="s">
        <v>526</v>
      </c>
      <c r="AL21" s="1222"/>
      <c r="AM21" s="1222"/>
      <c r="AN21" s="1223"/>
      <c r="AO21" s="328">
        <v>11.53</v>
      </c>
      <c r="AP21" s="329">
        <v>22.36</v>
      </c>
      <c r="AQ21" s="330">
        <v>-10.83</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21" t="s">
        <v>527</v>
      </c>
      <c r="AL22" s="1222"/>
      <c r="AM22" s="1222"/>
      <c r="AN22" s="1223"/>
      <c r="AO22" s="333">
        <v>93.5</v>
      </c>
      <c r="AP22" s="334">
        <v>95.6</v>
      </c>
      <c r="AQ22" s="335">
        <v>-2.1</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528</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529</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530</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24" t="s">
        <v>508</v>
      </c>
      <c r="AP30" s="304"/>
      <c r="AQ30" s="305" t="s">
        <v>509</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25"/>
      <c r="AP31" s="310" t="s">
        <v>510</v>
      </c>
      <c r="AQ31" s="311" t="s">
        <v>511</v>
      </c>
      <c r="AR31" s="312" t="s">
        <v>512</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37" t="s">
        <v>531</v>
      </c>
      <c r="AL32" s="1238"/>
      <c r="AM32" s="1238"/>
      <c r="AN32" s="1239"/>
      <c r="AO32" s="343">
        <v>68823</v>
      </c>
      <c r="AP32" s="343">
        <v>18451</v>
      </c>
      <c r="AQ32" s="344">
        <v>139617</v>
      </c>
      <c r="AR32" s="345">
        <v>-86.8</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37" t="s">
        <v>532</v>
      </c>
      <c r="AL33" s="1238"/>
      <c r="AM33" s="1238"/>
      <c r="AN33" s="1239"/>
      <c r="AO33" s="343" t="s">
        <v>517</v>
      </c>
      <c r="AP33" s="343" t="s">
        <v>517</v>
      </c>
      <c r="AQ33" s="344" t="s">
        <v>517</v>
      </c>
      <c r="AR33" s="345" t="s">
        <v>517</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37" t="s">
        <v>533</v>
      </c>
      <c r="AL34" s="1238"/>
      <c r="AM34" s="1238"/>
      <c r="AN34" s="1239"/>
      <c r="AO34" s="343" t="s">
        <v>517</v>
      </c>
      <c r="AP34" s="343" t="s">
        <v>517</v>
      </c>
      <c r="AQ34" s="344">
        <v>5</v>
      </c>
      <c r="AR34" s="345" t="s">
        <v>517</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37" t="s">
        <v>534</v>
      </c>
      <c r="AL35" s="1238"/>
      <c r="AM35" s="1238"/>
      <c r="AN35" s="1239"/>
      <c r="AO35" s="343">
        <v>15050</v>
      </c>
      <c r="AP35" s="343">
        <v>4035</v>
      </c>
      <c r="AQ35" s="344">
        <v>32699</v>
      </c>
      <c r="AR35" s="345">
        <v>-87.7</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37" t="s">
        <v>535</v>
      </c>
      <c r="AL36" s="1238"/>
      <c r="AM36" s="1238"/>
      <c r="AN36" s="1239"/>
      <c r="AO36" s="343">
        <v>2021</v>
      </c>
      <c r="AP36" s="343">
        <v>542</v>
      </c>
      <c r="AQ36" s="344">
        <v>4068</v>
      </c>
      <c r="AR36" s="345">
        <v>-86.7</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37" t="s">
        <v>536</v>
      </c>
      <c r="AL37" s="1238"/>
      <c r="AM37" s="1238"/>
      <c r="AN37" s="1239"/>
      <c r="AO37" s="343" t="s">
        <v>517</v>
      </c>
      <c r="AP37" s="343" t="s">
        <v>517</v>
      </c>
      <c r="AQ37" s="344">
        <v>1263</v>
      </c>
      <c r="AR37" s="345" t="s">
        <v>517</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40" t="s">
        <v>537</v>
      </c>
      <c r="AL38" s="1241"/>
      <c r="AM38" s="1241"/>
      <c r="AN38" s="1242"/>
      <c r="AO38" s="346" t="s">
        <v>517</v>
      </c>
      <c r="AP38" s="346" t="s">
        <v>517</v>
      </c>
      <c r="AQ38" s="347">
        <v>23</v>
      </c>
      <c r="AR38" s="335" t="s">
        <v>517</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40" t="s">
        <v>538</v>
      </c>
      <c r="AL39" s="1241"/>
      <c r="AM39" s="1241"/>
      <c r="AN39" s="1242"/>
      <c r="AO39" s="343" t="s">
        <v>517</v>
      </c>
      <c r="AP39" s="343" t="s">
        <v>517</v>
      </c>
      <c r="AQ39" s="344">
        <v>-8148</v>
      </c>
      <c r="AR39" s="345" t="s">
        <v>517</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37" t="s">
        <v>539</v>
      </c>
      <c r="AL40" s="1238"/>
      <c r="AM40" s="1238"/>
      <c r="AN40" s="1239"/>
      <c r="AO40" s="343">
        <v>-149944</v>
      </c>
      <c r="AP40" s="343">
        <v>-40199</v>
      </c>
      <c r="AQ40" s="344">
        <v>-124721</v>
      </c>
      <c r="AR40" s="345">
        <v>-67.8</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43" t="s">
        <v>295</v>
      </c>
      <c r="AL41" s="1244"/>
      <c r="AM41" s="1244"/>
      <c r="AN41" s="1245"/>
      <c r="AO41" s="343">
        <v>-64050</v>
      </c>
      <c r="AP41" s="343">
        <v>-17172</v>
      </c>
      <c r="AQ41" s="344">
        <v>44807</v>
      </c>
      <c r="AR41" s="345">
        <v>-138.30000000000001</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540</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541</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542</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32" t="s">
        <v>508</v>
      </c>
      <c r="AN49" s="1234" t="s">
        <v>543</v>
      </c>
      <c r="AO49" s="1235"/>
      <c r="AP49" s="1235"/>
      <c r="AQ49" s="1235"/>
      <c r="AR49" s="1236"/>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33"/>
      <c r="AN50" s="359" t="s">
        <v>544</v>
      </c>
      <c r="AO50" s="360" t="s">
        <v>545</v>
      </c>
      <c r="AP50" s="361" t="s">
        <v>546</v>
      </c>
      <c r="AQ50" s="362" t="s">
        <v>547</v>
      </c>
      <c r="AR50" s="363" t="s">
        <v>548</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549</v>
      </c>
      <c r="AL51" s="356"/>
      <c r="AM51" s="364">
        <v>243963</v>
      </c>
      <c r="AN51" s="365">
        <v>61904</v>
      </c>
      <c r="AO51" s="366">
        <v>-38.4</v>
      </c>
      <c r="AP51" s="367">
        <v>280458</v>
      </c>
      <c r="AQ51" s="368">
        <v>-15.8</v>
      </c>
      <c r="AR51" s="369">
        <v>-22.6</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550</v>
      </c>
      <c r="AM52" s="372">
        <v>101928</v>
      </c>
      <c r="AN52" s="373">
        <v>25863</v>
      </c>
      <c r="AO52" s="374">
        <v>-71.599999999999994</v>
      </c>
      <c r="AP52" s="375">
        <v>127286</v>
      </c>
      <c r="AQ52" s="376">
        <v>0.4</v>
      </c>
      <c r="AR52" s="377">
        <v>-72</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551</v>
      </c>
      <c r="AL53" s="356"/>
      <c r="AM53" s="364">
        <v>228177</v>
      </c>
      <c r="AN53" s="365">
        <v>59175</v>
      </c>
      <c r="AO53" s="366">
        <v>-4.4000000000000004</v>
      </c>
      <c r="AP53" s="367">
        <v>291945</v>
      </c>
      <c r="AQ53" s="368">
        <v>4.0999999999999996</v>
      </c>
      <c r="AR53" s="369">
        <v>-8.5</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550</v>
      </c>
      <c r="AM54" s="372">
        <v>103767</v>
      </c>
      <c r="AN54" s="373">
        <v>26911</v>
      </c>
      <c r="AO54" s="374">
        <v>4.0999999999999996</v>
      </c>
      <c r="AP54" s="375">
        <v>127651</v>
      </c>
      <c r="AQ54" s="376">
        <v>0.3</v>
      </c>
      <c r="AR54" s="377">
        <v>3.8</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552</v>
      </c>
      <c r="AL55" s="356"/>
      <c r="AM55" s="364">
        <v>486067</v>
      </c>
      <c r="AN55" s="365">
        <v>127879</v>
      </c>
      <c r="AO55" s="366">
        <v>116.1</v>
      </c>
      <c r="AP55" s="367">
        <v>291173</v>
      </c>
      <c r="AQ55" s="368">
        <v>-0.3</v>
      </c>
      <c r="AR55" s="369">
        <v>116.4</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550</v>
      </c>
      <c r="AM56" s="372">
        <v>224226</v>
      </c>
      <c r="AN56" s="373">
        <v>58991</v>
      </c>
      <c r="AO56" s="374">
        <v>119.2</v>
      </c>
      <c r="AP56" s="375">
        <v>119071</v>
      </c>
      <c r="AQ56" s="376">
        <v>-6.7</v>
      </c>
      <c r="AR56" s="377">
        <v>125.9</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553</v>
      </c>
      <c r="AL57" s="356"/>
      <c r="AM57" s="364">
        <v>395105</v>
      </c>
      <c r="AN57" s="365">
        <v>104664</v>
      </c>
      <c r="AO57" s="366">
        <v>-18.2</v>
      </c>
      <c r="AP57" s="367">
        <v>271581</v>
      </c>
      <c r="AQ57" s="368">
        <v>-6.7</v>
      </c>
      <c r="AR57" s="369">
        <v>-11.5</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550</v>
      </c>
      <c r="AM58" s="372">
        <v>275393</v>
      </c>
      <c r="AN58" s="373">
        <v>72952</v>
      </c>
      <c r="AO58" s="374">
        <v>23.7</v>
      </c>
      <c r="AP58" s="375">
        <v>117844</v>
      </c>
      <c r="AQ58" s="376">
        <v>-1</v>
      </c>
      <c r="AR58" s="377">
        <v>24.7</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554</v>
      </c>
      <c r="AL59" s="356"/>
      <c r="AM59" s="364">
        <v>529984</v>
      </c>
      <c r="AN59" s="365">
        <v>142087</v>
      </c>
      <c r="AO59" s="366">
        <v>35.799999999999997</v>
      </c>
      <c r="AP59" s="367">
        <v>268375</v>
      </c>
      <c r="AQ59" s="368">
        <v>-1.2</v>
      </c>
      <c r="AR59" s="369">
        <v>37</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550</v>
      </c>
      <c r="AM60" s="372">
        <v>418093</v>
      </c>
      <c r="AN60" s="373">
        <v>112089</v>
      </c>
      <c r="AO60" s="374">
        <v>53.6</v>
      </c>
      <c r="AP60" s="375">
        <v>119602</v>
      </c>
      <c r="AQ60" s="376">
        <v>1.5</v>
      </c>
      <c r="AR60" s="377">
        <v>52.1</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555</v>
      </c>
      <c r="AL61" s="378"/>
      <c r="AM61" s="379">
        <v>376659</v>
      </c>
      <c r="AN61" s="380">
        <v>99142</v>
      </c>
      <c r="AO61" s="381">
        <v>18.2</v>
      </c>
      <c r="AP61" s="382">
        <v>280706</v>
      </c>
      <c r="AQ61" s="383">
        <v>-4</v>
      </c>
      <c r="AR61" s="369">
        <v>22.2</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550</v>
      </c>
      <c r="AM62" s="372">
        <v>224681</v>
      </c>
      <c r="AN62" s="373">
        <v>59361</v>
      </c>
      <c r="AO62" s="374">
        <v>25.8</v>
      </c>
      <c r="AP62" s="375">
        <v>122291</v>
      </c>
      <c r="AQ62" s="376">
        <v>-1.1000000000000001</v>
      </c>
      <c r="AR62" s="377">
        <v>26.9</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aCTXimOoetomq8xiGXeJezEjaFQXFYh/qIWZqU/uSvQWS0GfnC7cqF6YuGVu6NibaWhDuHfiyDpwbl8vQHjwnA==" saltValue="y+Kfiuuh21l9nhhWRAoef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557</v>
      </c>
    </row>
    <row r="120" spans="125:125" ht="13.5" hidden="1" customHeight="1" x14ac:dyDescent="0.15"/>
    <row r="121" spans="125:125" ht="13.5" hidden="1" customHeight="1" x14ac:dyDescent="0.15">
      <c r="DU121" s="291"/>
    </row>
  </sheetData>
  <sheetProtection algorithmName="SHA-512" hashValue="Zm28fiod89naNWB8/iKURKkM1neVbZqSoF+MTCcPiua8gI1MWSLIpT97XT5aOq7BbmYZT4iy7UBCBhLXktlrYw==" saltValue="aqBrjJDbMcNgLKosombL9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558</v>
      </c>
    </row>
  </sheetData>
  <sheetProtection algorithmName="SHA-512" hashValue="YBcekyXsp4LSLUlEezNZWUH4zZqrcelznHLSQ/VN6aXVvSwpAhBfp+83ht0S2KWsw8PXtDwa9noLrZ42LyM9Dw==" saltValue="o0Jqo3Yr94O2fnpTbXWbZ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559</v>
      </c>
      <c r="G46" s="8" t="s">
        <v>560</v>
      </c>
      <c r="H46" s="8" t="s">
        <v>561</v>
      </c>
      <c r="I46" s="8" t="s">
        <v>562</v>
      </c>
      <c r="J46" s="9" t="s">
        <v>563</v>
      </c>
    </row>
    <row r="47" spans="2:10" ht="57.75" customHeight="1" x14ac:dyDescent="0.15">
      <c r="B47" s="10"/>
      <c r="C47" s="1246" t="s">
        <v>3</v>
      </c>
      <c r="D47" s="1246"/>
      <c r="E47" s="1247"/>
      <c r="F47" s="11">
        <v>191.38</v>
      </c>
      <c r="G47" s="12">
        <v>196.56</v>
      </c>
      <c r="H47" s="12">
        <v>200.28</v>
      </c>
      <c r="I47" s="12">
        <v>200.04</v>
      </c>
      <c r="J47" s="13">
        <v>198.91</v>
      </c>
    </row>
    <row r="48" spans="2:10" ht="57.75" customHeight="1" x14ac:dyDescent="0.15">
      <c r="B48" s="14"/>
      <c r="C48" s="1248" t="s">
        <v>4</v>
      </c>
      <c r="D48" s="1248"/>
      <c r="E48" s="1249"/>
      <c r="F48" s="15">
        <v>17.04</v>
      </c>
      <c r="G48" s="16">
        <v>14.93</v>
      </c>
      <c r="H48" s="16">
        <v>14.44</v>
      </c>
      <c r="I48" s="16">
        <v>15.26</v>
      </c>
      <c r="J48" s="17">
        <v>22.27</v>
      </c>
    </row>
    <row r="49" spans="2:10" ht="57.75" customHeight="1" thickBot="1" x14ac:dyDescent="0.2">
      <c r="B49" s="18"/>
      <c r="C49" s="1250" t="s">
        <v>5</v>
      </c>
      <c r="D49" s="1250"/>
      <c r="E49" s="1251"/>
      <c r="F49" s="19">
        <v>10.86</v>
      </c>
      <c r="G49" s="20">
        <v>8.41</v>
      </c>
      <c r="H49" s="20">
        <v>11.39</v>
      </c>
      <c r="I49" s="20">
        <v>7.61</v>
      </c>
      <c r="J49" s="21">
        <v>5.77</v>
      </c>
    </row>
    <row r="50" spans="2:10" ht="13.5" customHeight="1" x14ac:dyDescent="0.15"/>
  </sheetData>
  <sheetProtection algorithmName="SHA-512" hashValue="XcCPwiE/ZNBVtUPUOwMRLxUtEEk03ecO3Eo6MMcxEeDkWESPj3b/TqtSA2ytrtxTKd7vH3yO0IuzMRGHbfKCWg==" saltValue="4OAGkxANPoC5WDXYo9KrR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2021-10-13T05:01:45Z</cp:lastPrinted>
  <dcterms:created xsi:type="dcterms:W3CDTF">2021-02-05T02:37:13Z</dcterms:created>
  <dcterms:modified xsi:type="dcterms:W3CDTF">2021-10-15T07:46:41Z</dcterms:modified>
  <cp:category/>
</cp:coreProperties>
</file>