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vka.vdi.pref.nagano.lg.jp\課共有\市町村課\001財政係\002一般財政\001地方財政状況調査\004財政状況資料集\R3【未作成】（R4作成）\03市町村等→県\"/>
    </mc:Choice>
  </mc:AlternateContent>
  <xr:revisionPtr revIDLastSave="0" documentId="13_ncr:1_{906DAF8C-C9CA-4526-B718-A43ED6813108}"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AM35" i="10"/>
  <c r="C35" i="10"/>
  <c r="AM34" i="10"/>
  <c r="C34" i="10"/>
  <c r="U34" i="10" l="1"/>
  <c r="U35" i="10" s="1"/>
  <c r="U36" i="10" s="1"/>
  <c r="BE34" i="10"/>
  <c r="BW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5" i="10" l="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<sst xmlns="http://schemas.openxmlformats.org/spreadsheetml/2006/main" count="1202" uniqueCount="634">
  <si>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</si>
  <si>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</si>
  <si>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</si>
  <si>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</si>
  <si>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</si>
  <si>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</si>
  <si>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</si>
  <si>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</si>
  <si>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</si>
  <si>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</si>
  <si>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</si>
  <si>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</si>
  <si>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</si>
  <si>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</si>
  <si>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</si>
  <si>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</si>
  <si>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</si>
  <si>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</si>
  <si>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</si>
  <si>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</si>
  <si>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</si>
  <si>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</si>
  <si>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</si>
  <si>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</si>
  <si>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</si>
  <si>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</si>
  <si>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</si>
  <si>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</si>
  <si>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</si>
  <si>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</si>
  <si>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</si>
  <si>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</si>
  <si>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</si>
  <si>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</si>
  <si>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</si>
  <si>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</si>
  <si>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</si>
  <si>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</si>
  <si>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</si>
  <si>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</si>
  <si>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</si>
  <si>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</si>
  <si>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</si>
  <si>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</si>
  <si>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</si>
  <si>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</si>
  <si>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</si>
  <si>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</si>
  <si>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</si>
  <si>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</si>
  <si>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</si>
  <si>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</si>
  <si>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</si>
  <si>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</si>
  <si>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</si>
  <si>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</si>
  <si>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</si>
  <si>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</si>
  <si>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</si>
  <si>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</si>
  <si>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</si>
  <si>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</si>
  <si>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</si>
  <si>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</si>
  <si>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</si>
  <si>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</si>
  <si>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</si>
  <si>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</si>
  <si>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</si>
  <si>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</si>
  <si>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</si>
  <si>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</si>
  <si>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</si>
  <si>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</si>
  <si>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</si>
  <si>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</si>
  <si>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</si>
  <si>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</si>
  <si>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</si>
  <si>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</si>
  <si>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</si>
  <si>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</si>
  <si>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</si>
  <si>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</si>
  <si>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</si>
  <si>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</si>
  <si>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</si>
  <si>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</si>
  <si>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</si>
  <si>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</si>
  <si>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</si>
  <si>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</si>
  <si>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</si>
  <si>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</si>
  <si>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</si>
  <si>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</si>
  <si>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</si>
  <si>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</si>
  <si>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下條村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</si>
  <si>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</si>
  <si>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</si>
  <si>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</si>
  <si>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</si>
  <si>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</si>
  <si>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</si>
  <si>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</si>
  <si>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</si>
  <si>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</si>
  <si>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</si>
  <si>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</si>
  <si>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</si>
  <si>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</si>
  <si>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</si>
  <si>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</si>
  <si>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</si>
  <si>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</si>
  <si>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</si>
  <si>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</si>
  <si>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</si>
  <si>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</si>
  <si>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</si>
  <si>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</si>
  <si>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</si>
  <si>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</si>
  <si>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</si>
  <si>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</si>
  <si>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</si>
  <si>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</si>
  <si>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</si>
  <si>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</si>
  <si>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</si>
  <si>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</si>
  <si>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</si>
  <si>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</si>
  <si>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</si>
  <si>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</si>
  <si>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</si>
  <si>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</si>
  <si>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</si>
  <si>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</si>
  <si>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</si>
  <si>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</si>
  <si>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</si>
  <si>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</si>
  <si>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</si>
  <si>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</si>
  <si>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</si>
  <si>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</si>
  <si>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</si>
  <si>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</si>
  <si>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</si>
  <si>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</si>
  <si>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</si>
  <si>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</si>
  <si>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</si>
  <si>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</si>
  <si>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</si>
  <si>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</si>
  <si>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</si>
  <si>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</si>
  <si>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</si>
  <si>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</si>
  <si>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</si>
  <si>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</si>
  <si>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</si>
  <si>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</si>
  <si>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</si>
  <si>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</si>
  <si>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</si>
  <si>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</si>
  <si>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</si>
  <si>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</si>
  <si>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</si>
  <si>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</si>
  <si>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</si>
  <si>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</si>
  <si>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</si>
  <si>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</si>
  <si>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</si>
  <si>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</si>
  <si>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</si>
  <si>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</si>
  <si>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</si>
  <si>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</si>
  <si>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</si>
  <si>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</si>
  <si>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</si>
  <si>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</si>
  <si>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</si>
  <si>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</si>
  <si>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</si>
  <si>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</si>
  <si>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</si>
  <si>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</si>
  <si>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</si>
  <si>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</si>
  <si>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</si>
  <si>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</si>
  <si>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</si>
  <si>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</si>
  <si>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</si>
  <si>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</si>
  <si>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</si>
  <si>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</si>
  <si>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</si>
  <si>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</si>
  <si>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</si>
  <si>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</si>
  <si>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</si>
  <si>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</si>
  <si>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</si>
  <si>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</si>
  <si>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</si>
  <si>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</si>
  <si>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</si>
  <si>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</si>
  <si>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長野県下條村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</si>
  <si>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</si>
  <si>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</si>
  <si>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</si>
  <si>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</si>
  <si>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</si>
  <si>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</si>
  <si>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</si>
  <si>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</si>
  <si>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</si>
  <si>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</si>
  <si>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</si>
  <si>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</si>
  <si>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</si>
  <si>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</si>
  <si>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</si>
  <si>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</si>
  <si>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</si>
  <si>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</si>
  <si>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</si>
  <si>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</si>
  <si>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</si>
  <si>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</si>
  <si>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</si>
  <si>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</si>
  <si>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</si>
  <si>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</si>
  <si>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</si>
  <si>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</si>
  <si>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</si>
  <si>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</si>
  <si>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</si>
  <si>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</si>
  <si>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</si>
  <si>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</si>
  <si>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</si>
  <si>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</si>
  <si>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</si>
  <si>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</si>
  <si>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</si>
  <si>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</si>
  <si>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</si>
  <si>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</si>
  <si>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</si>
  <si>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</si>
  <si>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</si>
  <si>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</si>
  <si>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</si>
  <si>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</si>
  <si>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</si>
  <si>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</si>
  <si>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</si>
  <si>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</si>
  <si>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</si>
  <si>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</si>
  <si>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</si>
  <si>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</si>
  <si>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</si>
  <si>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</si>
  <si>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</si>
  <si>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</si>
  <si>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</si>
  <si>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</si>
  <si>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</si>
  <si>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</si>
  <si>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</si>
  <si>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</si>
  <si>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</si>
  <si>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</si>
  <si>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</si>
  <si>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</si>
  <si>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</si>
  <si>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</si>
  <si>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</si>
  <si>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</si>
  <si>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</si>
  <si>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</si>
  <si>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</si>
  <si>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</si>
  <si>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</si>
  <si>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</si>
  <si>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</si>
  <si>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</si>
  <si>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</si>
  <si>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</si>
  <si>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</si>
  <si>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</si>
  <si>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</si>
  <si>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</si>
  <si>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</si>
  <si>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</si>
  <si>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</si>
  <si>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</si>
  <si>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</si>
  <si>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</si>
  <si>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</si>
  <si>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</si>
  <si>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</si>
  <si>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</si>
  <si>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</si>
  <si>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</si>
  <si>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</si>
  <si>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</si>
  <si>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</si>
  <si>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</si>
  <si>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</si>
  <si>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</si>
  <si>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</si>
  <si>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</si>
  <si>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</si>
  <si>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</si>
  <si>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</si>
  <si>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</si>
  <si>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</si>
  <si>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</si>
  <si>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</si>
  <si>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</si>
  <si>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</si>
  <si>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</si>
  <si>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</si>
  <si>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</si>
  <si>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</si>
  <si>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</si>
  <si>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</si>
  <si>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</si>
  <si>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</si>
  <si>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</si>
  <si>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</si>
  <si>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</si>
  <si>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</si>
  <si>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</si>
  <si>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</si>
  <si>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</si>
  <si>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</si>
  <si>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</si>
  <si>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</si>
  <si>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</si>
  <si>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</si>
  <si>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</si>
  <si>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</si>
  <si>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</si>
  <si>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</si>
  <si>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</si>
  <si>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</si>
  <si>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</si>
  <si>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</si>
  <si>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</si>
  <si>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</si>
  <si>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</si>
  <si>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</si>
  <si>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</si>
  <si>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</si>
  <si>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</si>
  <si>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</si>
  <si>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長野県下條村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</si>
  <si>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</si>
  <si>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</si>
  <si>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</si>
  <si>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</si>
  <si>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</si>
  <si>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</si>
  <si>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</si>
  <si>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</si>
  <si>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</si>
  <si>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</si>
  <si>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</si>
  <si>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</si>
  <si>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</si>
  <si>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</si>
  <si>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</si>
  <si>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</si>
  <si>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</si>
  <si>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</si>
  <si>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</si>
  <si>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</si>
  <si>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</si>
  <si>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</si>
  <si>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</si>
  <si>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</si>
  <si>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</si>
  <si>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</si>
  <si>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</si>
  <si>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</si>
  <si>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</si>
  <si>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</si>
  <si>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</si>
  <si>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</si>
  <si>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</si>
  <si>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</si>
  <si>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下條村国民健康保険特別会計</t>
    <phoneticPr fontId="5"/>
  </si>
  <si>
    <t>下條村介護保険特別会計</t>
    <phoneticPr fontId="5"/>
  </si>
  <si>
    <t>下條村後期高齢者医療特別会計</t>
    <phoneticPr fontId="5"/>
  </si>
  <si>
    <t>-</t>
    <phoneticPr fontId="5"/>
  </si>
  <si>
    <t>下條村営水道特別会計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</si>
  <si>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</si>
  <si>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</si>
  <si>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</si>
  <si>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</si>
  <si>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</si>
  <si>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</si>
  <si>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</si>
  <si>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</si>
  <si>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</si>
  <si>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</si>
  <si>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</si>
  <si>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</si>
  <si>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</si>
  <si>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</si>
  <si>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</si>
  <si>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</si>
  <si>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</si>
  <si>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</si>
  <si>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</si>
  <si>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</si>
  <si>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</si>
  <si>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</si>
  <si>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</si>
  <si>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</si>
  <si>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</si>
  <si>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</si>
  <si>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</si>
  <si>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</si>
  <si>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</si>
  <si>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</si>
  <si>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</si>
  <si>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</si>
  <si>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</si>
  <si>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</si>
  <si>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</si>
  <si>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</si>
  <si>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</si>
  <si>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</si>
  <si>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</si>
  <si>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</si>
  <si>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</si>
  <si>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</si>
  <si>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</si>
  <si>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</si>
  <si>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</si>
  <si>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</si>
  <si>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</si>
  <si>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</si>
  <si>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</si>
  <si>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</si>
  <si>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</si>
  <si>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</si>
  <si>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</si>
  <si>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</si>
  <si>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</si>
  <si>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</si>
  <si>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</si>
  <si>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</si>
  <si>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</si>
  <si>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</si>
  <si>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</si>
  <si>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</si>
  <si>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</si>
  <si>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</si>
  <si>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</si>
  <si>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下條村営水道特別会計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</si>
  <si>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</si>
  <si>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</si>
  <si>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下條村介護保険特別会計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</si>
  <si>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</si>
  <si>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下條村後期高齢者医療特別会計</t>
    <phoneticPr fontId="5"/>
  </si>
  <si>
    <t>-</t>
    <phoneticPr fontId="5"/>
  </si>
  <si>
    <t>-</t>
    <phoneticPr fontId="5"/>
  </si>
  <si>
    <t>-</t>
    <phoneticPr fontId="5"/>
  </si>
  <si>
    <t>-</t>
    <phoneticPr fontId="5"/>
  </si>
  <si>
    <t>-</t>
    <phoneticPr fontId="5"/>
  </si>
  <si>
    <t>(Ｆ)</t>
    <phoneticPr fontId="5"/>
  </si>
  <si>
    <t>下條村国民健康保険特別会計</t>
    <phoneticPr fontId="5"/>
  </si>
  <si>
    <t>-</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</si>
  <si>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</si>
  <si>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</si>
  <si>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</si>
  <si>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</si>
  <si>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</si>
  <si>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</si>
  <si>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</si>
  <si>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</si>
  <si>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</si>
  <si>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</si>
  <si>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</si>
  <si>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</si>
  <si>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</si>
  <si>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</si>
  <si>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</si>
  <si>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</si>
  <si>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</si>
  <si>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</si>
  <si>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</si>
  <si>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</si>
  <si>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</si>
  <si>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</si>
  <si>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</si>
  <si>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</si>
  <si>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</si>
  <si>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</si>
  <si>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</si>
  <si>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</si>
  <si>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</si>
  <si>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</si>
  <si>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</si>
  <si>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</si>
  <si>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</si>
  <si>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</si>
  <si>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</si>
  <si>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</si>
  <si>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</si>
  <si>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</si>
  <si>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</si>
  <si>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</si>
  <si>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</si>
  <si>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</si>
  <si>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</si>
  <si>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</si>
  <si>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</si>
  <si>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</si>
  <si>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</si>
  <si>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</si>
  <si>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</si>
  <si>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</si>
  <si>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</si>
  <si>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</si>
  <si>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</si>
  <si>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</si>
  <si>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</si>
  <si>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</si>
  <si>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</si>
  <si>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</si>
  <si>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</si>
  <si>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</si>
  <si>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</si>
  <si>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</si>
  <si>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</si>
  <si>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</si>
  <si>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</si>
  <si>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</si>
  <si>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</si>
  <si>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</si>
  <si>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</si>
  <si>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</si>
  <si>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</si>
  <si>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</si>
  <si>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</si>
  <si>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</si>
  <si>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</si>
  <si>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</si>
  <si>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</si>
  <si>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</si>
  <si>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</si>
  <si>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</si>
  <si>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</si>
  <si>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</si>
  <si>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</si>
  <si>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</si>
  <si>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</si>
  <si>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</si>
  <si>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</si>
  <si>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</si>
  <si>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一般会計</t>
  </si>
  <si>
    <t>下條村介護保険特別会計</t>
  </si>
  <si>
    <t>下條村国民健康保険特別会計</t>
  </si>
  <si>
    <t>下條村営水道特別会計</t>
  </si>
  <si>
    <t>下條村後期高齢者医療特別会計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</si>
  <si>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</si>
  <si>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</si>
  <si>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</si>
  <si>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</si>
  <si>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</si>
  <si>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</si>
  <si>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</si>
  <si>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</si>
  <si>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株式会社　そばの城</t>
    <rPh sb="0" eb="4">
      <t>カブシキカイシャ</t>
    </rPh>
    <rPh sb="8" eb="9">
      <t>シロ</t>
    </rPh>
    <phoneticPr fontId="2"/>
  </si>
  <si>
    <t>株式会社　飯田カントリー倶楽部</t>
    <rPh sb="0" eb="4">
      <t>カブシキカイシャ</t>
    </rPh>
    <rPh sb="5" eb="7">
      <t>イイダ</t>
    </rPh>
    <rPh sb="12" eb="15">
      <t>クラブ</t>
    </rPh>
    <phoneticPr fontId="2"/>
  </si>
  <si>
    <t>公共施設整備基金</t>
    <rPh sb="0" eb="2">
      <t>コウキョウ</t>
    </rPh>
    <rPh sb="2" eb="4">
      <t>シセツ</t>
    </rPh>
    <rPh sb="4" eb="6">
      <t>セイビ</t>
    </rPh>
    <rPh sb="6" eb="8">
      <t>キキン</t>
    </rPh>
    <phoneticPr fontId="5"/>
  </si>
  <si>
    <t>子育て応援基金</t>
    <rPh sb="0" eb="2">
      <t>コソダ</t>
    </rPh>
    <rPh sb="3" eb="7">
      <t>オウエンキキン</t>
    </rPh>
    <phoneticPr fontId="5"/>
  </si>
  <si>
    <t>温泉開発基金</t>
    <rPh sb="0" eb="4">
      <t>オンセンカイハツ</t>
    </rPh>
    <rPh sb="4" eb="6">
      <t>キキン</t>
    </rPh>
    <phoneticPr fontId="5"/>
  </si>
  <si>
    <t>地域福祉基金</t>
    <rPh sb="0" eb="6">
      <t>チイキフクシキキン</t>
    </rPh>
    <phoneticPr fontId="5"/>
  </si>
  <si>
    <t>南信州広域連合（一般会計）</t>
    <rPh sb="0" eb="1">
      <t>ミナミ</t>
    </rPh>
    <rPh sb="1" eb="3">
      <t>シンシュウ</t>
    </rPh>
    <rPh sb="3" eb="5">
      <t>コウイキ</t>
    </rPh>
    <rPh sb="5" eb="7">
      <t>レンゴウ</t>
    </rPh>
    <phoneticPr fontId="2"/>
  </si>
  <si>
    <t>南信州広域連合（南信州広域振興基金特別会計）</t>
    <rPh sb="8" eb="9">
      <t>ミナミ</t>
    </rPh>
    <rPh sb="9" eb="11">
      <t>シンシュウ</t>
    </rPh>
    <rPh sb="11" eb="13">
      <t>コウイキ</t>
    </rPh>
    <rPh sb="13" eb="15">
      <t>シンコウ</t>
    </rPh>
    <rPh sb="15" eb="17">
      <t>キキン</t>
    </rPh>
    <rPh sb="17" eb="19">
      <t>トクベツ</t>
    </rPh>
    <rPh sb="19" eb="21">
      <t>カイケイ</t>
    </rPh>
    <phoneticPr fontId="2"/>
  </si>
  <si>
    <t>南信州広域連合（飯田広域消防特別会計）</t>
    <rPh sb="8" eb="10">
      <t>イイダ</t>
    </rPh>
    <rPh sb="10" eb="12">
      <t>コウイキ</t>
    </rPh>
    <rPh sb="12" eb="14">
      <t>ショウボウ</t>
    </rPh>
    <rPh sb="14" eb="16">
      <t>トクベツ</t>
    </rPh>
    <rPh sb="16" eb="18">
      <t>カイケイ</t>
    </rPh>
    <phoneticPr fontId="2"/>
  </si>
  <si>
    <t>南信州広域連合（稲葉クリーンセンター特別会計）</t>
    <rPh sb="8" eb="10">
      <t>イナバ</t>
    </rPh>
    <rPh sb="18" eb="20">
      <t>トクベツ</t>
    </rPh>
    <rPh sb="20" eb="22">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</si>
  <si>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</si>
  <si>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5"/>
  </si>
  <si>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5"/>
  </si>
  <si>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</si>
  <si>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</si>
  <si>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長野県後期高齢者医療広域連合（後期高齢者医療事業特別会計）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5"/>
  </si>
  <si>
    <t>下伊那郡土木技術センター</t>
    <rPh sb="0" eb="4">
      <t>シモイナグン</t>
    </rPh>
    <rPh sb="4" eb="6">
      <t>ドボク</t>
    </rPh>
    <rPh sb="6" eb="8">
      <t>ギジュツ</t>
    </rPh>
    <phoneticPr fontId="2"/>
  </si>
  <si>
    <t>下伊那自治センター組合</t>
    <rPh sb="0" eb="3">
      <t>シモイナ</t>
    </rPh>
    <rPh sb="3" eb="5">
      <t>ジチ</t>
    </rPh>
    <rPh sb="9" eb="11">
      <t>クミアイ</t>
    </rPh>
    <phoneticPr fontId="2"/>
  </si>
  <si>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2"/>
  </si>
  <si>
    <t>下伊那郡町村総合事務組合</t>
    <rPh sb="0" eb="4">
      <t>シモイナグン</t>
    </rPh>
    <rPh sb="4" eb="6">
      <t>チョウソン</t>
    </rPh>
    <rPh sb="6" eb="8">
      <t>ソウゴウ</t>
    </rPh>
    <rPh sb="8" eb="10">
      <t>ジム</t>
    </rPh>
    <rPh sb="10" eb="12">
      <t>クミアイ</t>
    </rPh>
    <phoneticPr fontId="2"/>
  </si>
  <si>
    <t>下伊那郡南部総合事務組合（一般会計）</t>
    <rPh sb="0" eb="4">
      <t>シモイナグン</t>
    </rPh>
    <rPh sb="4" eb="6">
      <t>ナンブ</t>
    </rPh>
    <rPh sb="6" eb="8">
      <t>ソウゴウ</t>
    </rPh>
    <rPh sb="8" eb="10">
      <t>ジム</t>
    </rPh>
    <rPh sb="10" eb="12">
      <t>クミアイ</t>
    </rPh>
    <rPh sb="13" eb="15">
      <t>イッパン</t>
    </rPh>
    <rPh sb="15" eb="17">
      <t>カイケイ</t>
    </rPh>
    <phoneticPr fontId="2"/>
  </si>
  <si>
    <t>－</t>
    <phoneticPr fontId="2"/>
  </si>
  <si>
    <t>　－</t>
    <phoneticPr fontId="2"/>
  </si>
  <si>
    <t>－</t>
    <phoneticPr fontId="2"/>
  </si>
  <si>
    <t>-</t>
    <phoneticPr fontId="2"/>
  </si>
  <si>
    <t>-</t>
    <phoneticPr fontId="2"/>
  </si>
  <si>
    <t>‐</t>
    <phoneticPr fontId="2"/>
  </si>
  <si>
    <t>‐</t>
    <phoneticPr fontId="2"/>
  </si>
  <si>
    <t>‐</t>
    <phoneticPr fontId="2"/>
  </si>
  <si>
    <t>‐</t>
    <phoneticPr fontId="2"/>
  </si>
  <si>
    <t>‐</t>
    <phoneticPr fontId="2"/>
  </si>
  <si>
    <t>空家等対策事業推進基金</t>
    <rPh sb="0" eb="2">
      <t>アキヤ</t>
    </rPh>
    <rPh sb="2" eb="3">
      <t>トウ</t>
    </rPh>
    <rPh sb="3" eb="5">
      <t>タイサク</t>
    </rPh>
    <rPh sb="5" eb="7">
      <t>ジギョウ</t>
    </rPh>
    <rPh sb="7" eb="9">
      <t>スイシン</t>
    </rPh>
    <rPh sb="9" eb="11">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</si>
  <si>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</si>
  <si>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</si>
  <si>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</si>
  <si>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</si>
  <si>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</si>
  <si>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</si>
  <si>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</si>
  <si>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</si>
  <si>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</si>
  <si>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</si>
  <si>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額を充当可能財源等が上回っている。また、実質公債費比率は計画的に起債の繰上償還を行うことでマイナス数値となっている。この状況は大規模な災害など特異な財政需要が無い限り続くと思われる。</t>
    <phoneticPr fontId="2"/>
  </si>
  <si>
    <t>有形固定減価償却率が高い水準であるが、これに充てる特定目的基金等の積立も適正に行っていることから、定期的な維持管理や、計画的な施設の更新を行うことで予算の平準化を図れる運営に努める。</t>
    <rPh sb="0" eb="2">
      <t>ユウケイ</t>
    </rPh>
    <rPh sb="2" eb="4">
      <t>コテイ</t>
    </rPh>
    <rPh sb="4" eb="6">
      <t>ゲンカ</t>
    </rPh>
    <rPh sb="6" eb="8">
      <t>ショウキャク</t>
    </rPh>
    <rPh sb="8" eb="9">
      <t>リツ</t>
    </rPh>
    <rPh sb="10" eb="11">
      <t>タカ</t>
    </rPh>
    <rPh sb="12" eb="14">
      <t>スイジュン</t>
    </rPh>
    <rPh sb="22" eb="23">
      <t>ア</t>
    </rPh>
    <rPh sb="25" eb="27">
      <t>トクテイ</t>
    </rPh>
    <rPh sb="27" eb="29">
      <t>モクテキ</t>
    </rPh>
    <rPh sb="29" eb="31">
      <t>キキン</t>
    </rPh>
    <rPh sb="31" eb="32">
      <t>トウ</t>
    </rPh>
    <rPh sb="33" eb="35">
      <t>ツミタテ</t>
    </rPh>
    <rPh sb="36" eb="38">
      <t>テキセイ</t>
    </rPh>
    <rPh sb="39" eb="40">
      <t>オコナ</t>
    </rPh>
    <rPh sb="49" eb="51">
      <t>テイキ</t>
    </rPh>
    <rPh sb="51" eb="52">
      <t>テキ</t>
    </rPh>
    <rPh sb="53" eb="55">
      <t>イジ</t>
    </rPh>
    <rPh sb="55" eb="57">
      <t>カンリ</t>
    </rPh>
    <rPh sb="59" eb="61">
      <t>ケイカク</t>
    </rPh>
    <rPh sb="61" eb="62">
      <t>テキ</t>
    </rPh>
    <rPh sb="63" eb="65">
      <t>シセツ</t>
    </rPh>
    <rPh sb="66" eb="68">
      <t>コウシン</t>
    </rPh>
    <rPh sb="69" eb="70">
      <t>オコナ</t>
    </rPh>
    <rPh sb="74" eb="76">
      <t>ヨサン</t>
    </rPh>
    <rPh sb="77" eb="79">
      <t>ヘイジュン</t>
    </rPh>
    <rPh sb="79" eb="80">
      <t>カ</t>
    </rPh>
    <rPh sb="81" eb="82">
      <t>ハカ</t>
    </rPh>
    <rPh sb="84" eb="86">
      <t>ウンエイ</t>
    </rPh>
    <rPh sb="87" eb="88">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</si>
</sst>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DA8D0A1A-34C6-4D99-8354-62C880D79C0D}"/>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C0ED-4038-8205-C56D8FE0A97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59175</c:v>
                </c:pt>
                <c:pt idx="1">
                  <c:v>127879</c:v>
                </c:pt>
                <c:pt idx="2">
                  <c:v>104664</c:v>
                </c:pt>
                <c:pt idx="3">
                  <c:v>142087</c:v>
                </c:pt>
                <c:pt idx="4">
                  <c:v>68647</c:v>
                </c:pt>
              </c:numCache>
            </c:numRef>
          </c:val>
          <c:smooth val="0"/>
          <c:extLst>
            <c:ext xmlns:c16="http://schemas.microsoft.com/office/drawing/2014/chart" uri="{C3380CC4-5D6E-409C-BE32-E72D297353CC}">
              <c16:uniqueId val="{00000001-C0ED-4038-8205-C56D8FE0A97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14.93</c:v>
                </c:pt>
                <c:pt idx="1">
                  <c:v>14.44</c:v>
                </c:pt>
                <c:pt idx="2">
                  <c:v>15.26</c:v>
                </c:pt>
                <c:pt idx="3">
                  <c:v>22.27</c:v>
                </c:pt>
                <c:pt idx="4">
                  <c:v>25.67</c:v>
                </c:pt>
              </c:numCache>
            </c:numRef>
          </c:val>
          <c:extLst>
            <c:ext xmlns:c16="http://schemas.microsoft.com/office/drawing/2014/chart" uri="{C3380CC4-5D6E-409C-BE32-E72D297353CC}">
              <c16:uniqueId val="{00000000-F715-479A-B825-C3F24E6F80C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196.56</c:v>
                </c:pt>
                <c:pt idx="1">
                  <c:v>200.28</c:v>
                </c:pt>
                <c:pt idx="2">
                  <c:v>200.04</c:v>
                </c:pt>
                <c:pt idx="3">
                  <c:v>198.91</c:v>
                </c:pt>
                <c:pt idx="4">
                  <c:v>173.29</c:v>
                </c:pt>
              </c:numCache>
            </c:numRef>
          </c:val>
          <c:extLst>
            <c:ext xmlns:c16="http://schemas.microsoft.com/office/drawing/2014/chart" uri="{C3380CC4-5D6E-409C-BE32-E72D297353CC}">
              <c16:uniqueId val="{00000001-F715-479A-B825-C3F24E6F80C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8.41</c:v>
                </c:pt>
                <c:pt idx="1">
                  <c:v>11.39</c:v>
                </c:pt>
                <c:pt idx="2">
                  <c:v>7.61</c:v>
                </c:pt>
                <c:pt idx="3">
                  <c:v>5.77</c:v>
                </c:pt>
                <c:pt idx="4">
                  <c:v>4.8600000000000003</c:v>
                </c:pt>
              </c:numCache>
            </c:numRef>
          </c:val>
          <c:smooth val="0"/>
          <c:extLst>
            <c:ext xmlns:c16="http://schemas.microsoft.com/office/drawing/2014/chart" uri="{C3380CC4-5D6E-409C-BE32-E72D297353CC}">
              <c16:uniqueId val="{00000002-F715-479A-B825-C3F24E6F80C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358-4DE5-ACD8-6C0AB282EAF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358-4DE5-ACD8-6C0AB282EAF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358-4DE5-ACD8-6C0AB282EAF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358-4DE5-ACD8-6C0AB282EAF0}"/>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1358-4DE5-ACD8-6C0AB282EAF0}"/>
            </c:ext>
          </c:extLst>
        </c:ser>
        <c:ser>
          <c:idx val="5"/>
          <c:order val="5"/>
          <c:tx>
            <c:strRef>
              <c:f>データシート!$A$32</c:f>
              <c:strCache>
                <c:ptCount val="1"/>
                <c:pt idx="0">
                  <c:v>下條村後期高齢者医療特別会計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1358-4DE5-ACD8-6C0AB282EAF0}"/>
            </c:ext>
          </c:extLst>
        </c:ser>
        <c:ser>
          <c:idx val="6"/>
          <c:order val="6"/>
          <c:tx>
            <c:strRef>
              <c:f>データシート!$A$33</c:f>
              <c:strCache>
                <c:ptCount val="1"/>
                <c:pt idx="0">
                  <c:v>下條村営水道特別会計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0.1</c:v>
                </c:pt>
                <c:pt idx="2">
                  <c:v>#N/A</c:v>
                </c:pt>
                <c:pt idx="3">
                  <c:v>0.13</c:v>
                </c:pt>
                <c:pt idx="4">
                  <c:v>#N/A</c:v>
                </c:pt>
                <c:pt idx="5">
                  <c:v>0.17</c:v>
                </c:pt>
                <c:pt idx="6">
                  <c:v>#N/A</c:v>
                </c:pt>
                <c:pt idx="7">
                  <c:v>0.4</c:v>
                </c:pt>
                <c:pt idx="8">
                  <c:v>#N/A</c:v>
                </c:pt>
                <c:pt idx="9">
                  <c:v>0.18</c:v>
                </c:pt>
              </c:numCache>
            </c:numRef>
          </c:val>
          <c:extLst>
            <c:ext xmlns:c16="http://schemas.microsoft.com/office/drawing/2014/chart" uri="{C3380CC4-5D6E-409C-BE32-E72D297353CC}">
              <c16:uniqueId val="{00000006-1358-4DE5-ACD8-6C0AB282EAF0}"/>
            </c:ext>
          </c:extLst>
        </c:ser>
        <c:ser>
          <c:idx val="7"/>
          <c:order val="7"/>
          <c:tx>
            <c:strRef>
              <c:f>データシート!$A$34</c:f>
              <c:strCache>
                <c:ptCount val="1"/>
                <c:pt idx="0">
                  <c:v>下條村国民健康保険特別会計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0.81</c:v>
                </c:pt>
                <c:pt idx="2">
                  <c:v>#N/A</c:v>
                </c:pt>
                <c:pt idx="3">
                  <c:v>1.51</c:v>
                </c:pt>
                <c:pt idx="4">
                  <c:v>#N/A</c:v>
                </c:pt>
                <c:pt idx="5">
                  <c:v>7.0000000000000007E-2</c:v>
                </c:pt>
                <c:pt idx="6">
                  <c:v>#N/A</c:v>
                </c:pt>
                <c:pt idx="7">
                  <c:v>0.13</c:v>
                </c:pt>
                <c:pt idx="8">
                  <c:v>#N/A</c:v>
                </c:pt>
                <c:pt idx="9">
                  <c:v>0.41</c:v>
                </c:pt>
              </c:numCache>
            </c:numRef>
          </c:val>
          <c:extLst>
            <c:ext xmlns:c16="http://schemas.microsoft.com/office/drawing/2014/chart" uri="{C3380CC4-5D6E-409C-BE32-E72D297353CC}">
              <c16:uniqueId val="{00000007-1358-4DE5-ACD8-6C0AB282EAF0}"/>
            </c:ext>
          </c:extLst>
        </c:ser>
        <c:ser>
          <c:idx val="8"/>
          <c:order val="8"/>
          <c:tx>
            <c:strRef>
              <c:f>データシート!$A$35</c:f>
              <c:strCache>
                <c:ptCount val="1"/>
                <c:pt idx="0">
                  <c:v>下條村介護保険特別会計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0.86</c:v>
                </c:pt>
                <c:pt idx="2">
                  <c:v>#N/A</c:v>
                </c:pt>
                <c:pt idx="3">
                  <c:v>0.96</c:v>
                </c:pt>
                <c:pt idx="4">
                  <c:v>#N/A</c:v>
                </c:pt>
                <c:pt idx="5">
                  <c:v>0.27</c:v>
                </c:pt>
                <c:pt idx="6">
                  <c:v>#N/A</c:v>
                </c:pt>
                <c:pt idx="7">
                  <c:v>0.53</c:v>
                </c:pt>
                <c:pt idx="8">
                  <c:v>#N/A</c:v>
                </c:pt>
                <c:pt idx="9">
                  <c:v>1.1299999999999999</c:v>
                </c:pt>
              </c:numCache>
            </c:numRef>
          </c:val>
          <c:extLst>
            <c:ext xmlns:c16="http://schemas.microsoft.com/office/drawing/2014/chart" uri="{C3380CC4-5D6E-409C-BE32-E72D297353CC}">
              <c16:uniqueId val="{00000008-1358-4DE5-ACD8-6C0AB282EAF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14.92</c:v>
                </c:pt>
                <c:pt idx="2">
                  <c:v>#N/A</c:v>
                </c:pt>
                <c:pt idx="3">
                  <c:v>14.43</c:v>
                </c:pt>
                <c:pt idx="4">
                  <c:v>#N/A</c:v>
                </c:pt>
                <c:pt idx="5">
                  <c:v>15.25</c:v>
                </c:pt>
                <c:pt idx="6">
                  <c:v>#N/A</c:v>
                </c:pt>
                <c:pt idx="7">
                  <c:v>22.26</c:v>
                </c:pt>
                <c:pt idx="8">
                  <c:v>#N/A</c:v>
                </c:pt>
                <c:pt idx="9">
                  <c:v>25.66</c:v>
                </c:pt>
              </c:numCache>
            </c:numRef>
          </c:val>
          <c:extLst>
            <c:ext xmlns:c16="http://schemas.microsoft.com/office/drawing/2014/chart" uri="{C3380CC4-5D6E-409C-BE32-E72D297353CC}">
              <c16:uniqueId val="{00000009-1358-4DE5-ACD8-6C0AB282EAF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196</c:v>
                </c:pt>
                <c:pt idx="5">
                  <c:v>164</c:v>
                </c:pt>
                <c:pt idx="8">
                  <c:v>165</c:v>
                </c:pt>
                <c:pt idx="11">
                  <c:v>150</c:v>
                </c:pt>
                <c:pt idx="14">
                  <c:v>156</c:v>
                </c:pt>
              </c:numCache>
            </c:numRef>
          </c:val>
          <c:extLst>
            <c:ext xmlns:c16="http://schemas.microsoft.com/office/drawing/2014/chart" uri="{C3380CC4-5D6E-409C-BE32-E72D297353CC}">
              <c16:uniqueId val="{00000000-B725-4244-AE2D-71B297AAC48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725-4244-AE2D-71B297AAC48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725-4244-AE2D-71B297AAC48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c:v>
                </c:pt>
                <c:pt idx="3">
                  <c:v>5</c:v>
                </c:pt>
                <c:pt idx="6">
                  <c:v>2</c:v>
                </c:pt>
                <c:pt idx="9">
                  <c:v>2</c:v>
                </c:pt>
                <c:pt idx="12">
                  <c:v>7</c:v>
                </c:pt>
              </c:numCache>
            </c:numRef>
          </c:val>
          <c:extLst>
            <c:ext xmlns:c16="http://schemas.microsoft.com/office/drawing/2014/chart" uri="{C3380CC4-5D6E-409C-BE32-E72D297353CC}">
              <c16:uniqueId val="{00000003-B725-4244-AE2D-71B297AAC48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28</c:v>
                </c:pt>
                <c:pt idx="3">
                  <c:v>29</c:v>
                </c:pt>
                <c:pt idx="6">
                  <c:v>23</c:v>
                </c:pt>
                <c:pt idx="9">
                  <c:v>15</c:v>
                </c:pt>
                <c:pt idx="12">
                  <c:v>6</c:v>
                </c:pt>
              </c:numCache>
            </c:numRef>
          </c:val>
          <c:extLst>
            <c:ext xmlns:c16="http://schemas.microsoft.com/office/drawing/2014/chart" uri="{C3380CC4-5D6E-409C-BE32-E72D297353CC}">
              <c16:uniqueId val="{00000004-B725-4244-AE2D-71B297AAC48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725-4244-AE2D-71B297AAC48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725-4244-AE2D-71B297AAC48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93</c:v>
                </c:pt>
                <c:pt idx="3">
                  <c:v>93</c:v>
                </c:pt>
                <c:pt idx="6">
                  <c:v>90</c:v>
                </c:pt>
                <c:pt idx="9">
                  <c:v>69</c:v>
                </c:pt>
                <c:pt idx="12">
                  <c:v>68</c:v>
                </c:pt>
              </c:numCache>
            </c:numRef>
          </c:val>
          <c:extLst>
            <c:ext xmlns:c16="http://schemas.microsoft.com/office/drawing/2014/chart" uri="{C3380CC4-5D6E-409C-BE32-E72D297353CC}">
              <c16:uniqueId val="{00000007-B725-4244-AE2D-71B297AAC48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-70</c:v>
                </c:pt>
                <c:pt idx="2">
                  <c:v>#N/A</c:v>
                </c:pt>
                <c:pt idx="3">
                  <c:v>#N/A</c:v>
                </c:pt>
                <c:pt idx="4">
                  <c:v>-37</c:v>
                </c:pt>
                <c:pt idx="5">
                  <c:v>#N/A</c:v>
                </c:pt>
                <c:pt idx="6">
                  <c:v>#N/A</c:v>
                </c:pt>
                <c:pt idx="7">
                  <c:v>-50</c:v>
                </c:pt>
                <c:pt idx="8">
                  <c:v>#N/A</c:v>
                </c:pt>
                <c:pt idx="9">
                  <c:v>#N/A</c:v>
                </c:pt>
                <c:pt idx="10">
                  <c:v>-64</c:v>
                </c:pt>
                <c:pt idx="11">
                  <c:v>#N/A</c:v>
                </c:pt>
                <c:pt idx="12">
                  <c:v>#N/A</c:v>
                </c:pt>
                <c:pt idx="13">
                  <c:v>-75</c:v>
                </c:pt>
                <c:pt idx="14">
                  <c:v>#N/A</c:v>
                </c:pt>
              </c:numCache>
            </c:numRef>
          </c:val>
          <c:smooth val="0"/>
          <c:extLst>
            <c:ext xmlns:c16="http://schemas.microsoft.com/office/drawing/2014/chart" uri="{C3380CC4-5D6E-409C-BE32-E72D297353CC}">
              <c16:uniqueId val="{00000008-B725-4244-AE2D-71B297AAC48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1710</c:v>
                </c:pt>
                <c:pt idx="5">
                  <c:v>1692</c:v>
                </c:pt>
                <c:pt idx="8">
                  <c:v>1746</c:v>
                </c:pt>
                <c:pt idx="11">
                  <c:v>1789</c:v>
                </c:pt>
                <c:pt idx="14">
                  <c:v>1710</c:v>
                </c:pt>
              </c:numCache>
            </c:numRef>
          </c:val>
          <c:extLst>
            <c:ext xmlns:c16="http://schemas.microsoft.com/office/drawing/2014/chart" uri="{C3380CC4-5D6E-409C-BE32-E72D297353CC}">
              <c16:uniqueId val="{00000000-1EF4-40DB-A923-A9CB3D970E9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1EF4-40DB-A923-A9CB3D970E9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7376</c:v>
                </c:pt>
                <c:pt idx="5">
                  <c:v>7397</c:v>
                </c:pt>
                <c:pt idx="8">
                  <c:v>7481</c:v>
                </c:pt>
                <c:pt idx="11">
                  <c:v>7497</c:v>
                </c:pt>
                <c:pt idx="14">
                  <c:v>7523</c:v>
                </c:pt>
              </c:numCache>
            </c:numRef>
          </c:val>
          <c:extLst>
            <c:ext xmlns:c16="http://schemas.microsoft.com/office/drawing/2014/chart" uri="{C3380CC4-5D6E-409C-BE32-E72D297353CC}">
              <c16:uniqueId val="{00000002-1EF4-40DB-A923-A9CB3D970E9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EF4-40DB-A923-A9CB3D970E9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EF4-40DB-A923-A9CB3D970E9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EF4-40DB-A923-A9CB3D970E9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451</c:v>
                </c:pt>
                <c:pt idx="3">
                  <c:v>449</c:v>
                </c:pt>
                <c:pt idx="6">
                  <c:v>449</c:v>
                </c:pt>
                <c:pt idx="9">
                  <c:v>451</c:v>
                </c:pt>
                <c:pt idx="12">
                  <c:v>449</c:v>
                </c:pt>
              </c:numCache>
            </c:numRef>
          </c:val>
          <c:extLst>
            <c:ext xmlns:c16="http://schemas.microsoft.com/office/drawing/2014/chart" uri="{C3380CC4-5D6E-409C-BE32-E72D297353CC}">
              <c16:uniqueId val="{00000006-1EF4-40DB-A923-A9CB3D970E9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52</c:v>
                </c:pt>
                <c:pt idx="3">
                  <c:v>35</c:v>
                </c:pt>
                <c:pt idx="6">
                  <c:v>88</c:v>
                </c:pt>
                <c:pt idx="9">
                  <c:v>136</c:v>
                </c:pt>
                <c:pt idx="12">
                  <c:v>82</c:v>
                </c:pt>
              </c:numCache>
            </c:numRef>
          </c:val>
          <c:extLst>
            <c:ext xmlns:c16="http://schemas.microsoft.com/office/drawing/2014/chart" uri="{C3380CC4-5D6E-409C-BE32-E72D297353CC}">
              <c16:uniqueId val="{00000007-1EF4-40DB-A923-A9CB3D970E9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52</c:v>
                </c:pt>
                <c:pt idx="3">
                  <c:v>39</c:v>
                </c:pt>
                <c:pt idx="6">
                  <c:v>23</c:v>
                </c:pt>
                <c:pt idx="9">
                  <c:v>5</c:v>
                </c:pt>
                <c:pt idx="12">
                  <c:v>2</c:v>
                </c:pt>
              </c:numCache>
            </c:numRef>
          </c:val>
          <c:extLst>
            <c:ext xmlns:c16="http://schemas.microsoft.com/office/drawing/2014/chart" uri="{C3380CC4-5D6E-409C-BE32-E72D297353CC}">
              <c16:uniqueId val="{00000008-1EF4-40DB-A923-A9CB3D970E9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EF4-40DB-A923-A9CB3D970E9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1210</c:v>
                </c:pt>
                <c:pt idx="3">
                  <c:v>961</c:v>
                </c:pt>
                <c:pt idx="6">
                  <c:v>917</c:v>
                </c:pt>
                <c:pt idx="9">
                  <c:v>1063</c:v>
                </c:pt>
                <c:pt idx="12">
                  <c:v>916</c:v>
                </c:pt>
              </c:numCache>
            </c:numRef>
          </c:val>
          <c:extLst>
            <c:ext xmlns:c16="http://schemas.microsoft.com/office/drawing/2014/chart" uri="{C3380CC4-5D6E-409C-BE32-E72D297353CC}">
              <c16:uniqueId val="{0000000A-1EF4-40DB-A923-A9CB3D970E9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EF4-40DB-A923-A9CB3D970E9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3292</c:v>
                </c:pt>
                <c:pt idx="1">
                  <c:v>3209</c:v>
                </c:pt>
                <c:pt idx="2">
                  <c:v>2987</c:v>
                </c:pt>
              </c:numCache>
            </c:numRef>
          </c:val>
          <c:extLst>
            <c:ext xmlns:c16="http://schemas.microsoft.com/office/drawing/2014/chart" uri="{C3380CC4-5D6E-409C-BE32-E72D297353CC}">
              <c16:uniqueId val="{00000000-499D-496A-9784-F6D8ECD1292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924</c:v>
                </c:pt>
                <c:pt idx="1">
                  <c:v>924</c:v>
                </c:pt>
                <c:pt idx="2">
                  <c:v>914</c:v>
                </c:pt>
              </c:numCache>
            </c:numRef>
          </c:val>
          <c:extLst>
            <c:ext xmlns:c16="http://schemas.microsoft.com/office/drawing/2014/chart" uri="{C3380CC4-5D6E-409C-BE32-E72D297353CC}">
              <c16:uniqueId val="{00000001-499D-496A-9784-F6D8ECD1292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3108</c:v>
                </c:pt>
                <c:pt idx="1">
                  <c:v>3224</c:v>
                </c:pt>
                <c:pt idx="2">
                  <c:v>3476</c:v>
                </c:pt>
              </c:numCache>
            </c:numRef>
          </c:val>
          <c:extLst>
            <c:ext xmlns:c16="http://schemas.microsoft.com/office/drawing/2014/chart" uri="{C3380CC4-5D6E-409C-BE32-E72D297353CC}">
              <c16:uniqueId val="{00000002-499D-496A-9784-F6D8ECD1292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{5B4FCD28-8C14-470F-8033-D88CE37CF719}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ED76-4500-8C16-07C5AE2105E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{D66585D7-99C8-4183-B327-7E61FD8560AC}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D76-4500-8C16-07C5AE2105E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{CAECE904-4C53-4C8C-B04A-07E90BEA1C3C}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D76-4500-8C16-07C5AE2105E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{500BC798-3FF6-401E-9702-DCFD006485F7}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D76-4500-8C16-07C5AE2105E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{95DAEC13-117B-4996-A3FB-16B6B0944687}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D76-4500-8C16-07C5AE2105E3}"/>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{174362F7-31A3-43B4-B1B7-7B9B38937A29}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ED76-4500-8C16-07C5AE2105E3}"/>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{CF77FF9B-0124-4BBE-884D-E8A2E21B4031}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ED76-4500-8C16-07C5AE2105E3}"/>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{F5210888-5AE1-44FE-A50A-639BC8E48509}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ED76-4500-8C16-07C5AE2105E3}"/>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{E14727BD-2A8D-435A-BF65-2F5033C1F99B}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ED76-4500-8C16-07C5AE2105E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56.9</c:v>
                </c:pt>
                <c:pt idx="8">
                  <c:v>58.7</c:v>
                </c:pt>
                <c:pt idx="16">
                  <c:v>60.6</c:v>
                </c:pt>
                <c:pt idx="24">
                  <c:v>61.8</c:v>
                </c:pt>
                <c:pt idx="32">
                  <c:v>63.3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D76-4500-8C16-07C5AE2105E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{6A642468-4F25-436E-9974-4B367812A91E}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ED76-4500-8C16-07C5AE2105E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{4A373054-670A-4DFC-AD07-9D3327E35585}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D76-4500-8C16-07C5AE2105E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{F6981839-3212-46FE-BE38-1BDDFD71344D}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D76-4500-8C16-07C5AE2105E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{F7AD2AC4-9CA0-4D65-8DC8-E55F5FC87D1F}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D76-4500-8C16-07C5AE2105E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{608A6AA3-DF87-4E5F-A092-D89CDD20D5BD}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D76-4500-8C16-07C5AE2105E3}"/>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{CE62DE75-AAB4-4319-B942-E79538951C77}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ED76-4500-8C16-07C5AE2105E3}"/>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{7797C192-4481-4D1F-9A6E-4F3196A63091}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ED76-4500-8C16-07C5AE2105E3}"/>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{70F0C314-E7E8-4A11-AD6B-D0B236435678}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ED76-4500-8C16-07C5AE2105E3}"/>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{2B19D671-1EBD-4889-BDA2-6B66BC8B7A85}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ED76-4500-8C16-07C5AE2105E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56.3</c:v>
                </c:pt>
                <c:pt idx="8">
                  <c:v>57.7</c:v>
                </c:pt>
                <c:pt idx="16">
                  <c:v>58.9</c:v>
                </c:pt>
                <c:pt idx="24">
                  <c:v>60</c:v>
                </c:pt>
                <c:pt idx="32">
                  <c:v>60.9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D76-4500-8C16-07C5AE2105E3}"/>
            </c:ext>
          </c:extLst>
        </c:ser>
        <c:dLbls>
          <c:showLegendKey val="0"/>
          <c:showVal val="1"/>
          <c:showCatName val="0"/>
          <c:showSerName val="0"/>
          <c:showPercent val="0"/>
          <c:showBubbleSize val="0"/>
        </c:dLbls>
        <c:axId val="46179840"/>
        <c:axId val="46181760"/>
      </c:scatterChart>
      <c:valAx>
        <c:axId val="46179840"/>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{F8B416C2-F260-4CBC-95E6-47B7AE918690}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DDCB-47FF-9F43-E9DF83CCE07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{21E9A17A-651E-489C-A82F-8B6171D7538F}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DCB-47FF-9F43-E9DF83CCE07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{01748530-B3F3-4CB0-8CDA-F5A7F7DAACBC}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DCB-47FF-9F43-E9DF83CCE07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{F19C9329-610B-4CE5-8F42-F8EC0C8DD5EC}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DCB-47FF-9F43-E9DF83CCE07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{5E2D9246-37DB-4B43-B4CA-629FD4B0295D}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DCB-47FF-9F43-E9DF83CCE073}"/>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{435D309F-1B97-42CB-BDCD-3B50E81274CD}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DDCB-47FF-9F43-E9DF83CCE073}"/>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{FD244497-3D9B-4E29-85B2-0EBE1D607386}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DDCB-47FF-9F43-E9DF83CCE073}"/>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{2E7265FB-4AE3-4926-8EF7-9E5ACA57680E}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DDCB-47FF-9F43-E9DF83CCE073}"/>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{D632E3A7-DB3E-4361-9E3A-30360DF197E8}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DDCB-47FF-9F43-E9DF83CCE07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-6.1</c:v>
                </c:pt>
                <c:pt idx="8">
                  <c:v>-4.5</c:v>
                </c:pt>
                <c:pt idx="16">
                  <c:v>-3.5</c:v>
                </c:pt>
                <c:pt idx="24">
                  <c:v>-3.4</c:v>
                </c:pt>
                <c:pt idx="32">
                  <c:v>-4.2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DCB-47FF-9F43-E9DF83CCE07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096530706953748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{C53651B6-BA9A-489E-85B3-62906C638154}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DDCB-47FF-9F43-E9DF83CCE07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{5A8958AD-3FD9-4B86-B6DB-F4A4C89CB557}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DCB-47FF-9F43-E9DF83CCE07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{B1271F89-8C8B-47DD-843A-A90E9E382CB9}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DCB-47FF-9F43-E9DF83CCE07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{67187506-6C13-4EBA-9900-EB9350BB2446}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DCB-47FF-9F43-E9DF83CCE07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{A41652A4-A5B8-47FC-B889-5A8D8C0B2D0A}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DCB-47FF-9F43-E9DF83CCE073}"/>
                </c:ext>
              </c:extLst>
            </c:dLbl>
            <c:dLbl>
              <c:idx val="8"/>
              <c:layout>
                <c:manualLayout>
                  <c:x val="-4.5160355153971272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{42444EB5-632B-417A-AF61-0BFC1A010779}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DDCB-47FF-9F43-E9DF83CCE073}"/>
                </c:ext>
              </c:extLst>
            </c:dLbl>
            <c:dLbl>
              <c:idx val="16"/>
              <c:layout>
                <c:manualLayout>
                  <c:x val="-1.823562808424999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{71369871-A323-4D05-86F4-6F3B54A20FAF}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DDCB-47FF-9F43-E9DF83CCE073}"/>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{59B239C2-377D-49A8-BDB8-66FB0DBDABFA}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DDCB-47FF-9F43-E9DF83CCE073}"/>
                </c:ext>
              </c:extLst>
            </c:dLbl>
            <c:dLbl>
              <c:idx val="32"/>
              <c:layout>
                <c:manualLayout>
                  <c:x val="-1.8171803637232434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{FD0C7E54-AEE5-4FAE-BBFB-0DB2852272ED}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DDCB-47FF-9F43-E9DF83CCE07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7.1</c:v>
                </c:pt>
                <c:pt idx="16">
                  <c:v>7.1</c:v>
                </c:pt>
                <c:pt idx="24">
                  <c:v>7.3</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DCB-47FF-9F43-E9DF83CCE073}"/>
            </c:ext>
          </c:extLst>
        </c:ser>
        <c:dLbls>
          <c:showLegendKey val="0"/>
          <c:showVal val="1"/>
          <c:showCatName val="0"/>
          <c:showSerName val="0"/>
          <c:showPercent val="0"/>
          <c:showBubbleSize val="0"/>
        </c:dLbls>
        <c:axId val="84219776"/>
        <c:axId val="84234240"/>
      </c:scatterChart>
      <c:valAx>
        <c:axId val="84219776"/>
        <c:scaling>
          <c:orientation val="maxMin"/>
          <c:max val="7.5"/>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長野県下條村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　</a:t>
          </a:r>
          <a:r>
            <a:rPr lang="ja-JP" altLang="ja-JP" sz="1100" b="0" i="0" baseline="0">
              <a:solidFill>
                <a:sysClr val="windowText" lastClr="000000"/>
              </a:solidFill>
              <a:effectLst/>
              <a:latin typeface="+mn-lt"/>
              <a:ea typeface="+mn-ea"/>
              <a:cs typeface="+mn-cs"/>
            </a:rPr>
            <a:t>新たな起債の抑制、繰上償還により平成</a:t>
          </a:r>
          <a:r>
            <a:rPr lang="ja-JP" altLang="en-US" sz="1100" b="0" i="0" baseline="0">
              <a:solidFill>
                <a:sysClr val="windowText" lastClr="000000"/>
              </a:solidFill>
              <a:effectLst/>
              <a:latin typeface="+mn-lt"/>
              <a:ea typeface="+mn-ea"/>
              <a:cs typeface="+mn-cs"/>
            </a:rPr>
            <a:t>２０</a:t>
          </a:r>
          <a:r>
            <a:rPr lang="ja-JP" altLang="ja-JP" sz="1100" b="0" i="0" baseline="0">
              <a:solidFill>
                <a:sysClr val="windowText" lastClr="000000"/>
              </a:solidFill>
              <a:effectLst/>
              <a:latin typeface="+mn-lt"/>
              <a:ea typeface="+mn-ea"/>
              <a:cs typeface="+mn-cs"/>
            </a:rPr>
            <a:t>年度より算入公債費等が元利償還金等を上回っている。</a:t>
          </a:r>
          <a:br>
            <a:rPr lang="en-US" altLang="ja-JP" sz="1100" b="0" i="0" baseline="0">
              <a:solidFill>
                <a:sysClr val="windowText" lastClr="000000"/>
              </a:solidFill>
              <a:effectLst/>
              <a:latin typeface="+mn-lt"/>
              <a:ea typeface="+mn-ea"/>
              <a:cs typeface="+mn-cs"/>
            </a:rPr>
          </a:br>
          <a:r>
            <a:rPr lang="ja-JP" altLang="en-US" sz="1100" b="0" i="0" baseline="0">
              <a:solidFill>
                <a:sysClr val="windowText" lastClr="000000"/>
              </a:solidFill>
              <a:effectLst/>
              <a:latin typeface="+mn-lt"/>
              <a:ea typeface="+mn-ea"/>
              <a:cs typeface="+mn-cs"/>
            </a:rPr>
            <a:t>今後も緊急度、住民のニーズを的確に把握した事業の選択により、起債に大きく頼ることのない財政運営に努める。</a:t>
          </a:r>
          <a:endParaRPr lang="ja-JP" altLang="ja-JP" sz="1400">
            <a:solidFill>
              <a:srgbClr val="FF0000"/>
            </a:solidFill>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a:solidFill>
                <a:schemeClr val="dk1"/>
              </a:solidFill>
              <a:effectLst/>
              <a:latin typeface="+mn-lt"/>
              <a:ea typeface="+mn-ea"/>
              <a:cs typeface="+mn-cs"/>
            </a:rPr>
            <a:t>満期一括償還地方債なし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長野県下條村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将来負担額を充当可能財源等が上回っている。この状況は大規模な災害など特異な財政需要が無い限り続くと思われる。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長野県下條村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200" b="0" i="0" baseline="0">
              <a:solidFill>
                <a:sysClr val="windowText" lastClr="000000"/>
              </a:solidFill>
              <a:effectLst/>
              <a:latin typeface="+mn-lt"/>
              <a:ea typeface="+mn-ea"/>
              <a:cs typeface="+mn-cs"/>
            </a:rPr>
            <a:t>・</a:t>
          </a:r>
          <a:r>
            <a:rPr lang="ja-JP" altLang="en-US" sz="1200" b="0" i="0" baseline="0">
              <a:solidFill>
                <a:sysClr val="windowText" lastClr="000000"/>
              </a:solidFill>
              <a:effectLst/>
              <a:latin typeface="+mn-lt"/>
              <a:ea typeface="+mn-ea"/>
              <a:cs typeface="+mn-cs"/>
            </a:rPr>
            <a:t>財政調整基金においては、</a:t>
          </a:r>
          <a:r>
            <a:rPr lang="ja-JP" altLang="ja-JP" sz="1200" b="0" i="0" baseline="0">
              <a:solidFill>
                <a:sysClr val="windowText" lastClr="000000"/>
              </a:solidFill>
              <a:effectLst/>
              <a:latin typeface="+mn-lt"/>
              <a:ea typeface="+mn-ea"/>
              <a:cs typeface="+mn-cs"/>
            </a:rPr>
            <a:t>利子財源の</a:t>
          </a:r>
          <a:r>
            <a:rPr lang="ja-JP" altLang="en-US" sz="1200" b="0" i="0" baseline="0">
              <a:solidFill>
                <a:sysClr val="windowText" lastClr="000000"/>
              </a:solidFill>
              <a:effectLst/>
              <a:latin typeface="+mn-lt"/>
              <a:ea typeface="+mn-ea"/>
              <a:cs typeface="+mn-cs"/>
            </a:rPr>
            <a:t>収入</a:t>
          </a:r>
          <a:r>
            <a:rPr lang="ja-JP" altLang="ja-JP" sz="1200" b="0" i="0" baseline="0">
              <a:solidFill>
                <a:sysClr val="windowText" lastClr="000000"/>
              </a:solidFill>
              <a:effectLst/>
              <a:latin typeface="+mn-lt"/>
              <a:ea typeface="+mn-ea"/>
              <a:cs typeface="+mn-cs"/>
            </a:rPr>
            <a:t>により</a:t>
          </a:r>
          <a:r>
            <a:rPr lang="ja-JP" altLang="en-US" sz="1200" b="0" i="0" baseline="0">
              <a:solidFill>
                <a:sysClr val="windowText" lastClr="000000"/>
              </a:solidFill>
              <a:effectLst/>
              <a:latin typeface="+mn-lt"/>
              <a:ea typeface="+mn-ea"/>
              <a:cs typeface="+mn-cs"/>
            </a:rPr>
            <a:t>６</a:t>
          </a:r>
          <a:r>
            <a:rPr lang="ja-JP" altLang="ja-JP" sz="1200" b="0" i="0" baseline="0">
              <a:solidFill>
                <a:sysClr val="windowText" lastClr="000000"/>
              </a:solidFill>
              <a:effectLst/>
              <a:latin typeface="+mn-lt"/>
              <a:ea typeface="+mn-ea"/>
              <a:cs typeface="+mn-cs"/>
            </a:rPr>
            <a:t>百万円積み立てた一方、一般会計の財源不足に伴</a:t>
          </a:r>
          <a:r>
            <a:rPr lang="ja-JP" altLang="en-US" sz="1200" b="0" i="0" baseline="0">
              <a:solidFill>
                <a:sysClr val="windowText" lastClr="000000"/>
              </a:solidFill>
              <a:effectLst/>
              <a:latin typeface="+mn-lt"/>
              <a:ea typeface="+mn-ea"/>
              <a:cs typeface="+mn-cs"/>
            </a:rPr>
            <a:t>い、２億２</a:t>
          </a:r>
          <a:r>
            <a:rPr lang="ja-JP" altLang="ja-JP" sz="1200" b="0" i="0" baseline="0">
              <a:solidFill>
                <a:sysClr val="windowText" lastClr="000000"/>
              </a:solidFill>
              <a:effectLst/>
              <a:latin typeface="+mn-lt"/>
              <a:ea typeface="+mn-ea"/>
              <a:cs typeface="+mn-cs"/>
            </a:rPr>
            <a:t>千</a:t>
          </a:r>
          <a:r>
            <a:rPr lang="ja-JP" altLang="en-US" sz="1200" b="0" i="0" baseline="0">
              <a:solidFill>
                <a:sysClr val="windowText" lastClr="000000"/>
              </a:solidFill>
              <a:effectLst/>
              <a:latin typeface="+mn-lt"/>
              <a:ea typeface="+mn-ea"/>
              <a:cs typeface="+mn-cs"/>
            </a:rPr>
            <a:t>７百</a:t>
          </a:r>
          <a:r>
            <a:rPr lang="ja-JP" altLang="ja-JP" sz="1200" b="0" i="0" baseline="0">
              <a:solidFill>
                <a:sysClr val="windowText" lastClr="000000"/>
              </a:solidFill>
              <a:effectLst/>
              <a:latin typeface="+mn-lt"/>
              <a:ea typeface="+mn-ea"/>
              <a:cs typeface="+mn-cs"/>
            </a:rPr>
            <a:t>万円取り崩した</a:t>
          </a:r>
          <a:r>
            <a:rPr lang="ja-JP" altLang="en-US" sz="1200" b="0" i="0" baseline="0">
              <a:solidFill>
                <a:sysClr val="windowText" lastClr="000000"/>
              </a:solidFill>
              <a:effectLst/>
              <a:latin typeface="+mn-lt"/>
              <a:ea typeface="+mn-ea"/>
              <a:cs typeface="+mn-cs"/>
            </a:rPr>
            <a:t>。</a:t>
          </a:r>
          <a:endParaRPr lang="en-US" altLang="ja-JP" sz="1200" b="0" i="0" baseline="0">
            <a:solidFill>
              <a:sysClr val="windowText" lastClr="000000"/>
            </a:solidFill>
            <a:effectLst/>
            <a:latin typeface="+mn-lt"/>
            <a:ea typeface="+mn-ea"/>
            <a:cs typeface="+mn-cs"/>
          </a:endParaRPr>
        </a:p>
        <a:p>
          <a:pPr eaLnBrk="1" fontAlgn="auto" latinLnBrk="0" hangingPunct="1"/>
          <a:r>
            <a:rPr lang="ja-JP" altLang="en-US" sz="1200" b="0" i="0" baseline="0">
              <a:solidFill>
                <a:sysClr val="windowText" lastClr="000000"/>
              </a:solidFill>
              <a:effectLst/>
              <a:latin typeface="+mn-lt"/>
              <a:ea typeface="+mn-ea"/>
              <a:cs typeface="+mn-cs"/>
            </a:rPr>
            <a:t>・</a:t>
          </a:r>
          <a:r>
            <a:rPr lang="ja-JP" altLang="ja-JP" sz="1200" b="0" i="0" baseline="0">
              <a:solidFill>
                <a:sysClr val="windowText" lastClr="000000"/>
              </a:solidFill>
              <a:effectLst/>
              <a:latin typeface="+mn-lt"/>
              <a:ea typeface="+mn-ea"/>
              <a:cs typeface="+mn-cs"/>
            </a:rPr>
            <a:t>「公共施整備基金」へ１億</a:t>
          </a:r>
          <a:r>
            <a:rPr lang="ja-JP" altLang="en-US" sz="1200" b="0" i="0" baseline="0">
              <a:solidFill>
                <a:sysClr val="windowText" lastClr="000000"/>
              </a:solidFill>
              <a:effectLst/>
              <a:latin typeface="+mn-lt"/>
              <a:ea typeface="+mn-ea"/>
              <a:cs typeface="+mn-cs"/>
            </a:rPr>
            <a:t>４千万</a:t>
          </a:r>
          <a:r>
            <a:rPr lang="ja-JP" altLang="ja-JP" sz="1200" b="0" i="0" baseline="0">
              <a:solidFill>
                <a:sysClr val="windowText" lastClr="000000"/>
              </a:solidFill>
              <a:effectLst/>
              <a:latin typeface="+mn-lt"/>
              <a:ea typeface="+mn-ea"/>
              <a:cs typeface="+mn-cs"/>
            </a:rPr>
            <a:t>円</a:t>
          </a:r>
          <a:r>
            <a:rPr lang="ja-JP" altLang="en-US" sz="1200" b="0" i="0" baseline="0">
              <a:solidFill>
                <a:sysClr val="windowText" lastClr="000000"/>
              </a:solidFill>
              <a:effectLst/>
              <a:latin typeface="+mn-lt"/>
              <a:ea typeface="+mn-ea"/>
              <a:cs typeface="+mn-cs"/>
            </a:rPr>
            <a:t>の</a:t>
          </a:r>
          <a:r>
            <a:rPr lang="ja-JP" altLang="ja-JP" sz="1200" b="0" i="0" baseline="0">
              <a:solidFill>
                <a:sysClr val="windowText" lastClr="000000"/>
              </a:solidFill>
              <a:effectLst/>
              <a:latin typeface="+mn-lt"/>
              <a:ea typeface="+mn-ea"/>
              <a:cs typeface="+mn-cs"/>
            </a:rPr>
            <a:t>積立て</a:t>
          </a:r>
          <a:r>
            <a:rPr lang="ja-JP" altLang="en-US" sz="1200" b="0" i="0" baseline="0">
              <a:solidFill>
                <a:sysClr val="windowText" lastClr="000000"/>
              </a:solidFill>
              <a:effectLst/>
              <a:latin typeface="+mn-lt"/>
              <a:ea typeface="+mn-ea"/>
              <a:cs typeface="+mn-cs"/>
            </a:rPr>
            <a:t>及び新規に空家対策推進事業基金を設立し、１億円の積立てを行なったこと等により、</a:t>
          </a:r>
          <a:r>
            <a:rPr lang="ja-JP" altLang="ja-JP" sz="1200" b="0" i="0" baseline="0">
              <a:solidFill>
                <a:sysClr val="windowText" lastClr="000000"/>
              </a:solidFill>
              <a:effectLst/>
              <a:latin typeface="+mn-lt"/>
              <a:ea typeface="+mn-ea"/>
              <a:cs typeface="+mn-cs"/>
            </a:rPr>
            <a:t>基金全体としては</a:t>
          </a:r>
          <a:r>
            <a:rPr lang="ja-JP" altLang="en-US" sz="1200" b="0" i="0" baseline="0">
              <a:solidFill>
                <a:sysClr val="windowText" lastClr="000000"/>
              </a:solidFill>
              <a:effectLst/>
              <a:latin typeface="+mn-lt"/>
              <a:ea typeface="+mn-ea"/>
              <a:cs typeface="+mn-cs"/>
            </a:rPr>
            <a:t>２</a:t>
          </a:r>
          <a:r>
            <a:rPr lang="ja-JP" altLang="ja-JP" sz="1200" b="0" i="0" baseline="0">
              <a:solidFill>
                <a:sysClr val="windowText" lastClr="000000"/>
              </a:solidFill>
              <a:effectLst/>
              <a:latin typeface="+mn-lt"/>
              <a:ea typeface="+mn-ea"/>
              <a:cs typeface="+mn-cs"/>
            </a:rPr>
            <a:t>千</a:t>
          </a:r>
          <a:r>
            <a:rPr lang="ja-JP" altLang="en-US" sz="1200" b="0" i="0" baseline="0">
              <a:solidFill>
                <a:sysClr val="windowText" lastClr="000000"/>
              </a:solidFill>
              <a:effectLst/>
              <a:latin typeface="+mn-lt"/>
              <a:ea typeface="+mn-ea"/>
              <a:cs typeface="+mn-cs"/>
            </a:rPr>
            <a:t>１</a:t>
          </a:r>
          <a:r>
            <a:rPr lang="ja-JP" altLang="ja-JP" sz="1200" b="0" i="0" baseline="0">
              <a:solidFill>
                <a:sysClr val="windowText" lastClr="000000"/>
              </a:solidFill>
              <a:effectLst/>
              <a:latin typeface="+mn-lt"/>
              <a:ea typeface="+mn-ea"/>
              <a:cs typeface="+mn-cs"/>
            </a:rPr>
            <a:t>百万円増となった。</a:t>
          </a:r>
          <a:endParaRPr lang="ja-JP" altLang="ja-JP" sz="12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mn-lt"/>
              <a:ea typeface="+mn-ea"/>
              <a:cs typeface="+mn-cs"/>
            </a:rPr>
            <a:t>・基金の使途の明確化を図るために、財政調整基金を取り崩して個々の特定目的基金に積み立てていくことを予定している</a:t>
          </a:r>
          <a:r>
            <a:rPr lang="ja-JP" altLang="en-US" sz="1200" b="0" i="0" baseline="0">
              <a:solidFill>
                <a:schemeClr val="dk1"/>
              </a:solidFill>
              <a:effectLst/>
              <a:latin typeface="+mn-lt"/>
              <a:ea typeface="+mn-ea"/>
              <a:cs typeface="+mn-cs"/>
            </a:rPr>
            <a:t>。</a:t>
          </a:r>
          <a:endParaRPr lang="en-US" altLang="ja-JP" sz="12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200" b="0" i="0" baseline="0">
              <a:solidFill>
                <a:schemeClr val="dk1"/>
              </a:solidFill>
              <a:effectLst/>
              <a:latin typeface="+mn-lt"/>
              <a:ea typeface="+mn-ea"/>
              <a:cs typeface="+mn-cs"/>
            </a:rPr>
            <a:t>・特に公共施設の維持に係る経費の増大が懸念されるため「公共施設整備基金」への積立を予定している。</a:t>
          </a:r>
          <a:endParaRPr lang="en-US" altLang="ja-JP" sz="12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・公共施設整備基金：安心安全なまちづくりや防災に関する施策を推進するため、公共施設の老朽化対策や農業用排水路整備の実施を図るため</a:t>
          </a:r>
          <a:r>
            <a:rPr lang="ja-JP" altLang="en-US" sz="1200" b="0" i="0" baseline="0">
              <a:solidFill>
                <a:schemeClr val="dk1"/>
              </a:solidFill>
              <a:effectLst/>
              <a:latin typeface="+mn-lt"/>
              <a:ea typeface="+mn-ea"/>
              <a:cs typeface="+mn-cs"/>
            </a:rPr>
            <a:t>。</a:t>
          </a:r>
          <a:endParaRPr lang="en-US" altLang="ja-JP" sz="12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200" b="0" i="0" baseline="0">
              <a:solidFill>
                <a:schemeClr val="dk1"/>
              </a:solidFill>
              <a:effectLst/>
              <a:latin typeface="+mn-lt"/>
              <a:ea typeface="+mn-ea"/>
              <a:cs typeface="+mn-cs"/>
            </a:rPr>
            <a:t>　・空家等対策事業推進基金：</a:t>
          </a:r>
          <a:r>
            <a:rPr lang="ja-JP" altLang="ja-JP" sz="1200">
              <a:solidFill>
                <a:schemeClr val="dk1"/>
              </a:solidFill>
              <a:effectLst/>
              <a:latin typeface="+mn-lt"/>
              <a:ea typeface="+mn-ea"/>
              <a:cs typeface="+mn-cs"/>
            </a:rPr>
            <a:t>空家等の適切な管理及び活用促進を図</a:t>
          </a:r>
          <a:r>
            <a:rPr lang="ja-JP" altLang="en-US" sz="1200">
              <a:solidFill>
                <a:schemeClr val="dk1"/>
              </a:solidFill>
              <a:effectLst/>
              <a:latin typeface="+mn-lt"/>
              <a:ea typeface="+mn-ea"/>
              <a:cs typeface="+mn-cs"/>
            </a:rPr>
            <a:t>り、</a:t>
          </a:r>
          <a:r>
            <a:rPr lang="ja-JP" altLang="ja-JP" sz="1200">
              <a:solidFill>
                <a:schemeClr val="dk1"/>
              </a:solidFill>
              <a:effectLst/>
              <a:latin typeface="+mn-lt"/>
              <a:ea typeface="+mn-ea"/>
              <a:cs typeface="+mn-cs"/>
            </a:rPr>
            <a:t>防災、防犯、衛生、景観等の村民の生活環境を保全し、魅力あるまちづくりの推進に寄与する</a:t>
          </a:r>
          <a:r>
            <a:rPr lang="ja-JP" altLang="en-US" sz="1200">
              <a:solidFill>
                <a:schemeClr val="dk1"/>
              </a:solidFill>
              <a:effectLst/>
              <a:latin typeface="+mn-lt"/>
              <a:ea typeface="+mn-ea"/>
              <a:cs typeface="+mn-cs"/>
            </a:rPr>
            <a:t>。</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mn-lt"/>
              <a:ea typeface="+mn-ea"/>
              <a:cs typeface="+mn-cs"/>
            </a:rPr>
            <a:t>・「公共施整備基金」へ</a:t>
          </a:r>
          <a:r>
            <a:rPr lang="en-US" altLang="ja-JP" sz="1200" b="0" i="0" baseline="0">
              <a:solidFill>
                <a:schemeClr val="dk1"/>
              </a:solidFill>
              <a:effectLst/>
              <a:latin typeface="+mn-lt"/>
              <a:ea typeface="+mn-ea"/>
              <a:cs typeface="+mn-cs"/>
            </a:rPr>
            <a:t>1</a:t>
          </a:r>
          <a:r>
            <a:rPr lang="ja-JP" altLang="ja-JP" sz="1200" b="0" i="0" baseline="0">
              <a:solidFill>
                <a:schemeClr val="dk1"/>
              </a:solidFill>
              <a:effectLst/>
              <a:latin typeface="+mn-lt"/>
              <a:ea typeface="+mn-ea"/>
              <a:cs typeface="+mn-cs"/>
            </a:rPr>
            <a:t>億</a:t>
          </a:r>
          <a:r>
            <a:rPr lang="ja-JP" altLang="en-US" sz="1200" b="0" i="0" baseline="0">
              <a:solidFill>
                <a:schemeClr val="dk1"/>
              </a:solidFill>
              <a:effectLst/>
              <a:latin typeface="+mn-lt"/>
              <a:ea typeface="+mn-ea"/>
              <a:cs typeface="+mn-cs"/>
            </a:rPr>
            <a:t>４千万</a:t>
          </a:r>
          <a:r>
            <a:rPr lang="ja-JP" altLang="ja-JP" sz="1200" b="0" i="0" baseline="0">
              <a:solidFill>
                <a:schemeClr val="dk1"/>
              </a:solidFill>
              <a:effectLst/>
              <a:latin typeface="+mn-lt"/>
              <a:ea typeface="+mn-ea"/>
              <a:cs typeface="+mn-cs"/>
            </a:rPr>
            <a:t>円の積立、「ふるさと応援基金」が</a:t>
          </a:r>
          <a:r>
            <a:rPr lang="ja-JP" altLang="en-US" sz="1200" b="0" i="0" baseline="0">
              <a:solidFill>
                <a:schemeClr val="dk1"/>
              </a:solidFill>
              <a:effectLst/>
              <a:latin typeface="+mn-lt"/>
              <a:ea typeface="+mn-ea"/>
              <a:cs typeface="+mn-cs"/>
            </a:rPr>
            <a:t>ふるさとの納税額の増加により６</a:t>
          </a:r>
          <a:r>
            <a:rPr lang="ja-JP" altLang="ja-JP" sz="1200" b="0" i="0" baseline="0">
              <a:solidFill>
                <a:schemeClr val="dk1"/>
              </a:solidFill>
              <a:effectLst/>
              <a:latin typeface="+mn-lt"/>
              <a:ea typeface="+mn-ea"/>
              <a:cs typeface="+mn-cs"/>
            </a:rPr>
            <a:t>百</a:t>
          </a:r>
          <a:r>
            <a:rPr lang="ja-JP" altLang="en-US" sz="1200" b="0" i="0" baseline="0">
              <a:solidFill>
                <a:schemeClr val="dk1"/>
              </a:solidFill>
              <a:effectLst/>
              <a:latin typeface="+mn-lt"/>
              <a:ea typeface="+mn-ea"/>
              <a:cs typeface="+mn-cs"/>
            </a:rPr>
            <a:t>４十</a:t>
          </a:r>
          <a:r>
            <a:rPr lang="ja-JP" altLang="ja-JP" sz="1200" b="0" i="0" baseline="0">
              <a:solidFill>
                <a:schemeClr val="dk1"/>
              </a:solidFill>
              <a:effectLst/>
              <a:latin typeface="+mn-lt"/>
              <a:ea typeface="+mn-ea"/>
              <a:cs typeface="+mn-cs"/>
            </a:rPr>
            <a:t>万円増加、</a:t>
          </a:r>
          <a:r>
            <a:rPr lang="ja-JP" altLang="en-US" sz="1200" b="0" i="0" baseline="0">
              <a:solidFill>
                <a:schemeClr val="dk1"/>
              </a:solidFill>
              <a:effectLst/>
              <a:latin typeface="+mn-lt"/>
              <a:ea typeface="+mn-ea"/>
              <a:cs typeface="+mn-cs"/>
            </a:rPr>
            <a:t>空家等対策推進事業基金</a:t>
          </a:r>
          <a:r>
            <a:rPr lang="ja-JP" altLang="ja-JP" sz="1200" b="0" i="0" baseline="0">
              <a:solidFill>
                <a:schemeClr val="dk1"/>
              </a:solidFill>
              <a:effectLst/>
              <a:latin typeface="+mn-lt"/>
              <a:ea typeface="+mn-ea"/>
              <a:cs typeface="+mn-cs"/>
            </a:rPr>
            <a:t>の新設等により、特目全体としては</a:t>
          </a:r>
          <a:r>
            <a:rPr lang="ja-JP" altLang="en-US" sz="1200" b="0" i="0" baseline="0">
              <a:solidFill>
                <a:schemeClr val="dk1"/>
              </a:solidFill>
              <a:effectLst/>
              <a:latin typeface="+mn-lt"/>
              <a:ea typeface="+mn-ea"/>
              <a:cs typeface="+mn-cs"/>
            </a:rPr>
            <a:t>２</a:t>
          </a:r>
          <a:r>
            <a:rPr lang="ja-JP" altLang="ja-JP" sz="1200" b="0" i="0" baseline="0">
              <a:solidFill>
                <a:schemeClr val="dk1"/>
              </a:solidFill>
              <a:effectLst/>
              <a:latin typeface="+mn-lt"/>
              <a:ea typeface="+mn-ea"/>
              <a:cs typeface="+mn-cs"/>
            </a:rPr>
            <a:t>億</a:t>
          </a:r>
          <a:r>
            <a:rPr lang="ja-JP" altLang="en-US" sz="1200" b="0" i="0" baseline="0">
              <a:solidFill>
                <a:schemeClr val="dk1"/>
              </a:solidFill>
              <a:effectLst/>
              <a:latin typeface="+mn-lt"/>
              <a:ea typeface="+mn-ea"/>
              <a:cs typeface="+mn-cs"/>
            </a:rPr>
            <a:t>５</a:t>
          </a:r>
          <a:r>
            <a:rPr lang="ja-JP" altLang="ja-JP" sz="1200" b="0" i="0" baseline="0">
              <a:solidFill>
                <a:schemeClr val="dk1"/>
              </a:solidFill>
              <a:effectLst/>
              <a:latin typeface="+mn-lt"/>
              <a:ea typeface="+mn-ea"/>
              <a:cs typeface="+mn-cs"/>
            </a:rPr>
            <a:t>千</a:t>
          </a:r>
          <a:r>
            <a:rPr lang="ja-JP" altLang="en-US" sz="1200" b="0" i="0" baseline="0">
              <a:solidFill>
                <a:schemeClr val="dk1"/>
              </a:solidFill>
              <a:effectLst/>
              <a:latin typeface="+mn-lt"/>
              <a:ea typeface="+mn-ea"/>
              <a:cs typeface="+mn-cs"/>
            </a:rPr>
            <a:t>２</a:t>
          </a:r>
          <a:r>
            <a:rPr lang="ja-JP" altLang="ja-JP" sz="1200" b="0" i="0" baseline="0">
              <a:solidFill>
                <a:schemeClr val="dk1"/>
              </a:solidFill>
              <a:effectLst/>
              <a:latin typeface="+mn-lt"/>
              <a:ea typeface="+mn-ea"/>
              <a:cs typeface="+mn-cs"/>
            </a:rPr>
            <a:t>百万円の増となった。</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200" b="0" i="0" baseline="0">
              <a:solidFill>
                <a:schemeClr val="dk1"/>
              </a:solidFill>
              <a:effectLst/>
              <a:latin typeface="+mn-lt"/>
              <a:ea typeface="+mn-ea"/>
              <a:cs typeface="+mn-cs"/>
            </a:rPr>
            <a:t>・公共施設整備基金：公共施設の老朽化対策（役場庁舎の建替（総事業費</a:t>
          </a:r>
          <a:r>
            <a:rPr lang="en-US" altLang="ja-JP" sz="1200" b="0" i="0" baseline="0">
              <a:solidFill>
                <a:schemeClr val="dk1"/>
              </a:solidFill>
              <a:effectLst/>
              <a:latin typeface="+mn-lt"/>
              <a:ea typeface="+mn-ea"/>
              <a:cs typeface="+mn-cs"/>
            </a:rPr>
            <a:t>12</a:t>
          </a:r>
          <a:r>
            <a:rPr lang="ja-JP" altLang="ja-JP" sz="1200" b="0" i="0" baseline="0">
              <a:solidFill>
                <a:schemeClr val="dk1"/>
              </a:solidFill>
              <a:effectLst/>
              <a:latin typeface="+mn-lt"/>
              <a:ea typeface="+mn-ea"/>
              <a:cs typeface="+mn-cs"/>
            </a:rPr>
            <a:t>億円）、上水道施設の更新（総事業費</a:t>
          </a:r>
          <a:r>
            <a:rPr lang="en-US" altLang="ja-JP" sz="1200" b="0" i="0" baseline="0">
              <a:solidFill>
                <a:schemeClr val="dk1"/>
              </a:solidFill>
              <a:effectLst/>
              <a:latin typeface="+mn-lt"/>
              <a:ea typeface="+mn-ea"/>
              <a:cs typeface="+mn-cs"/>
            </a:rPr>
            <a:t>40</a:t>
          </a:r>
          <a:r>
            <a:rPr lang="ja-JP" altLang="ja-JP" sz="1200" b="0" i="0" baseline="0">
              <a:solidFill>
                <a:schemeClr val="dk1"/>
              </a:solidFill>
              <a:effectLst/>
              <a:latin typeface="+mn-lt"/>
              <a:ea typeface="+mn-ea"/>
              <a:cs typeface="+mn-cs"/>
            </a:rPr>
            <a:t>億円）、老人福祉センターの建替（総事業費</a:t>
          </a:r>
          <a:r>
            <a:rPr lang="en-US" altLang="ja-JP" sz="1200" b="0" i="0" baseline="0">
              <a:solidFill>
                <a:schemeClr val="dk1"/>
              </a:solidFill>
              <a:effectLst/>
              <a:latin typeface="+mn-lt"/>
              <a:ea typeface="+mn-ea"/>
              <a:cs typeface="+mn-cs"/>
            </a:rPr>
            <a:t>8</a:t>
          </a:r>
          <a:r>
            <a:rPr lang="ja-JP" altLang="ja-JP" sz="1200" b="0" i="0" baseline="0">
              <a:solidFill>
                <a:schemeClr val="dk1"/>
              </a:solidFill>
              <a:effectLst/>
              <a:latin typeface="+mn-lt"/>
              <a:ea typeface="+mn-ea"/>
              <a:cs typeface="+mn-cs"/>
            </a:rPr>
            <a:t>億円）</a:t>
          </a:r>
          <a:r>
            <a:rPr lang="en-US" altLang="ja-JP"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農業用排水路整備事業（総事業費</a:t>
          </a:r>
          <a:r>
            <a:rPr lang="en-US" altLang="ja-JP" sz="1200" b="0" i="0" baseline="0">
              <a:solidFill>
                <a:schemeClr val="dk1"/>
              </a:solidFill>
              <a:effectLst/>
              <a:latin typeface="+mn-lt"/>
              <a:ea typeface="+mn-ea"/>
              <a:cs typeface="+mn-cs"/>
            </a:rPr>
            <a:t>8.8</a:t>
          </a:r>
          <a:r>
            <a:rPr lang="ja-JP" altLang="ja-JP" sz="1200" b="0" i="0" baseline="0">
              <a:solidFill>
                <a:schemeClr val="dk1"/>
              </a:solidFill>
              <a:effectLst/>
              <a:latin typeface="+mn-lt"/>
              <a:ea typeface="+mn-ea"/>
              <a:cs typeface="+mn-cs"/>
            </a:rPr>
            <a:t>億円）等）の実施を予定している</a:t>
          </a:r>
          <a:r>
            <a:rPr lang="ja-JP" altLang="en-US" sz="1200" b="0" i="0" baseline="0">
              <a:solidFill>
                <a:schemeClr val="dk1"/>
              </a:solidFill>
              <a:effectLst/>
              <a:latin typeface="+mn-lt"/>
              <a:ea typeface="+mn-ea"/>
              <a:cs typeface="+mn-cs"/>
            </a:rPr>
            <a:t>。</a:t>
          </a:r>
          <a:endParaRPr lang="ja-JP" altLang="ja-JP" sz="1200">
            <a:effectLst/>
          </a:endParaRPr>
        </a:p>
        <a:p>
          <a:r>
            <a:rPr kumimoji="1" lang="ja-JP" altLang="ja-JP" sz="1200" baseline="0">
              <a:solidFill>
                <a:schemeClr val="dk1"/>
              </a:solidFill>
              <a:effectLst/>
              <a:latin typeface="+mn-lt"/>
              <a:ea typeface="+mn-ea"/>
              <a:cs typeface="+mn-cs"/>
            </a:rPr>
            <a:t> ・子育て応援基金：本村で取組んでいる、少子化対策事業</a:t>
          </a:r>
          <a:r>
            <a:rPr kumimoji="1" lang="en-US" altLang="ja-JP" sz="1200" baseline="0">
              <a:solidFill>
                <a:schemeClr val="dk1"/>
              </a:solidFill>
              <a:effectLst/>
              <a:latin typeface="+mn-lt"/>
              <a:ea typeface="+mn-ea"/>
              <a:cs typeface="+mn-cs"/>
            </a:rPr>
            <a:t>【1</a:t>
          </a:r>
          <a:r>
            <a:rPr kumimoji="1" lang="ja-JP" altLang="ja-JP" sz="1200" baseline="0">
              <a:solidFill>
                <a:schemeClr val="dk1"/>
              </a:solidFill>
              <a:effectLst/>
              <a:latin typeface="+mn-lt"/>
              <a:ea typeface="+mn-ea"/>
              <a:cs typeface="+mn-cs"/>
            </a:rPr>
            <a:t>億</a:t>
          </a:r>
          <a:r>
            <a:rPr kumimoji="1" lang="en-US" altLang="ja-JP" sz="1200" baseline="0">
              <a:solidFill>
                <a:schemeClr val="dk1"/>
              </a:solidFill>
              <a:effectLst/>
              <a:latin typeface="+mn-lt"/>
              <a:ea typeface="+mn-ea"/>
              <a:cs typeface="+mn-cs"/>
            </a:rPr>
            <a:t>5</a:t>
          </a:r>
          <a:r>
            <a:rPr kumimoji="1" lang="ja-JP" altLang="ja-JP" sz="1200" baseline="0">
              <a:solidFill>
                <a:schemeClr val="dk1"/>
              </a:solidFill>
              <a:effectLst/>
              <a:latin typeface="+mn-lt"/>
              <a:ea typeface="+mn-ea"/>
              <a:cs typeface="+mn-cs"/>
            </a:rPr>
            <a:t>千万</a:t>
          </a:r>
          <a:r>
            <a:rPr kumimoji="1" lang="en-US" altLang="ja-JP" sz="1200" baseline="0">
              <a:solidFill>
                <a:schemeClr val="dk1"/>
              </a:solidFill>
              <a:effectLst/>
              <a:latin typeface="+mn-lt"/>
              <a:ea typeface="+mn-ea"/>
              <a:cs typeface="+mn-cs"/>
            </a:rPr>
            <a:t>/</a:t>
          </a:r>
          <a:r>
            <a:rPr kumimoji="1" lang="ja-JP" altLang="ja-JP" sz="1200" baseline="0">
              <a:solidFill>
                <a:schemeClr val="dk1"/>
              </a:solidFill>
              <a:effectLst/>
              <a:latin typeface="+mn-lt"/>
              <a:ea typeface="+mn-ea"/>
              <a:cs typeface="+mn-cs"/>
            </a:rPr>
            <a:t>年</a:t>
          </a:r>
          <a:r>
            <a:rPr kumimoji="1" lang="en-US" altLang="ja-JP" sz="1200" baseline="0">
              <a:solidFill>
                <a:schemeClr val="dk1"/>
              </a:solidFill>
              <a:effectLst/>
              <a:latin typeface="+mn-lt"/>
              <a:ea typeface="+mn-ea"/>
              <a:cs typeface="+mn-cs"/>
            </a:rPr>
            <a:t>】</a:t>
          </a:r>
          <a:r>
            <a:rPr kumimoji="1" lang="ja-JP" altLang="ja-JP" sz="1200" baseline="0">
              <a:solidFill>
                <a:schemeClr val="dk1"/>
              </a:solidFill>
              <a:effectLst/>
              <a:latin typeface="+mn-lt"/>
              <a:ea typeface="+mn-ea"/>
              <a:cs typeface="+mn-cs"/>
            </a:rPr>
            <a:t>（児童手当支給事業、給食費補助金、小学校学習相談・支援推進事業、中学校学習支援、不登校生と個別相談支援事業、母子保健支援事業、出産祝い金、小中学校入学祝支給制度、放課後児童健全育成事業など）の運用基金として積立を行っている</a:t>
          </a:r>
          <a:r>
            <a:rPr kumimoji="1" lang="ja-JP" altLang="en-US" sz="1200" baseline="0">
              <a:solidFill>
                <a:schemeClr val="dk1"/>
              </a:solidFill>
              <a:effectLst/>
              <a:latin typeface="+mn-lt"/>
              <a:ea typeface="+mn-ea"/>
              <a:cs typeface="+mn-cs"/>
            </a:rPr>
            <a:t>。</a:t>
          </a:r>
          <a:endParaRPr lang="ja-JP" altLang="ja-JP" sz="1200">
            <a:effectLst/>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200" b="0" i="0" baseline="0">
              <a:solidFill>
                <a:sysClr val="windowText" lastClr="000000"/>
              </a:solidFill>
              <a:effectLst/>
              <a:latin typeface="+mn-lt"/>
              <a:ea typeface="+mn-ea"/>
              <a:cs typeface="+mn-cs"/>
            </a:rPr>
            <a:t>・利子財源として</a:t>
          </a:r>
          <a:r>
            <a:rPr lang="ja-JP" altLang="en-US" sz="1200" b="0" i="0" baseline="0">
              <a:solidFill>
                <a:sysClr val="windowText" lastClr="000000"/>
              </a:solidFill>
              <a:effectLst/>
              <a:latin typeface="+mn-lt"/>
              <a:ea typeface="+mn-ea"/>
              <a:cs typeface="+mn-cs"/>
            </a:rPr>
            <a:t>６</a:t>
          </a:r>
          <a:r>
            <a:rPr lang="ja-JP" altLang="ja-JP" sz="1200" b="0" i="0" baseline="0">
              <a:solidFill>
                <a:sysClr val="windowText" lastClr="000000"/>
              </a:solidFill>
              <a:effectLst/>
              <a:latin typeface="+mn-lt"/>
              <a:ea typeface="+mn-ea"/>
              <a:cs typeface="+mn-cs"/>
            </a:rPr>
            <a:t>百万は増加したが、一般会計の財源不足により財政調整基金</a:t>
          </a:r>
          <a:r>
            <a:rPr lang="ja-JP" altLang="en-US" sz="1200" b="0" i="0" baseline="0">
              <a:solidFill>
                <a:sysClr val="windowText" lastClr="000000"/>
              </a:solidFill>
              <a:effectLst/>
              <a:latin typeface="+mn-lt"/>
              <a:ea typeface="+mn-ea"/>
              <a:cs typeface="+mn-cs"/>
            </a:rPr>
            <a:t>２億２千７</a:t>
          </a:r>
          <a:r>
            <a:rPr lang="ja-JP" altLang="ja-JP" sz="1200" b="0" i="0" baseline="0">
              <a:solidFill>
                <a:sysClr val="windowText" lastClr="000000"/>
              </a:solidFill>
              <a:effectLst/>
              <a:latin typeface="+mn-lt"/>
              <a:ea typeface="+mn-ea"/>
              <a:cs typeface="+mn-cs"/>
            </a:rPr>
            <a:t>百万取り崩したことにより</a:t>
          </a:r>
          <a:r>
            <a:rPr lang="ja-JP" altLang="en-US" sz="1200" b="0" i="0" baseline="0">
              <a:solidFill>
                <a:sysClr val="windowText" lastClr="000000"/>
              </a:solidFill>
              <a:effectLst/>
              <a:latin typeface="+mn-lt"/>
              <a:ea typeface="+mn-ea"/>
              <a:cs typeface="+mn-cs"/>
            </a:rPr>
            <a:t>２億２千百万</a:t>
          </a:r>
          <a:r>
            <a:rPr lang="ja-JP" altLang="ja-JP" sz="1200" b="0" i="0" baseline="0">
              <a:solidFill>
                <a:sysClr val="windowText" lastClr="000000"/>
              </a:solidFill>
              <a:effectLst/>
              <a:latin typeface="+mn-lt"/>
              <a:ea typeface="+mn-ea"/>
              <a:cs typeface="+mn-cs"/>
            </a:rPr>
            <a:t>円の減となった。</a:t>
          </a:r>
          <a:endParaRPr lang="ja-JP" altLang="ja-JP" sz="1200">
            <a:solidFill>
              <a:sysClr val="windowText" lastClr="000000"/>
            </a:solidFill>
            <a:effectLst/>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mn-lt"/>
              <a:ea typeface="+mn-ea"/>
              <a:cs typeface="+mn-cs"/>
            </a:rPr>
            <a:t>・基金の使途の明確化を図るために、財政調整基金を取り崩して個々の特定目的基金に積み立てていくことを予定している。</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mn-ea"/>
              <a:ea typeface="+mn-ea"/>
              <a:cs typeface="+mn-cs"/>
            </a:rPr>
            <a:t>・１千万円を取崩し、村債の返還に充当した。</a:t>
          </a:r>
          <a:endParaRPr kumimoji="1" lang="en-US" altLang="ja-JP" sz="12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200" b="0" i="0" baseline="0">
              <a:solidFill>
                <a:sysClr val="windowText" lastClr="000000"/>
              </a:solidFill>
              <a:effectLst/>
              <a:latin typeface="+mn-lt"/>
              <a:ea typeface="+mn-ea"/>
              <a:cs typeface="+mn-cs"/>
            </a:rPr>
            <a:t>・今後の事業に対する償還を踏まえ、現状程度の基金を確保する。</a:t>
          </a:r>
          <a:endParaRPr lang="ja-JP" altLang="ja-JP" sz="1200">
            <a:solidFill>
              <a:sysClr val="windowText" lastClr="000000"/>
            </a:solidFill>
            <a:effectLst/>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61CE37B-330B-4BD8-AB04-10EA6FBBD9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907FFD3-FDB2-4BF3-9D0C-A9C123461F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3F88843F-C676-480A-A452-DB9BF6AEB38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6D841E8D-3CAD-45DE-8CCE-8E3F2C875D18}"/>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23D8EB65-FD46-49E2-88F8-1B8D90CF799E}"/>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27063468-CCA0-46A4-B1D3-0528F23236A7}"/>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E5CE5EEB-3727-4FF5-9A67-5F50E1109A95}"/>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6209E352-E430-4449-BF53-86969430D49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D8065D46-4A2E-4273-9EA5-5EBB8FB4E56A}"/>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BCAD9C84-7DDC-4DF3-ACFE-0C98D4875616}"/>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B8F41F5-C498-48AD-82E6-00042B93DC95}"/>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4B626642-3D59-4C35-9B72-7B1A42A71256}"/>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C051755F-7819-42A3-955B-299082B542EA}"/>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427A97ED-0DF9-48B5-8247-DC075F47A3C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32B1AE35-5BD3-4E53-A8F6-553B0A2FA4FF}"/>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DD87C23-9E0B-4861-B79F-18B20F67A00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長野県下條村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2AA5D083-5E27-4468-9F0A-05C0BEAC318F}"/>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779365A6-5CD9-4CBF-B0DF-B3F6DAE7BB78}"/>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2C07ED34-1AFB-49D8-AFAF-5D9ACE5B5235}"/>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6324A47A-6043-4499-A1A5-27C46F5B46BE}"/>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61D43CD7-1293-4DA3-801E-0BDE6A808EDC}"/>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F0BB6F56-F168-433A-B046-00D77B9BD091}"/>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3,690
3,650
38.12
3,601,835
3,078,766
442,463
1,723,898
915,816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667AE0D7-7A40-41E3-8109-C3AD38CDD65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634F8A12-E032-4E55-BE1A-31A70700B867}"/>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F41155A1-485D-44C6-AC60-8E5885357F37}"/>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5FDCAEF3-8C89-4A2B-A9BE-1EB70AD9C362}"/>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AFD5CD44-4507-47C4-AE0C-8EF6F076B66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F9EA156-8FDA-4145-AB4B-E6F5B990B2FD}"/>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A03675DE-10EC-485E-8488-842B35B8DA5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36CBC8BD-5F49-483F-8283-02F4A3978E1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B60C6FD5-8B44-428A-8113-982EB1075D6D}"/>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8FED11C0-D902-4994-8CE0-48A261F7A4C5}"/>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D8E96FD2-217F-4C2D-B251-0B7EDF1854B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C10A2135-DE0A-410F-B5A2-4ABF98637B66}"/>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122EED66-A35D-448C-9849-CFEA98CF13F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193A2349-EDBB-4E0B-8E8A-C4F112B207E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881BFF12-0B6C-46C7-A28F-3F35E2389521}"/>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49749B04-EE8E-461D-B76C-2543ED1B1C81}"/>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FD0ABF0A-A4A6-4F20-8246-9C5248440F8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1FC3604A-D26A-43DC-B140-C5615ADF3DC3}"/>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C6CFDAD8-C646-4513-8B70-704562BABF43}"/>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9F38674-7F3C-4302-9FC1-FB57B6FD36D5}"/>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E8C09AFA-60DD-4F24-9646-C40A9CEC938A}"/>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CDA6C4A9-DC3E-47DD-B763-56069A2FBB5B}"/>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51D8239E-1E40-45E8-B8D0-79A071770623}"/>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914DE7AE-D4B9-476A-A658-1828D44F40F9}"/>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4A8B6B02-1FE2-45C1-8922-17CA707D6CC2}"/>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E3A74F34-5297-4113-BE9F-10E8F4B5780A}"/>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3145DCB6-D3A7-4281-BBE1-741E02EA2B0B}"/>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ADB2BD37-DFBE-4E79-BE53-4251A73B7759}"/>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78369AF0-38EB-4186-8735-65CB6BBD214A}"/>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3549EEB5-F386-4254-B115-24EFB3DC94E1}"/>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C9606E25-8156-4DA1-853A-7EAF25EC495C}"/>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1F2DE0C8-745B-43D1-8560-BACF7561BFB1}"/>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3E821870-111F-4DDB-B7E4-BEAF9FE2E202}"/>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48E1E014-F64D-4E3B-98BB-134B196230CD}"/>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B72204A0-80E7-451D-87ED-B921BCEA23F9}"/>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事業用資産、インフラ資産の何れも類似団体平均を上回っている。</a:t>
          </a:r>
          <a:endParaRPr lang="ja-JP" altLang="ja-JP">
            <a:effectLst/>
          </a:endParaRPr>
        </a:p>
        <a:p>
          <a:r>
            <a:rPr kumimoji="1" lang="ja-JP" altLang="ja-JP" sz="1100">
              <a:solidFill>
                <a:schemeClr val="dk1"/>
              </a:solidFill>
              <a:effectLst/>
              <a:latin typeface="+mn-lt"/>
              <a:ea typeface="+mn-ea"/>
              <a:cs typeface="+mn-cs"/>
            </a:rPr>
            <a:t>事業用資産については、将来の改修・更新費用の試算から全ての施設の維持は困難と考えられるため、適正な統廃合により費用の削減を図る。</a:t>
          </a:r>
          <a:endParaRPr lang="ja-JP" altLang="ja-JP">
            <a:effectLst/>
          </a:endParaRPr>
        </a:p>
        <a:p>
          <a:r>
            <a:rPr kumimoji="1" lang="ja-JP" altLang="ja-JP" sz="1100">
              <a:solidFill>
                <a:schemeClr val="dk1"/>
              </a:solidFill>
              <a:effectLst/>
              <a:latin typeface="+mn-lt"/>
              <a:ea typeface="+mn-ea"/>
              <a:cs typeface="+mn-cs"/>
            </a:rPr>
            <a:t>また、インフラ資産については、これまで積み上げた基金を有効に活用する中で、更新時期の分散化を図り、適正な</a:t>
          </a:r>
          <a:r>
            <a:rPr lang="ja-JP" altLang="ja-JP" sz="1100">
              <a:solidFill>
                <a:schemeClr val="dk1"/>
              </a:solidFill>
              <a:effectLst/>
              <a:latin typeface="+mn-lt"/>
              <a:ea typeface="+mn-ea"/>
              <a:cs typeface="+mn-cs"/>
            </a:rPr>
            <a:t>維持管理・更新に努める。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B41CAB79-DA45-4531-8F37-F79777A1B90E}"/>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531263FE-4CEA-451D-AAE5-64FC18BD6F9B}"/>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596661DA-2711-4565-B525-903E5E2D068B}"/>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04D9B181-9F2D-43A3-9C64-2E7693730B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03E61897-C6D8-45CB-8E96-0C260D284DDD}"/>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EB53A2C0-4E61-409B-BAFE-E4CE1689243D}"/>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53F348D8-7D99-46CF-BA34-87A959BAF8DE}"/>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E16C9BD0-09EC-4171-AA95-2E5063348965}"/>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D8FDFA86-D98B-40BF-A121-3E106EBB9E32}"/>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8526F844-D817-4AFE-A31F-EAB406D8EB17}"/>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38853CF0-FB14-4164-996A-FF30D1C6EBCF}"/>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AEEBD54E-88E1-41F4-A6A0-B41E7ABF6663}"/>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a:extLst>
            <a:ext uri="{FF2B5EF4-FFF2-40B4-BE49-F238E27FC236}">
              <a16:creationId xmlns:a16="http://schemas.microsoft.com/office/drawing/2014/main" id="{33AF07F7-82CE-4C10-B0E3-924160961D87}"/>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4D96D11B-CCD0-46D5-8372-F8BB35B1ABD4}"/>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73" name="直線コネクタ 72">
          <a:extLst>
            <a:ext uri="{FF2B5EF4-FFF2-40B4-BE49-F238E27FC236}">
              <a16:creationId xmlns:a16="http://schemas.microsoft.com/office/drawing/2014/main" id="{6B9B0314-9113-4901-864E-4CEA1BF2D8C7}"/>
            </a:ext>
          </a:extLst>
        </xdr:cNvPr>
        <xdr:cNvCxnSpPr/>
      </xdr:nvCxnSpPr>
      <xdr:spPr>
        <a:xfrm flipV="1">
          <a:off x="4760595" y="5460365"/>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74" name="有形固定資産減価償却率最小値テキスト">
          <a:extLst>
            <a:ext uri="{FF2B5EF4-FFF2-40B4-BE49-F238E27FC236}">
              <a16:creationId xmlns:a16="http://schemas.microsoft.com/office/drawing/2014/main" id="{81636D3C-C11E-4168-9DDB-715D0D10E712}"/>
            </a:ext>
          </a:extLst>
        </xdr:cNvPr>
        <xdr:cNvSpPr txBox="1"/>
      </xdr:nvSpPr>
      <xdr:spPr>
        <a:xfrm>
          <a:off x="4813300" y="6612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75" name="直線コネクタ 74">
          <a:extLst>
            <a:ext uri="{FF2B5EF4-FFF2-40B4-BE49-F238E27FC236}">
              <a16:creationId xmlns:a16="http://schemas.microsoft.com/office/drawing/2014/main" id="{C5C196F1-30B9-46FD-BD76-BA92A3A353EE}"/>
            </a:ext>
          </a:extLst>
        </xdr:cNvPr>
        <xdr:cNvCxnSpPr/>
      </xdr:nvCxnSpPr>
      <xdr:spPr>
        <a:xfrm>
          <a:off x="4673600" y="6608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6" name="有形固定資産減価償却率最大値テキスト">
          <a:extLst>
            <a:ext uri="{FF2B5EF4-FFF2-40B4-BE49-F238E27FC236}">
              <a16:creationId xmlns:a16="http://schemas.microsoft.com/office/drawing/2014/main" id="{5D42EA77-C7D8-4C1B-8707-BE4C28F7BB10}"/>
            </a:ext>
          </a:extLst>
        </xdr:cNvPr>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7" name="直線コネクタ 76">
          <a:extLst>
            <a:ext uri="{FF2B5EF4-FFF2-40B4-BE49-F238E27FC236}">
              <a16:creationId xmlns:a16="http://schemas.microsoft.com/office/drawing/2014/main" id="{B4BCFCEF-2249-4B4E-8167-4736CB1E3502}"/>
            </a:ext>
          </a:extLst>
        </xdr:cNvPr>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153433</xdr:rowOff>
    </xdr:from>
    <xdr:ext cx="405111" cy="259045"/>
    <xdr:sp macro="" textlink="">
      <xdr:nvSpPr>
        <xdr:cNvPr id="78" name="有形固定資産減価償却率平均値テキスト">
          <a:extLst>
            <a:ext uri="{FF2B5EF4-FFF2-40B4-BE49-F238E27FC236}">
              <a16:creationId xmlns:a16="http://schemas.microsoft.com/office/drawing/2014/main" id="{B400C766-6674-44E3-9855-A80374B19742}"/>
            </a:ext>
          </a:extLst>
        </xdr:cNvPr>
        <xdr:cNvSpPr txBox="1"/>
      </xdr:nvSpPr>
      <xdr:spPr>
        <a:xfrm>
          <a:off x="4813300" y="6068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79" name="フローチャート: 判断 78">
          <a:extLst>
            <a:ext uri="{FF2B5EF4-FFF2-40B4-BE49-F238E27FC236}">
              <a16:creationId xmlns:a16="http://schemas.microsoft.com/office/drawing/2014/main" id="{F4927B63-53A3-4C8E-AD81-4CDAFA95FC2B}"/>
            </a:ext>
          </a:extLst>
        </xdr:cNvPr>
        <xdr:cNvSpPr/>
      </xdr:nvSpPr>
      <xdr:spPr>
        <a:xfrm>
          <a:off x="4711700" y="621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80" name="フローチャート: 判断 79">
          <a:extLst>
            <a:ext uri="{FF2B5EF4-FFF2-40B4-BE49-F238E27FC236}">
              <a16:creationId xmlns:a16="http://schemas.microsoft.com/office/drawing/2014/main" id="{A9BCD632-E8D3-454F-AFD9-C121476A5D04}"/>
            </a:ext>
          </a:extLst>
        </xdr:cNvPr>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87376</xdr:rowOff>
    </xdr:from>
    <xdr:to>
      <xdr:col>15</xdr:col>
      <xdr:colOff>187325</xdr:colOff>
      <xdr:row>32</xdr:row>
      <xdr:rowOff>17526</xdr:rowOff>
    </xdr:to>
    <xdr:sp macro="" textlink="">
      <xdr:nvSpPr>
        <xdr:cNvPr id="81" name="フローチャート: 判断 80">
          <a:extLst>
            <a:ext uri="{FF2B5EF4-FFF2-40B4-BE49-F238E27FC236}">
              <a16:creationId xmlns:a16="http://schemas.microsoft.com/office/drawing/2014/main" id="{95AC080C-EF3B-43D7-A055-2E305B0AC15C}"/>
            </a:ext>
          </a:extLst>
        </xdr:cNvPr>
        <xdr:cNvSpPr/>
      </xdr:nvSpPr>
      <xdr:spPr>
        <a:xfrm>
          <a:off x="3238500" y="617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82" name="フローチャート: 判断 81">
          <a:extLst>
            <a:ext uri="{FF2B5EF4-FFF2-40B4-BE49-F238E27FC236}">
              <a16:creationId xmlns:a16="http://schemas.microsoft.com/office/drawing/2014/main" id="{F5B3A7FA-9A20-42D0-B3B5-5F2735912675}"/>
            </a:ext>
          </a:extLst>
        </xdr:cNvPr>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31242</xdr:rowOff>
    </xdr:from>
    <xdr:to>
      <xdr:col>7</xdr:col>
      <xdr:colOff>187325</xdr:colOff>
      <xdr:row>31</xdr:row>
      <xdr:rowOff>132842</xdr:rowOff>
    </xdr:to>
    <xdr:sp macro="" textlink="">
      <xdr:nvSpPr>
        <xdr:cNvPr id="83" name="フローチャート: 判断 82">
          <a:extLst>
            <a:ext uri="{FF2B5EF4-FFF2-40B4-BE49-F238E27FC236}">
              <a16:creationId xmlns:a16="http://schemas.microsoft.com/office/drawing/2014/main" id="{03D8D60B-D599-4803-B58A-D40B53C3671D}"/>
            </a:ext>
          </a:extLst>
        </xdr:cNvPr>
        <xdr:cNvSpPr/>
      </xdr:nvSpPr>
      <xdr:spPr>
        <a:xfrm>
          <a:off x="1714500" y="6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AA9D453B-0190-4CEB-B650-5810E7E58D11}"/>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47512773-4C92-4A28-8BAF-CBCDFC06116D}"/>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94493C03-90F3-4799-B450-DBF7914A2A13}"/>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2E4701C4-DB3F-468F-BA83-24AA355DAC9F}"/>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DB0A733-6651-45F4-A18D-947E9DD688E9}"/>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10922</xdr:rowOff>
    </xdr:from>
    <xdr:to>
      <xdr:col>23</xdr:col>
      <xdr:colOff>136525</xdr:colOff>
      <xdr:row>32</xdr:row>
      <xdr:rowOff>112522</xdr:rowOff>
    </xdr:to>
    <xdr:sp macro="" textlink="">
      <xdr:nvSpPr>
        <xdr:cNvPr id="89" name="楕円 88">
          <a:extLst>
            <a:ext uri="{FF2B5EF4-FFF2-40B4-BE49-F238E27FC236}">
              <a16:creationId xmlns:a16="http://schemas.microsoft.com/office/drawing/2014/main" id="{98B5BBA1-A5F8-4C7E-A3FB-4763668DFDAE}"/>
            </a:ext>
          </a:extLst>
        </xdr:cNvPr>
        <xdr:cNvSpPr/>
      </xdr:nvSpPr>
      <xdr:spPr>
        <a:xfrm>
          <a:off x="4711700" y="626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160799</xdr:rowOff>
    </xdr:from>
    <xdr:ext cx="405111" cy="259045"/>
    <xdr:sp macro="" textlink="">
      <xdr:nvSpPr>
        <xdr:cNvPr id="90" name="有形固定資産減価償却率該当値テキスト">
          <a:extLst>
            <a:ext uri="{FF2B5EF4-FFF2-40B4-BE49-F238E27FC236}">
              <a16:creationId xmlns:a16="http://schemas.microsoft.com/office/drawing/2014/main" id="{7297072A-B64D-4B75-8667-1A81C9324559}"/>
            </a:ext>
          </a:extLst>
        </xdr:cNvPr>
        <xdr:cNvSpPr txBox="1"/>
      </xdr:nvSpPr>
      <xdr:spPr>
        <a:xfrm>
          <a:off x="4813300" y="624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149987</xdr:rowOff>
    </xdr:from>
    <xdr:to>
      <xdr:col>19</xdr:col>
      <xdr:colOff>187325</xdr:colOff>
      <xdr:row>32</xdr:row>
      <xdr:rowOff>80137</xdr:rowOff>
    </xdr:to>
    <xdr:sp macro="" textlink="">
      <xdr:nvSpPr>
        <xdr:cNvPr id="91" name="楕円 90">
          <a:extLst>
            <a:ext uri="{FF2B5EF4-FFF2-40B4-BE49-F238E27FC236}">
              <a16:creationId xmlns:a16="http://schemas.microsoft.com/office/drawing/2014/main" id="{AB237C3C-F9F7-45A1-AEDC-EDF7D6B25E4C}"/>
            </a:ext>
          </a:extLst>
        </xdr:cNvPr>
        <xdr:cNvSpPr/>
      </xdr:nvSpPr>
      <xdr:spPr>
        <a:xfrm>
          <a:off x="4000500" y="623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29337</xdr:rowOff>
    </xdr:from>
    <xdr:to>
      <xdr:col>23</xdr:col>
      <xdr:colOff>85725</xdr:colOff>
      <xdr:row>32</xdr:row>
      <xdr:rowOff>61722</xdr:rowOff>
    </xdr:to>
    <xdr:cxnSp macro="">
      <xdr:nvCxnSpPr>
        <xdr:cNvPr id="92" name="直線コネクタ 91">
          <a:extLst>
            <a:ext uri="{FF2B5EF4-FFF2-40B4-BE49-F238E27FC236}">
              <a16:creationId xmlns:a16="http://schemas.microsoft.com/office/drawing/2014/main" id="{A77AC9F5-2D10-4342-9752-12FEC4791949}"/>
            </a:ext>
          </a:extLst>
        </xdr:cNvPr>
        <xdr:cNvCxnSpPr/>
      </xdr:nvCxnSpPr>
      <xdr:spPr>
        <a:xfrm>
          <a:off x="4051300" y="6287262"/>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124079</xdr:rowOff>
    </xdr:from>
    <xdr:to>
      <xdr:col>15</xdr:col>
      <xdr:colOff>187325</xdr:colOff>
      <xdr:row>32</xdr:row>
      <xdr:rowOff>54229</xdr:rowOff>
    </xdr:to>
    <xdr:sp macro="" textlink="">
      <xdr:nvSpPr>
        <xdr:cNvPr id="93" name="楕円 92">
          <a:extLst>
            <a:ext uri="{FF2B5EF4-FFF2-40B4-BE49-F238E27FC236}">
              <a16:creationId xmlns:a16="http://schemas.microsoft.com/office/drawing/2014/main" id="{767FA672-542B-4623-BB74-6518687D1EE4}"/>
            </a:ext>
          </a:extLst>
        </xdr:cNvPr>
        <xdr:cNvSpPr/>
      </xdr:nvSpPr>
      <xdr:spPr>
        <a:xfrm>
          <a:off x="3238500" y="621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3429</xdr:rowOff>
    </xdr:from>
    <xdr:to>
      <xdr:col>19</xdr:col>
      <xdr:colOff>136525</xdr:colOff>
      <xdr:row>32</xdr:row>
      <xdr:rowOff>29337</xdr:rowOff>
    </xdr:to>
    <xdr:cxnSp macro="">
      <xdr:nvCxnSpPr>
        <xdr:cNvPr id="94" name="直線コネクタ 93">
          <a:extLst>
            <a:ext uri="{FF2B5EF4-FFF2-40B4-BE49-F238E27FC236}">
              <a16:creationId xmlns:a16="http://schemas.microsoft.com/office/drawing/2014/main" id="{F9CE4A72-E024-42A9-A79F-097296FCE69F}"/>
            </a:ext>
          </a:extLst>
        </xdr:cNvPr>
        <xdr:cNvCxnSpPr/>
      </xdr:nvCxnSpPr>
      <xdr:spPr>
        <a:xfrm>
          <a:off x="3289300" y="6261354"/>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83058</xdr:rowOff>
    </xdr:from>
    <xdr:to>
      <xdr:col>11</xdr:col>
      <xdr:colOff>187325</xdr:colOff>
      <xdr:row>32</xdr:row>
      <xdr:rowOff>13208</xdr:rowOff>
    </xdr:to>
    <xdr:sp macro="" textlink="">
      <xdr:nvSpPr>
        <xdr:cNvPr id="95" name="楕円 94">
          <a:extLst>
            <a:ext uri="{FF2B5EF4-FFF2-40B4-BE49-F238E27FC236}">
              <a16:creationId xmlns:a16="http://schemas.microsoft.com/office/drawing/2014/main" id="{5948E08A-5F91-4503-9D32-54760811ACBE}"/>
            </a:ext>
          </a:extLst>
        </xdr:cNvPr>
        <xdr:cNvSpPr/>
      </xdr:nvSpPr>
      <xdr:spPr>
        <a:xfrm>
          <a:off x="2476500" y="616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133858</xdr:rowOff>
    </xdr:from>
    <xdr:to>
      <xdr:col>15</xdr:col>
      <xdr:colOff>136525</xdr:colOff>
      <xdr:row>32</xdr:row>
      <xdr:rowOff>3429</xdr:rowOff>
    </xdr:to>
    <xdr:cxnSp macro="">
      <xdr:nvCxnSpPr>
        <xdr:cNvPr id="96" name="直線コネクタ 95">
          <a:extLst>
            <a:ext uri="{FF2B5EF4-FFF2-40B4-BE49-F238E27FC236}">
              <a16:creationId xmlns:a16="http://schemas.microsoft.com/office/drawing/2014/main" id="{EC454ED1-CCF0-4728-80A1-0AC4B0D12538}"/>
            </a:ext>
          </a:extLst>
        </xdr:cNvPr>
        <xdr:cNvCxnSpPr/>
      </xdr:nvCxnSpPr>
      <xdr:spPr>
        <a:xfrm>
          <a:off x="2527300" y="6220333"/>
          <a:ext cx="762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44196</xdr:rowOff>
    </xdr:from>
    <xdr:to>
      <xdr:col>7</xdr:col>
      <xdr:colOff>187325</xdr:colOff>
      <xdr:row>31</xdr:row>
      <xdr:rowOff>145796</xdr:rowOff>
    </xdr:to>
    <xdr:sp macro="" textlink="">
      <xdr:nvSpPr>
        <xdr:cNvPr id="97" name="楕円 96">
          <a:extLst>
            <a:ext uri="{FF2B5EF4-FFF2-40B4-BE49-F238E27FC236}">
              <a16:creationId xmlns:a16="http://schemas.microsoft.com/office/drawing/2014/main" id="{4113FE69-0A49-4B14-A26A-CDD9F48A5F88}"/>
            </a:ext>
          </a:extLst>
        </xdr:cNvPr>
        <xdr:cNvSpPr/>
      </xdr:nvSpPr>
      <xdr:spPr>
        <a:xfrm>
          <a:off x="1714500" y="613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94996</xdr:rowOff>
    </xdr:from>
    <xdr:to>
      <xdr:col>11</xdr:col>
      <xdr:colOff>136525</xdr:colOff>
      <xdr:row>31</xdr:row>
      <xdr:rowOff>133858</xdr:rowOff>
    </xdr:to>
    <xdr:cxnSp macro="">
      <xdr:nvCxnSpPr>
        <xdr:cNvPr id="98" name="直線コネクタ 97">
          <a:extLst>
            <a:ext uri="{FF2B5EF4-FFF2-40B4-BE49-F238E27FC236}">
              <a16:creationId xmlns:a16="http://schemas.microsoft.com/office/drawing/2014/main" id="{54B64EF3-8897-4ACF-8A93-3931B51BF396}"/>
            </a:ext>
          </a:extLst>
        </xdr:cNvPr>
        <xdr:cNvCxnSpPr/>
      </xdr:nvCxnSpPr>
      <xdr:spPr>
        <a:xfrm>
          <a:off x="1765300" y="6181471"/>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57802</xdr:rowOff>
    </xdr:from>
    <xdr:ext cx="405111" cy="259045"/>
    <xdr:sp macro="" textlink="">
      <xdr:nvSpPr>
        <xdr:cNvPr id="99" name="n_1aveValue有形固定資産減価償却率">
          <a:extLst>
            <a:ext uri="{FF2B5EF4-FFF2-40B4-BE49-F238E27FC236}">
              <a16:creationId xmlns:a16="http://schemas.microsoft.com/office/drawing/2014/main" id="{036B38C6-B121-4653-B512-1D0D24874140}"/>
            </a:ext>
          </a:extLst>
        </xdr:cNvPr>
        <xdr:cNvSpPr txBox="1"/>
      </xdr:nvSpPr>
      <xdr:spPr>
        <a:xfrm>
          <a:off x="3836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34053</xdr:rowOff>
    </xdr:from>
    <xdr:ext cx="405111" cy="259045"/>
    <xdr:sp macro="" textlink="">
      <xdr:nvSpPr>
        <xdr:cNvPr id="100" name="n_2aveValue有形固定資産減価償却率">
          <a:extLst>
            <a:ext uri="{FF2B5EF4-FFF2-40B4-BE49-F238E27FC236}">
              <a16:creationId xmlns:a16="http://schemas.microsoft.com/office/drawing/2014/main" id="{DEBF4B9D-9127-4F84-B18E-C965F19930D9}"/>
            </a:ext>
          </a:extLst>
        </xdr:cNvPr>
        <xdr:cNvSpPr txBox="1"/>
      </xdr:nvSpPr>
      <xdr:spPr>
        <a:xfrm>
          <a:off x="3086744" y="5949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8145</xdr:rowOff>
    </xdr:from>
    <xdr:ext cx="405111" cy="259045"/>
    <xdr:sp macro="" textlink="">
      <xdr:nvSpPr>
        <xdr:cNvPr id="101" name="n_3aveValue有形固定資産減価償却率">
          <a:extLst>
            <a:ext uri="{FF2B5EF4-FFF2-40B4-BE49-F238E27FC236}">
              <a16:creationId xmlns:a16="http://schemas.microsoft.com/office/drawing/2014/main" id="{3AC8BB37-EC86-4838-ACEB-25C1EE648740}"/>
            </a:ext>
          </a:extLst>
        </xdr:cNvPr>
        <xdr:cNvSpPr txBox="1"/>
      </xdr:nvSpPr>
      <xdr:spPr>
        <a:xfrm>
          <a:off x="2324744" y="5923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149369</xdr:rowOff>
    </xdr:from>
    <xdr:ext cx="405111" cy="259045"/>
    <xdr:sp macro="" textlink="">
      <xdr:nvSpPr>
        <xdr:cNvPr id="102" name="n_4aveValue有形固定資産減価償却率">
          <a:extLst>
            <a:ext uri="{FF2B5EF4-FFF2-40B4-BE49-F238E27FC236}">
              <a16:creationId xmlns:a16="http://schemas.microsoft.com/office/drawing/2014/main" id="{B82ECC5B-BCB0-4BA0-BB13-0C8601FF0F71}"/>
            </a:ext>
          </a:extLst>
        </xdr:cNvPr>
        <xdr:cNvSpPr txBox="1"/>
      </xdr:nvSpPr>
      <xdr:spPr>
        <a:xfrm>
          <a:off x="1562744" y="5892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71264</xdr:rowOff>
    </xdr:from>
    <xdr:ext cx="405111" cy="259045"/>
    <xdr:sp macro="" textlink="">
      <xdr:nvSpPr>
        <xdr:cNvPr id="103" name="n_1mainValue有形固定資産減価償却率">
          <a:extLst>
            <a:ext uri="{FF2B5EF4-FFF2-40B4-BE49-F238E27FC236}">
              <a16:creationId xmlns:a16="http://schemas.microsoft.com/office/drawing/2014/main" id="{1F87CC3E-C21B-4F6E-9287-06E5871C6140}"/>
            </a:ext>
          </a:extLst>
        </xdr:cNvPr>
        <xdr:cNvSpPr txBox="1"/>
      </xdr:nvSpPr>
      <xdr:spPr>
        <a:xfrm>
          <a:off x="3836044" y="6329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45356</xdr:rowOff>
    </xdr:from>
    <xdr:ext cx="405111" cy="259045"/>
    <xdr:sp macro="" textlink="">
      <xdr:nvSpPr>
        <xdr:cNvPr id="104" name="n_2mainValue有形固定資産減価償却率">
          <a:extLst>
            <a:ext uri="{FF2B5EF4-FFF2-40B4-BE49-F238E27FC236}">
              <a16:creationId xmlns:a16="http://schemas.microsoft.com/office/drawing/2014/main" id="{ED17012F-CB87-426D-A182-5B9496343FA7}"/>
            </a:ext>
          </a:extLst>
        </xdr:cNvPr>
        <xdr:cNvSpPr txBox="1"/>
      </xdr:nvSpPr>
      <xdr:spPr>
        <a:xfrm>
          <a:off x="3086744" y="6303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4335</xdr:rowOff>
    </xdr:from>
    <xdr:ext cx="405111" cy="259045"/>
    <xdr:sp macro="" textlink="">
      <xdr:nvSpPr>
        <xdr:cNvPr id="105" name="n_3mainValue有形固定資産減価償却率">
          <a:extLst>
            <a:ext uri="{FF2B5EF4-FFF2-40B4-BE49-F238E27FC236}">
              <a16:creationId xmlns:a16="http://schemas.microsoft.com/office/drawing/2014/main" id="{CA7B1046-4EA9-435C-827A-C37EB9384512}"/>
            </a:ext>
          </a:extLst>
        </xdr:cNvPr>
        <xdr:cNvSpPr txBox="1"/>
      </xdr:nvSpPr>
      <xdr:spPr>
        <a:xfrm>
          <a:off x="2324744" y="6262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136923</xdr:rowOff>
    </xdr:from>
    <xdr:ext cx="405111" cy="259045"/>
    <xdr:sp macro="" textlink="">
      <xdr:nvSpPr>
        <xdr:cNvPr id="106" name="n_4mainValue有形固定資産減価償却率">
          <a:extLst>
            <a:ext uri="{FF2B5EF4-FFF2-40B4-BE49-F238E27FC236}">
              <a16:creationId xmlns:a16="http://schemas.microsoft.com/office/drawing/2014/main" id="{7FE0F422-5063-4088-83C3-43D8E58393F3}"/>
            </a:ext>
          </a:extLst>
        </xdr:cNvPr>
        <xdr:cNvSpPr txBox="1"/>
      </xdr:nvSpPr>
      <xdr:spPr>
        <a:xfrm>
          <a:off x="1562744" y="6223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8B2CBE74-CC84-47DE-9B86-76D2A8B17394}"/>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8DB65B1F-9355-4E9D-A786-B93C3C3B77A5}"/>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9" name="正方形/長方形 108">
          <a:extLst>
            <a:ext uri="{FF2B5EF4-FFF2-40B4-BE49-F238E27FC236}">
              <a16:creationId xmlns:a16="http://schemas.microsoft.com/office/drawing/2014/main" id="{4BD64B01-9EF0-4EC7-B269-FDEC48713A7C}"/>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C23AED12-58C0-43D0-82B6-82899EC445BF}"/>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11AF42ED-4FC3-42F0-A069-63B92C1BEBBD}"/>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8AE65E8B-D6E9-4F76-B15E-93CE30D028FC}"/>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40EBB3DD-5EF8-4BA8-95C3-A10932918CAD}"/>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A48B6D40-69A0-464F-9269-A104853F14B2}"/>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582DE8F6-6866-4AC3-AAE3-65C0B655D67D}"/>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A1D97939-7B27-4A7A-BFFF-542335D177D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8DC9ED5C-7804-43EA-80E7-9F0901004167}"/>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94B0D7C4-3657-428C-89CD-F7328447ED1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5D52406B-5705-4641-A3F2-C4B58603EE87}"/>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債務償還可能比率は、繰上償還、地方債の発行額の抑制などにより地方債の現在高の減少に努めた結果、分子となる将来負担額が減少したため類似団体平均を大きく上回っている。今後についても</a:t>
          </a:r>
          <a:r>
            <a:rPr kumimoji="1" lang="ja-JP" altLang="en-US" sz="1100">
              <a:solidFill>
                <a:schemeClr val="dk1"/>
              </a:solidFill>
              <a:effectLst/>
              <a:latin typeface="+mn-lt"/>
              <a:ea typeface="+mn-ea"/>
              <a:cs typeface="+mn-cs"/>
            </a:rPr>
            <a:t>計画的な</a:t>
          </a:r>
          <a:r>
            <a:rPr kumimoji="1" lang="ja-JP" altLang="ja-JP" sz="1100">
              <a:solidFill>
                <a:schemeClr val="dk1"/>
              </a:solidFill>
              <a:effectLst/>
              <a:latin typeface="+mn-lt"/>
              <a:ea typeface="+mn-ea"/>
              <a:cs typeface="+mn-cs"/>
            </a:rPr>
            <a:t>地方債発行に努め、地方債の現在高が</a:t>
          </a:r>
          <a:r>
            <a:rPr kumimoji="1" lang="ja-JP" altLang="en-US" sz="1100">
              <a:solidFill>
                <a:schemeClr val="dk1"/>
              </a:solidFill>
              <a:effectLst/>
              <a:latin typeface="+mn-lt"/>
              <a:ea typeface="+mn-ea"/>
              <a:cs typeface="+mn-cs"/>
            </a:rPr>
            <a:t>過度の</a:t>
          </a:r>
          <a:r>
            <a:rPr kumimoji="1" lang="ja-JP" altLang="ja-JP" sz="1100">
              <a:solidFill>
                <a:schemeClr val="dk1"/>
              </a:solidFill>
              <a:effectLst/>
              <a:latin typeface="+mn-lt"/>
              <a:ea typeface="+mn-ea"/>
              <a:cs typeface="+mn-cs"/>
            </a:rPr>
            <a:t>増加とならない</a:t>
          </a:r>
          <a:r>
            <a:rPr kumimoji="1" lang="ja-JP" altLang="en-US" sz="1100">
              <a:solidFill>
                <a:schemeClr val="dk1"/>
              </a:solidFill>
              <a:effectLst/>
              <a:latin typeface="+mn-lt"/>
              <a:ea typeface="+mn-ea"/>
              <a:cs typeface="+mn-cs"/>
            </a:rPr>
            <a:t>よう適切な</a:t>
          </a:r>
          <a:r>
            <a:rPr kumimoji="1" lang="ja-JP" altLang="ja-JP" sz="1100">
              <a:solidFill>
                <a:schemeClr val="dk1"/>
              </a:solidFill>
              <a:effectLst/>
              <a:latin typeface="+mn-lt"/>
              <a:ea typeface="+mn-ea"/>
              <a:cs typeface="+mn-cs"/>
            </a:rPr>
            <a:t>運営に努める。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2246442D-DFBF-43DA-A6CA-184BC45CAD4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1B5922DB-02F3-4D3E-A3FC-0E478939EA89}"/>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B0B042B5-81B2-4576-B5D6-28A9A8BBF939}"/>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9582A130-8F3E-416C-97FC-EAEAAF7F7DED}"/>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FD3F5DB6-1714-4E93-931C-4DDC0BA86ACA}"/>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B804E2BA-229C-4A4B-AA9F-A63007CCEE66}"/>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a:extLst>
            <a:ext uri="{FF2B5EF4-FFF2-40B4-BE49-F238E27FC236}">
              <a16:creationId xmlns:a16="http://schemas.microsoft.com/office/drawing/2014/main" id="{12A6FC08-FA6E-4297-9EAE-69946998B374}"/>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25180299-73A4-4971-9C0F-1F8CCBE108B3}"/>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781AE5FB-2943-44D1-9546-FB4E7A854B46}"/>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BADB5F85-74AF-4059-B760-1C709143708D}"/>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1C507C49-8132-4C63-9688-40E5DCEE38B9}"/>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4C7DA514-0BD5-4FB7-9422-52B1805DA467}"/>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7AC7BF96-0017-4CDF-8987-B2E5D60C429C}"/>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CB1211CF-4B24-479E-B4AB-ACBBF7387EDC}"/>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45EF38A6-5ECA-419E-96C5-CC7C24897C9A}"/>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D1659A7E-35D3-4C04-870E-DAE3FFB810D5}"/>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C96537CE-367C-4278-B922-7EEEF48B9445}"/>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37" name="直線コネクタ 136">
          <a:extLst>
            <a:ext uri="{FF2B5EF4-FFF2-40B4-BE49-F238E27FC236}">
              <a16:creationId xmlns:a16="http://schemas.microsoft.com/office/drawing/2014/main" id="{214A9C89-CA95-4503-9963-7133CDEC3A18}"/>
            </a:ext>
          </a:extLst>
        </xdr:cNvPr>
        <xdr:cNvCxnSpPr/>
      </xdr:nvCxnSpPr>
      <xdr:spPr>
        <a:xfrm flipV="1">
          <a:off x="14793595" y="5261428"/>
          <a:ext cx="1269" cy="13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38" name="債務償還比率最小値テキスト">
          <a:extLst>
            <a:ext uri="{FF2B5EF4-FFF2-40B4-BE49-F238E27FC236}">
              <a16:creationId xmlns:a16="http://schemas.microsoft.com/office/drawing/2014/main" id="{997B81AB-5905-4F05-8BD1-F5512DE7129A}"/>
            </a:ext>
          </a:extLst>
        </xdr:cNvPr>
        <xdr:cNvSpPr txBox="1"/>
      </xdr:nvSpPr>
      <xdr:spPr>
        <a:xfrm>
          <a:off x="14846300" y="66037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39" name="直線コネクタ 138">
          <a:extLst>
            <a:ext uri="{FF2B5EF4-FFF2-40B4-BE49-F238E27FC236}">
              <a16:creationId xmlns:a16="http://schemas.microsoft.com/office/drawing/2014/main" id="{ED2B019D-B50F-4761-B2C9-77DF161BE8CB}"/>
            </a:ext>
          </a:extLst>
        </xdr:cNvPr>
        <xdr:cNvCxnSpPr/>
      </xdr:nvCxnSpPr>
      <xdr:spPr>
        <a:xfrm>
          <a:off x="14706600" y="6599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AB4472FB-3781-443F-80AE-00C0BF274074}"/>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5E500369-EFC0-4E80-8168-7E9044BEC9F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86837</xdr:rowOff>
    </xdr:from>
    <xdr:ext cx="469744" cy="259045"/>
    <xdr:sp macro="" textlink="">
      <xdr:nvSpPr>
        <xdr:cNvPr id="142" name="債務償還比率平均値テキスト">
          <a:extLst>
            <a:ext uri="{FF2B5EF4-FFF2-40B4-BE49-F238E27FC236}">
              <a16:creationId xmlns:a16="http://schemas.microsoft.com/office/drawing/2014/main" id="{555EC471-E1A2-4A3F-82C8-14A85C0494F0}"/>
            </a:ext>
          </a:extLst>
        </xdr:cNvPr>
        <xdr:cNvSpPr txBox="1"/>
      </xdr:nvSpPr>
      <xdr:spPr>
        <a:xfrm>
          <a:off x="14846300" y="548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43" name="フローチャート: 判断 142">
          <a:extLst>
            <a:ext uri="{FF2B5EF4-FFF2-40B4-BE49-F238E27FC236}">
              <a16:creationId xmlns:a16="http://schemas.microsoft.com/office/drawing/2014/main" id="{C130447E-802A-405E-94A3-817BE5023E9B}"/>
            </a:ext>
          </a:extLst>
        </xdr:cNvPr>
        <xdr:cNvSpPr/>
      </xdr:nvSpPr>
      <xdr:spPr>
        <a:xfrm>
          <a:off x="14744700" y="550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114270</xdr:rowOff>
    </xdr:from>
    <xdr:to>
      <xdr:col>72</xdr:col>
      <xdr:colOff>123825</xdr:colOff>
      <xdr:row>28</xdr:row>
      <xdr:rowOff>44420</xdr:rowOff>
    </xdr:to>
    <xdr:sp macro="" textlink="">
      <xdr:nvSpPr>
        <xdr:cNvPr id="144" name="フローチャート: 判断 143">
          <a:extLst>
            <a:ext uri="{FF2B5EF4-FFF2-40B4-BE49-F238E27FC236}">
              <a16:creationId xmlns:a16="http://schemas.microsoft.com/office/drawing/2014/main" id="{2D922C3F-69D3-4ADB-8877-F6B0D40CDF0C}"/>
            </a:ext>
          </a:extLst>
        </xdr:cNvPr>
        <xdr:cNvSpPr/>
      </xdr:nvSpPr>
      <xdr:spPr>
        <a:xfrm>
          <a:off x="14033500" y="551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93811</xdr:rowOff>
    </xdr:from>
    <xdr:to>
      <xdr:col>68</xdr:col>
      <xdr:colOff>123825</xdr:colOff>
      <xdr:row>28</xdr:row>
      <xdr:rowOff>23961</xdr:rowOff>
    </xdr:to>
    <xdr:sp macro="" textlink="">
      <xdr:nvSpPr>
        <xdr:cNvPr id="145" name="フローチャート: 判断 144">
          <a:extLst>
            <a:ext uri="{FF2B5EF4-FFF2-40B4-BE49-F238E27FC236}">
              <a16:creationId xmlns:a16="http://schemas.microsoft.com/office/drawing/2014/main" id="{DED3FB90-5180-4068-8F9A-5127F0649EFB}"/>
            </a:ext>
          </a:extLst>
        </xdr:cNvPr>
        <xdr:cNvSpPr/>
      </xdr:nvSpPr>
      <xdr:spPr>
        <a:xfrm>
          <a:off x="13271500" y="549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65332</xdr:rowOff>
    </xdr:from>
    <xdr:to>
      <xdr:col>64</xdr:col>
      <xdr:colOff>123825</xdr:colOff>
      <xdr:row>27</xdr:row>
      <xdr:rowOff>166932</xdr:rowOff>
    </xdr:to>
    <xdr:sp macro="" textlink="">
      <xdr:nvSpPr>
        <xdr:cNvPr id="146" name="フローチャート: 判断 145">
          <a:extLst>
            <a:ext uri="{FF2B5EF4-FFF2-40B4-BE49-F238E27FC236}">
              <a16:creationId xmlns:a16="http://schemas.microsoft.com/office/drawing/2014/main" id="{02460DA5-B159-43E6-8FF0-33113AB97C67}"/>
            </a:ext>
          </a:extLst>
        </xdr:cNvPr>
        <xdr:cNvSpPr/>
      </xdr:nvSpPr>
      <xdr:spPr>
        <a:xfrm>
          <a:off x="12509500" y="546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58444</xdr:rowOff>
    </xdr:from>
    <xdr:to>
      <xdr:col>60</xdr:col>
      <xdr:colOff>123825</xdr:colOff>
      <xdr:row>27</xdr:row>
      <xdr:rowOff>160044</xdr:rowOff>
    </xdr:to>
    <xdr:sp macro="" textlink="">
      <xdr:nvSpPr>
        <xdr:cNvPr id="147" name="フローチャート: 判断 146">
          <a:extLst>
            <a:ext uri="{FF2B5EF4-FFF2-40B4-BE49-F238E27FC236}">
              <a16:creationId xmlns:a16="http://schemas.microsoft.com/office/drawing/2014/main" id="{A1241BDD-C68B-417C-85C3-2AFEE58E2E9F}"/>
            </a:ext>
          </a:extLst>
        </xdr:cNvPr>
        <xdr:cNvSpPr/>
      </xdr:nvSpPr>
      <xdr:spPr>
        <a:xfrm>
          <a:off x="11747500" y="545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170F0923-F32C-47F8-A77D-A62AF0D9B52A}"/>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2ACB0AC3-F839-45B0-B057-7E52F59CD4DA}"/>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FC915BA3-8501-4093-8701-43C473C6CF61}"/>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BB39A0B1-F33D-42CB-8D3D-310B858DD156}"/>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7DB7773A-B6AA-434B-B14C-DC4818FAB978}"/>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60947</xdr:rowOff>
    </xdr:from>
    <xdr:ext cx="469744" cy="259045"/>
    <xdr:sp macro="" textlink="">
      <xdr:nvSpPr>
        <xdr:cNvPr id="153" name="n_1aveValue債務償還比率">
          <a:extLst>
            <a:ext uri="{FF2B5EF4-FFF2-40B4-BE49-F238E27FC236}">
              <a16:creationId xmlns:a16="http://schemas.microsoft.com/office/drawing/2014/main" id="{745813BE-F9B8-473C-B924-1047D82F4274}"/>
            </a:ext>
          </a:extLst>
        </xdr:cNvPr>
        <xdr:cNvSpPr txBox="1"/>
      </xdr:nvSpPr>
      <xdr:spPr>
        <a:xfrm>
          <a:off x="13836727" y="529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40488</xdr:rowOff>
    </xdr:from>
    <xdr:ext cx="469744" cy="259045"/>
    <xdr:sp macro="" textlink="">
      <xdr:nvSpPr>
        <xdr:cNvPr id="154" name="n_2aveValue債務償還比率">
          <a:extLst>
            <a:ext uri="{FF2B5EF4-FFF2-40B4-BE49-F238E27FC236}">
              <a16:creationId xmlns:a16="http://schemas.microsoft.com/office/drawing/2014/main" id="{A569121C-130B-4EA7-BFAA-9099B01CDA62}"/>
            </a:ext>
          </a:extLst>
        </xdr:cNvPr>
        <xdr:cNvSpPr txBox="1"/>
      </xdr:nvSpPr>
      <xdr:spPr>
        <a:xfrm>
          <a:off x="13087427" y="5269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12009</xdr:rowOff>
    </xdr:from>
    <xdr:ext cx="469744" cy="259045"/>
    <xdr:sp macro="" textlink="">
      <xdr:nvSpPr>
        <xdr:cNvPr id="155" name="n_3aveValue債務償還比率">
          <a:extLst>
            <a:ext uri="{FF2B5EF4-FFF2-40B4-BE49-F238E27FC236}">
              <a16:creationId xmlns:a16="http://schemas.microsoft.com/office/drawing/2014/main" id="{F7134795-13F6-4081-B899-B3EF170CFB92}"/>
            </a:ext>
          </a:extLst>
        </xdr:cNvPr>
        <xdr:cNvSpPr txBox="1"/>
      </xdr:nvSpPr>
      <xdr:spPr>
        <a:xfrm>
          <a:off x="12325427" y="524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5121</xdr:rowOff>
    </xdr:from>
    <xdr:ext cx="469744" cy="259045"/>
    <xdr:sp macro="" textlink="">
      <xdr:nvSpPr>
        <xdr:cNvPr id="156" name="n_4aveValue債務償還比率">
          <a:extLst>
            <a:ext uri="{FF2B5EF4-FFF2-40B4-BE49-F238E27FC236}">
              <a16:creationId xmlns:a16="http://schemas.microsoft.com/office/drawing/2014/main" id="{FD673E7C-B674-4292-B462-448F5AC005E5}"/>
            </a:ext>
          </a:extLst>
        </xdr:cNvPr>
        <xdr:cNvSpPr txBox="1"/>
      </xdr:nvSpPr>
      <xdr:spPr>
        <a:xfrm>
          <a:off x="11563427" y="523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a:extLst>
            <a:ext uri="{FF2B5EF4-FFF2-40B4-BE49-F238E27FC236}">
              <a16:creationId xmlns:a16="http://schemas.microsoft.com/office/drawing/2014/main" id="{DB1F3DA5-05CF-4935-B0AE-1C31BC7BFAD7}"/>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a:extLst>
            <a:ext uri="{FF2B5EF4-FFF2-40B4-BE49-F238E27FC236}">
              <a16:creationId xmlns:a16="http://schemas.microsoft.com/office/drawing/2014/main" id="{B4B258AD-B122-43D9-A867-E231650422AA}"/>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a:extLst>
            <a:ext uri="{FF2B5EF4-FFF2-40B4-BE49-F238E27FC236}">
              <a16:creationId xmlns:a16="http://schemas.microsoft.com/office/drawing/2014/main" id="{281571FF-6715-4B98-89AE-F916947AE7D8}"/>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a:extLst>
            <a:ext uri="{FF2B5EF4-FFF2-40B4-BE49-F238E27FC236}">
              <a16:creationId xmlns:a16="http://schemas.microsoft.com/office/drawing/2014/main" id="{9244DB2A-F81A-4263-BE07-B22268AA3C4B}"/>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a:extLst>
            <a:ext uri="{FF2B5EF4-FFF2-40B4-BE49-F238E27FC236}">
              <a16:creationId xmlns:a16="http://schemas.microsoft.com/office/drawing/2014/main" id="{C564324F-CEDD-4192-AB0A-E1327BCFAEA5}"/>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a:extLst>
            <a:ext uri="{FF2B5EF4-FFF2-40B4-BE49-F238E27FC236}">
              <a16:creationId xmlns:a16="http://schemas.microsoft.com/office/drawing/2014/main" id="{F81B0BB9-BBD5-4166-832A-F635CA0DB1FB}"/>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0A3A8E5-6614-49FB-ABCC-AEFDACA8BC8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67F3EFE-01D5-44BF-BFA8-B8D96D73D20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6F6A8C0-7A94-41C9-BBA9-60C248A020C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8F6ECDC-D597-4783-BB16-EF7740EAB34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長野県下條村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070838E-1F96-4AA0-A903-6A4D81012DA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78D024A-3B07-4819-AA13-3800543C40E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B772592-3F84-4F70-A2CC-FABC1AB7EF6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612CE55-5B1D-429A-A38D-F2FA1BE96DD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2E7475F-B6F3-4561-8B28-04A021189FF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AD18A29-FE1E-481F-BB05-7AB7B903184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3,690
3,650
38.12
3,601,835
3,078,766
442,463
1,723,898
915,816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EF73252-463D-4E2F-B2E7-08A5E68638A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4AF4E51-FEC4-407E-B13E-1386FFDBEC6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FF2F09C-1773-473B-89A3-7349FA1EAC2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CCE4FCC-AFAA-44A7-BD71-D5F05FE4AEB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A777DFE-4B47-430D-88C8-FC5A68B49AD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51B6C88-2783-4B50-9FD0-052FC866B857}"/>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C909BE4-EFAD-4157-A85F-AAE8913CA32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B4A59B9-722E-4CF0-AFFA-88E6F0B886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586DDAA-9561-4A61-9782-68BD45EB9A5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8A91D89-93DF-4EB0-9F07-4EB20DA87BD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EA645D3-CE4E-4BE3-8336-D026D0322B2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A2E8594-777F-4614-8245-0E4E69C0D6D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9D65613-C3AF-46C5-A557-887E104C424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53BA182-FE38-4B0E-BF01-198E5B777B3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214B888-8B32-479E-9B30-7410742C9B8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E2AA985-2D62-4EF2-BB74-01F0E6F3791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D6268F6-58EC-49C3-8B93-4110C72716A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7A9974E-3B53-4C66-B1AC-5FE6F86335F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31021D2-D5BB-42D0-B581-3BD005A908A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B7DE2E9-BC9C-46AC-8B68-8DDA4D87757D}"/>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855A196-0E2D-4427-A90F-0694EC05A2E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DF1B21D-D851-412C-9FB9-37C1FE27A88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55DB513-436E-49AB-9630-31AFD3E3377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C332333-89D7-4CA7-A954-DAAB61E30D0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000F775-CD6C-4B4D-8B87-C43AAFECFAB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CA36E17-173C-4F49-862B-B896D728AB0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3838F3D-F2D4-4C3C-BCC0-B255F3DBB69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4347267-D451-46FB-B9B8-16FB71E002C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8E1E0A2-04EF-4704-9197-0D81F5D8C41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7E18B8B-B3C1-4D3B-BB0A-13150358058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FB7E274-9D54-4543-A89C-9C3D029CD43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A2E2650-F1F3-47B2-B375-85E98216D21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FE3656CB-269B-40C9-8839-CDCCE918B012}"/>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293EAF4D-5BEB-40CC-8876-B68020BBE651}"/>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4D9A119B-B9A9-4639-B59C-3EC5108CE3D4}"/>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59A17902-CCBD-4CB2-A1F0-206C1CED6FD5}"/>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ED2A3C0F-D87A-470A-BA37-F6D1E008A3B7}"/>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98C6883E-6033-4BE9-92D8-7EC4D606C36C}"/>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43DB90EE-61CF-4170-A5F1-DA90C8F90961}"/>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5F427959-655D-4058-A9A1-EF0853EAAC33}"/>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55E1683A-1922-4DBC-94A2-EF48ADC8C93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1D04AD0A-9C64-4F88-9030-AB3864044258}"/>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6E6DF64-3870-4163-B302-BCF71FEBDCF1}"/>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3A93807C-AF9A-4FB8-90C2-AFF6A69CE844}"/>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3625F73E-9530-4D7F-9ABA-2E23D2E6B8E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B033F410-4181-45C5-8AEA-708CDCA818D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id="{873C2180-AA62-48F1-B9C6-381B93D0DE9C}"/>
            </a:ext>
          </a:extLst>
        </xdr:cNvPr>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id="{11CB5BE8-E064-4505-82EC-571C9563C9A0}"/>
            </a:ext>
          </a:extLst>
        </xdr:cNvPr>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id="{183F2914-C1CB-4EF1-B56F-56B962017C37}"/>
            </a:ext>
          </a:extLst>
        </xdr:cNvPr>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41D8D2F-A5CD-405C-A33C-6178195DB71A}"/>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9C7D2065-88A0-431D-AD20-AFE007F185B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100165</xdr:rowOff>
    </xdr:from>
    <xdr:ext cx="405111" cy="259045"/>
    <xdr:sp macro="" textlink="">
      <xdr:nvSpPr>
        <xdr:cNvPr id="63" name="【道路】&#10;有形固定資産減価償却率平均値テキスト">
          <a:extLst>
            <a:ext uri="{FF2B5EF4-FFF2-40B4-BE49-F238E27FC236}">
              <a16:creationId xmlns:a16="http://schemas.microsoft.com/office/drawing/2014/main" id="{D51819F4-DE88-4777-A7D4-02089807E6C0}"/>
            </a:ext>
          </a:extLst>
        </xdr:cNvPr>
        <xdr:cNvSpPr txBox="1"/>
      </xdr:nvSpPr>
      <xdr:spPr>
        <a:xfrm>
          <a:off x="4673600" y="6615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a:extLst>
            <a:ext uri="{FF2B5EF4-FFF2-40B4-BE49-F238E27FC236}">
              <a16:creationId xmlns:a16="http://schemas.microsoft.com/office/drawing/2014/main" id="{01A816A3-3441-4AE1-AEAF-C9900B0B3003}"/>
            </a:ext>
          </a:extLst>
        </xdr:cNvPr>
        <xdr:cNvSpPr/>
      </xdr:nvSpPr>
      <xdr:spPr>
        <a:xfrm>
          <a:off x="4584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118473</xdr:rowOff>
    </xdr:from>
    <xdr:to>
      <xdr:col>20</xdr:col>
      <xdr:colOff>38100</xdr:colOff>
      <xdr:row>39</xdr:row>
      <xdr:rowOff>48623</xdr:rowOff>
    </xdr:to>
    <xdr:sp macro="" textlink="">
      <xdr:nvSpPr>
        <xdr:cNvPr id="65" name="フローチャート: 判断 64">
          <a:extLst>
            <a:ext uri="{FF2B5EF4-FFF2-40B4-BE49-F238E27FC236}">
              <a16:creationId xmlns:a16="http://schemas.microsoft.com/office/drawing/2014/main" id="{22667568-CEE7-4537-B6C9-9955A5B051A8}"/>
            </a:ext>
          </a:extLst>
        </xdr:cNvPr>
        <xdr:cNvSpPr/>
      </xdr:nvSpPr>
      <xdr:spPr>
        <a:xfrm>
          <a:off x="3746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87449</xdr:rowOff>
    </xdr:from>
    <xdr:to>
      <xdr:col>15</xdr:col>
      <xdr:colOff>101600</xdr:colOff>
      <xdr:row>39</xdr:row>
      <xdr:rowOff>17599</xdr:rowOff>
    </xdr:to>
    <xdr:sp macro="" textlink="">
      <xdr:nvSpPr>
        <xdr:cNvPr id="66" name="フローチャート: 判断 65">
          <a:extLst>
            <a:ext uri="{FF2B5EF4-FFF2-40B4-BE49-F238E27FC236}">
              <a16:creationId xmlns:a16="http://schemas.microsoft.com/office/drawing/2014/main" id="{4544DDE9-6E22-4014-9CAD-9D9607FF132E}"/>
            </a:ext>
          </a:extLst>
        </xdr:cNvPr>
        <xdr:cNvSpPr/>
      </xdr:nvSpPr>
      <xdr:spPr>
        <a:xfrm>
          <a:off x="2857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54791</xdr:rowOff>
    </xdr:from>
    <xdr:to>
      <xdr:col>10</xdr:col>
      <xdr:colOff>165100</xdr:colOff>
      <xdr:row>38</xdr:row>
      <xdr:rowOff>156391</xdr:rowOff>
    </xdr:to>
    <xdr:sp macro="" textlink="">
      <xdr:nvSpPr>
        <xdr:cNvPr id="67" name="フローチャート: 判断 66">
          <a:extLst>
            <a:ext uri="{FF2B5EF4-FFF2-40B4-BE49-F238E27FC236}">
              <a16:creationId xmlns:a16="http://schemas.microsoft.com/office/drawing/2014/main" id="{9510BF6A-B26A-4571-8F99-D09F082F046D}"/>
            </a:ext>
          </a:extLst>
        </xdr:cNvPr>
        <xdr:cNvSpPr/>
      </xdr:nvSpPr>
      <xdr:spPr>
        <a:xfrm>
          <a:off x="1968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a:extLst>
            <a:ext uri="{FF2B5EF4-FFF2-40B4-BE49-F238E27FC236}">
              <a16:creationId xmlns:a16="http://schemas.microsoft.com/office/drawing/2014/main" id="{9CC87D2E-979E-49FD-9615-95E8D3C2D7AF}"/>
            </a:ext>
          </a:extLst>
        </xdr:cNvPr>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9C3349B-E56F-4617-B6D5-18A53973960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C7E7D79-2033-4576-84F5-17BED9EE8C3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B3DD36A-29DB-40E3-BB4E-34EB55A143F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A323765-D68E-46E3-8407-0C002577427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213069C7-D7FE-4D52-BC07-456D3EDDD31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100512</xdr:rowOff>
    </xdr:from>
    <xdr:to>
      <xdr:col>24</xdr:col>
      <xdr:colOff>114300</xdr:colOff>
      <xdr:row>39</xdr:row>
      <xdr:rowOff>30662</xdr:rowOff>
    </xdr:to>
    <xdr:sp macro="" textlink="">
      <xdr:nvSpPr>
        <xdr:cNvPr id="74" name="楕円 73">
          <a:extLst>
            <a:ext uri="{FF2B5EF4-FFF2-40B4-BE49-F238E27FC236}">
              <a16:creationId xmlns:a16="http://schemas.microsoft.com/office/drawing/2014/main" id="{70655AEA-84EE-4C0A-BF68-69D079625BC4}"/>
            </a:ext>
          </a:extLst>
        </xdr:cNvPr>
        <xdr:cNvSpPr/>
      </xdr:nvSpPr>
      <xdr:spPr>
        <a:xfrm>
          <a:off x="4584700" y="66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123388</xdr:rowOff>
    </xdr:from>
    <xdr:ext cx="405111" cy="259045"/>
    <xdr:sp macro="" textlink="">
      <xdr:nvSpPr>
        <xdr:cNvPr id="75" name="【道路】&#10;有形固定資産減価償却率該当値テキスト">
          <a:extLst>
            <a:ext uri="{FF2B5EF4-FFF2-40B4-BE49-F238E27FC236}">
              <a16:creationId xmlns:a16="http://schemas.microsoft.com/office/drawing/2014/main" id="{53D03431-C5DB-487F-8B95-83CA40386432}"/>
            </a:ext>
          </a:extLst>
        </xdr:cNvPr>
        <xdr:cNvSpPr txBox="1"/>
      </xdr:nvSpPr>
      <xdr:spPr>
        <a:xfrm>
          <a:off x="4673600" y="646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72753</xdr:rowOff>
    </xdr:from>
    <xdr:to>
      <xdr:col>20</xdr:col>
      <xdr:colOff>38100</xdr:colOff>
      <xdr:row>39</xdr:row>
      <xdr:rowOff>2903</xdr:rowOff>
    </xdr:to>
    <xdr:sp macro="" textlink="">
      <xdr:nvSpPr>
        <xdr:cNvPr id="76" name="楕円 75">
          <a:extLst>
            <a:ext uri="{FF2B5EF4-FFF2-40B4-BE49-F238E27FC236}">
              <a16:creationId xmlns:a16="http://schemas.microsoft.com/office/drawing/2014/main" id="{44F1A560-800B-4127-A4D8-2C9586960C6C}"/>
            </a:ext>
          </a:extLst>
        </xdr:cNvPr>
        <xdr:cNvSpPr/>
      </xdr:nvSpPr>
      <xdr:spPr>
        <a:xfrm>
          <a:off x="3746500" y="65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123553</xdr:rowOff>
    </xdr:from>
    <xdr:to>
      <xdr:col>24</xdr:col>
      <xdr:colOff>63500</xdr:colOff>
      <xdr:row>38</xdr:row>
      <xdr:rowOff>151312</xdr:rowOff>
    </xdr:to>
    <xdr:cxnSp macro="">
      <xdr:nvCxnSpPr>
        <xdr:cNvPr id="77" name="直線コネクタ 76">
          <a:extLst>
            <a:ext uri="{FF2B5EF4-FFF2-40B4-BE49-F238E27FC236}">
              <a16:creationId xmlns:a16="http://schemas.microsoft.com/office/drawing/2014/main" id="{106DC8D5-776D-42D8-AEF9-61E88720BC65}"/>
            </a:ext>
          </a:extLst>
        </xdr:cNvPr>
        <xdr:cNvCxnSpPr/>
      </xdr:nvCxnSpPr>
      <xdr:spPr>
        <a:xfrm>
          <a:off x="3797300" y="6638653"/>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17235</xdr:rowOff>
    </xdr:from>
    <xdr:to>
      <xdr:col>15</xdr:col>
      <xdr:colOff>101600</xdr:colOff>
      <xdr:row>38</xdr:row>
      <xdr:rowOff>118835</xdr:rowOff>
    </xdr:to>
    <xdr:sp macro="" textlink="">
      <xdr:nvSpPr>
        <xdr:cNvPr id="78" name="楕円 77">
          <a:extLst>
            <a:ext uri="{FF2B5EF4-FFF2-40B4-BE49-F238E27FC236}">
              <a16:creationId xmlns:a16="http://schemas.microsoft.com/office/drawing/2014/main" id="{7576621B-00B0-46F1-9612-031E312908A4}"/>
            </a:ext>
          </a:extLst>
        </xdr:cNvPr>
        <xdr:cNvSpPr/>
      </xdr:nvSpPr>
      <xdr:spPr>
        <a:xfrm>
          <a:off x="2857500" y="653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68035</xdr:rowOff>
    </xdr:from>
    <xdr:to>
      <xdr:col>19</xdr:col>
      <xdr:colOff>177800</xdr:colOff>
      <xdr:row>38</xdr:row>
      <xdr:rowOff>123553</xdr:rowOff>
    </xdr:to>
    <xdr:cxnSp macro="">
      <xdr:nvCxnSpPr>
        <xdr:cNvPr id="79" name="直線コネクタ 78">
          <a:extLst>
            <a:ext uri="{FF2B5EF4-FFF2-40B4-BE49-F238E27FC236}">
              <a16:creationId xmlns:a16="http://schemas.microsoft.com/office/drawing/2014/main" id="{31822BEB-7596-4EA2-9880-BED2EE628DCB}"/>
            </a:ext>
          </a:extLst>
        </xdr:cNvPr>
        <xdr:cNvCxnSpPr/>
      </xdr:nvCxnSpPr>
      <xdr:spPr>
        <a:xfrm>
          <a:off x="2908300" y="6583135"/>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22134</xdr:rowOff>
    </xdr:from>
    <xdr:to>
      <xdr:col>10</xdr:col>
      <xdr:colOff>165100</xdr:colOff>
      <xdr:row>38</xdr:row>
      <xdr:rowOff>123734</xdr:rowOff>
    </xdr:to>
    <xdr:sp macro="" textlink="">
      <xdr:nvSpPr>
        <xdr:cNvPr id="80" name="楕円 79">
          <a:extLst>
            <a:ext uri="{FF2B5EF4-FFF2-40B4-BE49-F238E27FC236}">
              <a16:creationId xmlns:a16="http://schemas.microsoft.com/office/drawing/2014/main" id="{5A5FB055-7364-4A1C-A4DE-BA09B54BD322}"/>
            </a:ext>
          </a:extLst>
        </xdr:cNvPr>
        <xdr:cNvSpPr/>
      </xdr:nvSpPr>
      <xdr:spPr>
        <a:xfrm>
          <a:off x="1968500" y="653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68035</xdr:rowOff>
    </xdr:from>
    <xdr:to>
      <xdr:col>15</xdr:col>
      <xdr:colOff>50800</xdr:colOff>
      <xdr:row>38</xdr:row>
      <xdr:rowOff>72934</xdr:rowOff>
    </xdr:to>
    <xdr:cxnSp macro="">
      <xdr:nvCxnSpPr>
        <xdr:cNvPr id="81" name="直線コネクタ 80">
          <a:extLst>
            <a:ext uri="{FF2B5EF4-FFF2-40B4-BE49-F238E27FC236}">
              <a16:creationId xmlns:a16="http://schemas.microsoft.com/office/drawing/2014/main" id="{7B2D2943-5A20-4A3A-B612-5A670CAD59B8}"/>
            </a:ext>
          </a:extLst>
        </xdr:cNvPr>
        <xdr:cNvCxnSpPr/>
      </xdr:nvCxnSpPr>
      <xdr:spPr>
        <a:xfrm flipV="1">
          <a:off x="2019300" y="6583135"/>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149497</xdr:rowOff>
    </xdr:from>
    <xdr:to>
      <xdr:col>6</xdr:col>
      <xdr:colOff>38100</xdr:colOff>
      <xdr:row>38</xdr:row>
      <xdr:rowOff>79647</xdr:rowOff>
    </xdr:to>
    <xdr:sp macro="" textlink="">
      <xdr:nvSpPr>
        <xdr:cNvPr id="82" name="楕円 81">
          <a:extLst>
            <a:ext uri="{FF2B5EF4-FFF2-40B4-BE49-F238E27FC236}">
              <a16:creationId xmlns:a16="http://schemas.microsoft.com/office/drawing/2014/main" id="{3BBCCF6A-CABB-4BE1-A8F2-08543413A207}"/>
            </a:ext>
          </a:extLst>
        </xdr:cNvPr>
        <xdr:cNvSpPr/>
      </xdr:nvSpPr>
      <xdr:spPr>
        <a:xfrm>
          <a:off x="1079500" y="64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28847</xdr:rowOff>
    </xdr:from>
    <xdr:to>
      <xdr:col>10</xdr:col>
      <xdr:colOff>114300</xdr:colOff>
      <xdr:row>38</xdr:row>
      <xdr:rowOff>72934</xdr:rowOff>
    </xdr:to>
    <xdr:cxnSp macro="">
      <xdr:nvCxnSpPr>
        <xdr:cNvPr id="83" name="直線コネクタ 82">
          <a:extLst>
            <a:ext uri="{FF2B5EF4-FFF2-40B4-BE49-F238E27FC236}">
              <a16:creationId xmlns:a16="http://schemas.microsoft.com/office/drawing/2014/main" id="{733B28DD-BF47-4DD5-AAE6-04B0C5CF77F9}"/>
            </a:ext>
          </a:extLst>
        </xdr:cNvPr>
        <xdr:cNvCxnSpPr/>
      </xdr:nvCxnSpPr>
      <xdr:spPr>
        <a:xfrm>
          <a:off x="1130300" y="654394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39750</xdr:rowOff>
    </xdr:from>
    <xdr:ext cx="405111" cy="259045"/>
    <xdr:sp macro="" textlink="">
      <xdr:nvSpPr>
        <xdr:cNvPr id="84" name="n_1aveValue【道路】&#10;有形固定資産減価償却率">
          <a:extLst>
            <a:ext uri="{FF2B5EF4-FFF2-40B4-BE49-F238E27FC236}">
              <a16:creationId xmlns:a16="http://schemas.microsoft.com/office/drawing/2014/main" id="{08DBD9C8-A073-4039-BEAA-2B5C8A539707}"/>
            </a:ext>
          </a:extLst>
        </xdr:cNvPr>
        <xdr:cNvSpPr txBox="1"/>
      </xdr:nvSpPr>
      <xdr:spPr>
        <a:xfrm>
          <a:off x="35820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8726</xdr:rowOff>
    </xdr:from>
    <xdr:ext cx="405111" cy="259045"/>
    <xdr:sp macro="" textlink="">
      <xdr:nvSpPr>
        <xdr:cNvPr id="85" name="n_2aveValue【道路】&#10;有形固定資産減価償却率">
          <a:extLst>
            <a:ext uri="{FF2B5EF4-FFF2-40B4-BE49-F238E27FC236}">
              <a16:creationId xmlns:a16="http://schemas.microsoft.com/office/drawing/2014/main" id="{AFBBEFAA-919C-4790-9507-B624080B19C4}"/>
            </a:ext>
          </a:extLst>
        </xdr:cNvPr>
        <xdr:cNvSpPr txBox="1"/>
      </xdr:nvSpPr>
      <xdr:spPr>
        <a:xfrm>
          <a:off x="2705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147518</xdr:rowOff>
    </xdr:from>
    <xdr:ext cx="405111" cy="259045"/>
    <xdr:sp macro="" textlink="">
      <xdr:nvSpPr>
        <xdr:cNvPr id="86" name="n_3aveValue【道路】&#10;有形固定資産減価償却率">
          <a:extLst>
            <a:ext uri="{FF2B5EF4-FFF2-40B4-BE49-F238E27FC236}">
              <a16:creationId xmlns:a16="http://schemas.microsoft.com/office/drawing/2014/main" id="{0AE7A799-CC0E-4100-8F0B-BD6928F49568}"/>
            </a:ext>
          </a:extLst>
        </xdr:cNvPr>
        <xdr:cNvSpPr txBox="1"/>
      </xdr:nvSpPr>
      <xdr:spPr>
        <a:xfrm>
          <a:off x="1816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124658</xdr:rowOff>
    </xdr:from>
    <xdr:ext cx="405111" cy="259045"/>
    <xdr:sp macro="" textlink="">
      <xdr:nvSpPr>
        <xdr:cNvPr id="87" name="n_4aveValue【道路】&#10;有形固定資産減価償却率">
          <a:extLst>
            <a:ext uri="{FF2B5EF4-FFF2-40B4-BE49-F238E27FC236}">
              <a16:creationId xmlns:a16="http://schemas.microsoft.com/office/drawing/2014/main" id="{E1C17FBE-6112-4F7A-8A1C-161C03029FCB}"/>
            </a:ext>
          </a:extLst>
        </xdr:cNvPr>
        <xdr:cNvSpPr txBox="1"/>
      </xdr:nvSpPr>
      <xdr:spPr>
        <a:xfrm>
          <a:off x="927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19430</xdr:rowOff>
    </xdr:from>
    <xdr:ext cx="405111" cy="259045"/>
    <xdr:sp macro="" textlink="">
      <xdr:nvSpPr>
        <xdr:cNvPr id="88" name="n_1mainValue【道路】&#10;有形固定資産減価償却率">
          <a:extLst>
            <a:ext uri="{FF2B5EF4-FFF2-40B4-BE49-F238E27FC236}">
              <a16:creationId xmlns:a16="http://schemas.microsoft.com/office/drawing/2014/main" id="{5701BA23-9496-4E4E-885A-F554446996D2}"/>
            </a:ext>
          </a:extLst>
        </xdr:cNvPr>
        <xdr:cNvSpPr txBox="1"/>
      </xdr:nvSpPr>
      <xdr:spPr>
        <a:xfrm>
          <a:off x="35820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135363</xdr:rowOff>
    </xdr:from>
    <xdr:ext cx="405111" cy="259045"/>
    <xdr:sp macro="" textlink="">
      <xdr:nvSpPr>
        <xdr:cNvPr id="89" name="n_2mainValue【道路】&#10;有形固定資産減価償却率">
          <a:extLst>
            <a:ext uri="{FF2B5EF4-FFF2-40B4-BE49-F238E27FC236}">
              <a16:creationId xmlns:a16="http://schemas.microsoft.com/office/drawing/2014/main" id="{8338406E-95F7-4C69-BED9-D5F5CA0B8D55}"/>
            </a:ext>
          </a:extLst>
        </xdr:cNvPr>
        <xdr:cNvSpPr txBox="1"/>
      </xdr:nvSpPr>
      <xdr:spPr>
        <a:xfrm>
          <a:off x="2705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140261</xdr:rowOff>
    </xdr:from>
    <xdr:ext cx="405111" cy="259045"/>
    <xdr:sp macro="" textlink="">
      <xdr:nvSpPr>
        <xdr:cNvPr id="90" name="n_3mainValue【道路】&#10;有形固定資産減価償却率">
          <a:extLst>
            <a:ext uri="{FF2B5EF4-FFF2-40B4-BE49-F238E27FC236}">
              <a16:creationId xmlns:a16="http://schemas.microsoft.com/office/drawing/2014/main" id="{003B609F-360C-44F6-A5F4-20EDE9167E2A}"/>
            </a:ext>
          </a:extLst>
        </xdr:cNvPr>
        <xdr:cNvSpPr txBox="1"/>
      </xdr:nvSpPr>
      <xdr:spPr>
        <a:xfrm>
          <a:off x="1816744" y="631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96174</xdr:rowOff>
    </xdr:from>
    <xdr:ext cx="405111" cy="259045"/>
    <xdr:sp macro="" textlink="">
      <xdr:nvSpPr>
        <xdr:cNvPr id="91" name="n_4mainValue【道路】&#10;有形固定資産減価償却率">
          <a:extLst>
            <a:ext uri="{FF2B5EF4-FFF2-40B4-BE49-F238E27FC236}">
              <a16:creationId xmlns:a16="http://schemas.microsoft.com/office/drawing/2014/main" id="{52701DD8-B067-4B66-A23A-2B49AC4EF66A}"/>
            </a:ext>
          </a:extLst>
        </xdr:cNvPr>
        <xdr:cNvSpPr txBox="1"/>
      </xdr:nvSpPr>
      <xdr:spPr>
        <a:xfrm>
          <a:off x="9277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CD9A1FCF-ADA2-473E-B5E6-3CE63082FE9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8469F802-09F4-46A1-8AF8-53F325A4B00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7319A9C0-E8EF-4492-B30E-04A70B3F90E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26DA8C89-1CA6-4DDA-8552-C24B0FD2A66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FA1AF5A8-71D1-4DDA-8BF0-CD8EFB11B21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D50EC9CE-555C-49AB-B887-073C9B0003B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5BC95426-F745-4BF9-AE1F-1FE0E765204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C6498698-77C7-44B4-A9D3-956540EBEC8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15C75ABD-6304-4663-B9DF-CF02C84FEB7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AD4DCB85-9315-47A2-B8C6-B7CE543EFE3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A24AC9D3-5436-476E-B107-C904B8F356CC}"/>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61F7F26A-0087-4378-B465-B35BAA98C0F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A83BC65B-881C-4CA3-8AC9-CF4969658A33}"/>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E78A45B6-F26F-421C-A7BA-C0AD1313F1DE}"/>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DD18BAAD-0C6B-4AAC-87F2-9FE09ED6E525}"/>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9FC86D79-C506-4C20-903D-6EDA703F9B24}"/>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82FA5EBC-682C-4E54-8ED1-5913FA62D3CE}"/>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D6BD02E2-61DF-4158-BF1C-BFDBDB2E4927}"/>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EC7FDFE1-575A-498B-80BC-DDBC2D44E7BB}"/>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CCC26DFC-FE19-4061-AF87-37E2D08B034E}"/>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25063628-A6DF-4855-9115-DD85ED19825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4BC1D705-873A-4A44-88D7-B5887D113BF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FD602D07-757F-4DF4-B674-486DDA5F3D5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15" name="直線コネクタ 114">
          <a:extLst>
            <a:ext uri="{FF2B5EF4-FFF2-40B4-BE49-F238E27FC236}">
              <a16:creationId xmlns:a16="http://schemas.microsoft.com/office/drawing/2014/main" id="{B4734AAB-8E5A-4EC7-BFE8-D36E4F58B3A2}"/>
            </a:ext>
          </a:extLst>
        </xdr:cNvPr>
        <xdr:cNvCxnSpPr/>
      </xdr:nvCxnSpPr>
      <xdr:spPr>
        <a:xfrm flipV="1">
          <a:off x="10476865" y="5726559"/>
          <a:ext cx="0" cy="151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16" name="【道路】&#10;一人当たり延長最小値テキスト">
          <a:extLst>
            <a:ext uri="{FF2B5EF4-FFF2-40B4-BE49-F238E27FC236}">
              <a16:creationId xmlns:a16="http://schemas.microsoft.com/office/drawing/2014/main" id="{76D6C3D8-BE29-4DA4-8B58-7F622C0AB702}"/>
            </a:ext>
          </a:extLst>
        </xdr:cNvPr>
        <xdr:cNvSpPr txBox="1"/>
      </xdr:nvSpPr>
      <xdr:spPr>
        <a:xfrm>
          <a:off x="10515600" y="72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17" name="直線コネクタ 116">
          <a:extLst>
            <a:ext uri="{FF2B5EF4-FFF2-40B4-BE49-F238E27FC236}">
              <a16:creationId xmlns:a16="http://schemas.microsoft.com/office/drawing/2014/main" id="{BA195FFF-9356-4C76-8FAA-DE66E5A8528B}"/>
            </a:ext>
          </a:extLst>
        </xdr:cNvPr>
        <xdr:cNvCxnSpPr/>
      </xdr:nvCxnSpPr>
      <xdr:spPr>
        <a:xfrm>
          <a:off x="10388600" y="72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18" name="【道路】&#10;一人当たり延長最大値テキスト">
          <a:extLst>
            <a:ext uri="{FF2B5EF4-FFF2-40B4-BE49-F238E27FC236}">
              <a16:creationId xmlns:a16="http://schemas.microsoft.com/office/drawing/2014/main" id="{E94BCCCD-5BC2-4F54-9318-CF2086532FC6}"/>
            </a:ext>
          </a:extLst>
        </xdr:cNvPr>
        <xdr:cNvSpPr txBox="1"/>
      </xdr:nvSpPr>
      <xdr:spPr>
        <a:xfrm>
          <a:off x="10515600" y="550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19" name="直線コネクタ 118">
          <a:extLst>
            <a:ext uri="{FF2B5EF4-FFF2-40B4-BE49-F238E27FC236}">
              <a16:creationId xmlns:a16="http://schemas.microsoft.com/office/drawing/2014/main" id="{408A93A4-23DD-4400-A8D5-31C22A045569}"/>
            </a:ext>
          </a:extLst>
        </xdr:cNvPr>
        <xdr:cNvCxnSpPr/>
      </xdr:nvCxnSpPr>
      <xdr:spPr>
        <a:xfrm>
          <a:off x="10388600" y="572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16662</xdr:rowOff>
    </xdr:from>
    <xdr:ext cx="534377" cy="259045"/>
    <xdr:sp macro="" textlink="">
      <xdr:nvSpPr>
        <xdr:cNvPr id="120" name="【道路】&#10;一人当たり延長平均値テキスト">
          <a:extLst>
            <a:ext uri="{FF2B5EF4-FFF2-40B4-BE49-F238E27FC236}">
              <a16:creationId xmlns:a16="http://schemas.microsoft.com/office/drawing/2014/main" id="{3B46DDC7-B017-4FF3-8782-7AE85708EEB7}"/>
            </a:ext>
          </a:extLst>
        </xdr:cNvPr>
        <xdr:cNvSpPr txBox="1"/>
      </xdr:nvSpPr>
      <xdr:spPr>
        <a:xfrm>
          <a:off x="10515600" y="6874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21" name="フローチャート: 判断 120">
          <a:extLst>
            <a:ext uri="{FF2B5EF4-FFF2-40B4-BE49-F238E27FC236}">
              <a16:creationId xmlns:a16="http://schemas.microsoft.com/office/drawing/2014/main" id="{489B40FC-B301-4F5A-9EFD-C52238D58AC4}"/>
            </a:ext>
          </a:extLst>
        </xdr:cNvPr>
        <xdr:cNvSpPr/>
      </xdr:nvSpPr>
      <xdr:spPr>
        <a:xfrm>
          <a:off x="10426700" y="702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169344</xdr:rowOff>
    </xdr:from>
    <xdr:to>
      <xdr:col>50</xdr:col>
      <xdr:colOff>165100</xdr:colOff>
      <xdr:row>41</xdr:row>
      <xdr:rowOff>99494</xdr:rowOff>
    </xdr:to>
    <xdr:sp macro="" textlink="">
      <xdr:nvSpPr>
        <xdr:cNvPr id="122" name="フローチャート: 判断 121">
          <a:extLst>
            <a:ext uri="{FF2B5EF4-FFF2-40B4-BE49-F238E27FC236}">
              <a16:creationId xmlns:a16="http://schemas.microsoft.com/office/drawing/2014/main" id="{B7D6434F-5172-4C84-BABB-5D36CEDB013C}"/>
            </a:ext>
          </a:extLst>
        </xdr:cNvPr>
        <xdr:cNvSpPr/>
      </xdr:nvSpPr>
      <xdr:spPr>
        <a:xfrm>
          <a:off x="9588500" y="70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164371</xdr:rowOff>
    </xdr:from>
    <xdr:to>
      <xdr:col>46</xdr:col>
      <xdr:colOff>38100</xdr:colOff>
      <xdr:row>41</xdr:row>
      <xdr:rowOff>94521</xdr:rowOff>
    </xdr:to>
    <xdr:sp macro="" textlink="">
      <xdr:nvSpPr>
        <xdr:cNvPr id="123" name="フローチャート: 判断 122">
          <a:extLst>
            <a:ext uri="{FF2B5EF4-FFF2-40B4-BE49-F238E27FC236}">
              <a16:creationId xmlns:a16="http://schemas.microsoft.com/office/drawing/2014/main" id="{259575EB-4A26-47B8-AF28-4D95CB482283}"/>
            </a:ext>
          </a:extLst>
        </xdr:cNvPr>
        <xdr:cNvSpPr/>
      </xdr:nvSpPr>
      <xdr:spPr>
        <a:xfrm>
          <a:off x="8699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162964</xdr:rowOff>
    </xdr:from>
    <xdr:to>
      <xdr:col>41</xdr:col>
      <xdr:colOff>101600</xdr:colOff>
      <xdr:row>41</xdr:row>
      <xdr:rowOff>93114</xdr:rowOff>
    </xdr:to>
    <xdr:sp macro="" textlink="">
      <xdr:nvSpPr>
        <xdr:cNvPr id="124" name="フローチャート: 判断 123">
          <a:extLst>
            <a:ext uri="{FF2B5EF4-FFF2-40B4-BE49-F238E27FC236}">
              <a16:creationId xmlns:a16="http://schemas.microsoft.com/office/drawing/2014/main" id="{E069DD7A-8CA5-4B7B-BBA7-3DD70F2EB074}"/>
            </a:ext>
          </a:extLst>
        </xdr:cNvPr>
        <xdr:cNvSpPr/>
      </xdr:nvSpPr>
      <xdr:spPr>
        <a:xfrm>
          <a:off x="7810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168856</xdr:rowOff>
    </xdr:from>
    <xdr:to>
      <xdr:col>36</xdr:col>
      <xdr:colOff>165100</xdr:colOff>
      <xdr:row>41</xdr:row>
      <xdr:rowOff>99006</xdr:rowOff>
    </xdr:to>
    <xdr:sp macro="" textlink="">
      <xdr:nvSpPr>
        <xdr:cNvPr id="125" name="フローチャート: 判断 124">
          <a:extLst>
            <a:ext uri="{FF2B5EF4-FFF2-40B4-BE49-F238E27FC236}">
              <a16:creationId xmlns:a16="http://schemas.microsoft.com/office/drawing/2014/main" id="{D149DFBC-7DE7-4A77-85BD-8C6C1ABB1747}"/>
            </a:ext>
          </a:extLst>
        </xdr:cNvPr>
        <xdr:cNvSpPr/>
      </xdr:nvSpPr>
      <xdr:spPr>
        <a:xfrm>
          <a:off x="6921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EBD206F-459E-44AD-97A1-8C7C33FB669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D3AEFB83-AF6F-485A-9E49-88E56071D7E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4666A050-EB53-4733-91D7-E801966C2AD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2360D229-31DA-41F4-8259-498E2A05936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E046AF6F-4DED-4A1F-8225-B51C81D50D1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60193</xdr:rowOff>
    </xdr:from>
    <xdr:to>
      <xdr:col>55</xdr:col>
      <xdr:colOff>50800</xdr:colOff>
      <xdr:row>41</xdr:row>
      <xdr:rowOff>161793</xdr:rowOff>
    </xdr:to>
    <xdr:sp macro="" textlink="">
      <xdr:nvSpPr>
        <xdr:cNvPr id="131" name="楕円 130">
          <a:extLst>
            <a:ext uri="{FF2B5EF4-FFF2-40B4-BE49-F238E27FC236}">
              <a16:creationId xmlns:a16="http://schemas.microsoft.com/office/drawing/2014/main" id="{CAC1237B-C2E3-4120-8039-F1A089B027E3}"/>
            </a:ext>
          </a:extLst>
        </xdr:cNvPr>
        <xdr:cNvSpPr/>
      </xdr:nvSpPr>
      <xdr:spPr>
        <a:xfrm>
          <a:off x="10426700" y="708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146570</xdr:rowOff>
    </xdr:from>
    <xdr:ext cx="534377" cy="259045"/>
    <xdr:sp macro="" textlink="">
      <xdr:nvSpPr>
        <xdr:cNvPr id="132" name="【道路】&#10;一人当たり延長該当値テキスト">
          <a:extLst>
            <a:ext uri="{FF2B5EF4-FFF2-40B4-BE49-F238E27FC236}">
              <a16:creationId xmlns:a16="http://schemas.microsoft.com/office/drawing/2014/main" id="{99F54D71-5A8E-4462-A71B-F345E70965F8}"/>
            </a:ext>
          </a:extLst>
        </xdr:cNvPr>
        <xdr:cNvSpPr txBox="1"/>
      </xdr:nvSpPr>
      <xdr:spPr>
        <a:xfrm>
          <a:off x="10515600" y="700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61251</xdr:rowOff>
    </xdr:from>
    <xdr:to>
      <xdr:col>50</xdr:col>
      <xdr:colOff>165100</xdr:colOff>
      <xdr:row>41</xdr:row>
      <xdr:rowOff>162851</xdr:rowOff>
    </xdr:to>
    <xdr:sp macro="" textlink="">
      <xdr:nvSpPr>
        <xdr:cNvPr id="133" name="楕円 132">
          <a:extLst>
            <a:ext uri="{FF2B5EF4-FFF2-40B4-BE49-F238E27FC236}">
              <a16:creationId xmlns:a16="http://schemas.microsoft.com/office/drawing/2014/main" id="{545EEF36-A388-43EF-9270-8961628F52E3}"/>
            </a:ext>
          </a:extLst>
        </xdr:cNvPr>
        <xdr:cNvSpPr/>
      </xdr:nvSpPr>
      <xdr:spPr>
        <a:xfrm>
          <a:off x="9588500" y="709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110993</xdr:rowOff>
    </xdr:from>
    <xdr:to>
      <xdr:col>55</xdr:col>
      <xdr:colOff>0</xdr:colOff>
      <xdr:row>41</xdr:row>
      <xdr:rowOff>112051</xdr:rowOff>
    </xdr:to>
    <xdr:cxnSp macro="">
      <xdr:nvCxnSpPr>
        <xdr:cNvPr id="134" name="直線コネクタ 133">
          <a:extLst>
            <a:ext uri="{FF2B5EF4-FFF2-40B4-BE49-F238E27FC236}">
              <a16:creationId xmlns:a16="http://schemas.microsoft.com/office/drawing/2014/main" id="{F2387C4A-67FB-433B-9676-30092A48C35A}"/>
            </a:ext>
          </a:extLst>
        </xdr:cNvPr>
        <xdr:cNvCxnSpPr/>
      </xdr:nvCxnSpPr>
      <xdr:spPr>
        <a:xfrm flipV="1">
          <a:off x="9639300" y="7140443"/>
          <a:ext cx="838200" cy="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62412</xdr:rowOff>
    </xdr:from>
    <xdr:to>
      <xdr:col>46</xdr:col>
      <xdr:colOff>38100</xdr:colOff>
      <xdr:row>41</xdr:row>
      <xdr:rowOff>164012</xdr:rowOff>
    </xdr:to>
    <xdr:sp macro="" textlink="">
      <xdr:nvSpPr>
        <xdr:cNvPr id="135" name="楕円 134">
          <a:extLst>
            <a:ext uri="{FF2B5EF4-FFF2-40B4-BE49-F238E27FC236}">
              <a16:creationId xmlns:a16="http://schemas.microsoft.com/office/drawing/2014/main" id="{A7BB1DD4-B045-406E-89EE-9F39BD38DEA3}"/>
            </a:ext>
          </a:extLst>
        </xdr:cNvPr>
        <xdr:cNvSpPr/>
      </xdr:nvSpPr>
      <xdr:spPr>
        <a:xfrm>
          <a:off x="8699500" y="709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112051</xdr:rowOff>
    </xdr:from>
    <xdr:to>
      <xdr:col>50</xdr:col>
      <xdr:colOff>114300</xdr:colOff>
      <xdr:row>41</xdr:row>
      <xdr:rowOff>113212</xdr:rowOff>
    </xdr:to>
    <xdr:cxnSp macro="">
      <xdr:nvCxnSpPr>
        <xdr:cNvPr id="136" name="直線コネクタ 135">
          <a:extLst>
            <a:ext uri="{FF2B5EF4-FFF2-40B4-BE49-F238E27FC236}">
              <a16:creationId xmlns:a16="http://schemas.microsoft.com/office/drawing/2014/main" id="{A4A3779E-9887-4AD1-B9CE-F4ECC0E72FF1}"/>
            </a:ext>
          </a:extLst>
        </xdr:cNvPr>
        <xdr:cNvCxnSpPr/>
      </xdr:nvCxnSpPr>
      <xdr:spPr>
        <a:xfrm flipV="1">
          <a:off x="8750300" y="7141501"/>
          <a:ext cx="889000" cy="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63071</xdr:rowOff>
    </xdr:from>
    <xdr:to>
      <xdr:col>41</xdr:col>
      <xdr:colOff>101600</xdr:colOff>
      <xdr:row>41</xdr:row>
      <xdr:rowOff>164671</xdr:rowOff>
    </xdr:to>
    <xdr:sp macro="" textlink="">
      <xdr:nvSpPr>
        <xdr:cNvPr id="137" name="楕円 136">
          <a:extLst>
            <a:ext uri="{FF2B5EF4-FFF2-40B4-BE49-F238E27FC236}">
              <a16:creationId xmlns:a16="http://schemas.microsoft.com/office/drawing/2014/main" id="{62137982-3089-4329-872E-43580AA66769}"/>
            </a:ext>
          </a:extLst>
        </xdr:cNvPr>
        <xdr:cNvSpPr/>
      </xdr:nvSpPr>
      <xdr:spPr>
        <a:xfrm>
          <a:off x="7810500" y="709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113212</xdr:rowOff>
    </xdr:from>
    <xdr:to>
      <xdr:col>45</xdr:col>
      <xdr:colOff>177800</xdr:colOff>
      <xdr:row>41</xdr:row>
      <xdr:rowOff>113871</xdr:rowOff>
    </xdr:to>
    <xdr:cxnSp macro="">
      <xdr:nvCxnSpPr>
        <xdr:cNvPr id="138" name="直線コネクタ 137">
          <a:extLst>
            <a:ext uri="{FF2B5EF4-FFF2-40B4-BE49-F238E27FC236}">
              <a16:creationId xmlns:a16="http://schemas.microsoft.com/office/drawing/2014/main" id="{80828B0C-0786-41DD-8FFE-AF46DA275FF0}"/>
            </a:ext>
          </a:extLst>
        </xdr:cNvPr>
        <xdr:cNvCxnSpPr/>
      </xdr:nvCxnSpPr>
      <xdr:spPr>
        <a:xfrm flipV="1">
          <a:off x="7861300" y="7142662"/>
          <a:ext cx="889000" cy="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64428</xdr:rowOff>
    </xdr:from>
    <xdr:to>
      <xdr:col>36</xdr:col>
      <xdr:colOff>165100</xdr:colOff>
      <xdr:row>41</xdr:row>
      <xdr:rowOff>166028</xdr:rowOff>
    </xdr:to>
    <xdr:sp macro="" textlink="">
      <xdr:nvSpPr>
        <xdr:cNvPr id="139" name="楕円 138">
          <a:extLst>
            <a:ext uri="{FF2B5EF4-FFF2-40B4-BE49-F238E27FC236}">
              <a16:creationId xmlns:a16="http://schemas.microsoft.com/office/drawing/2014/main" id="{79DD1D4B-2E72-40BA-80CB-63D37EB5242D}"/>
            </a:ext>
          </a:extLst>
        </xdr:cNvPr>
        <xdr:cNvSpPr/>
      </xdr:nvSpPr>
      <xdr:spPr>
        <a:xfrm>
          <a:off x="6921500" y="709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113871</xdr:rowOff>
    </xdr:from>
    <xdr:to>
      <xdr:col>41</xdr:col>
      <xdr:colOff>50800</xdr:colOff>
      <xdr:row>41</xdr:row>
      <xdr:rowOff>115228</xdr:rowOff>
    </xdr:to>
    <xdr:cxnSp macro="">
      <xdr:nvCxnSpPr>
        <xdr:cNvPr id="140" name="直線コネクタ 139">
          <a:extLst>
            <a:ext uri="{FF2B5EF4-FFF2-40B4-BE49-F238E27FC236}">
              <a16:creationId xmlns:a16="http://schemas.microsoft.com/office/drawing/2014/main" id="{9982578A-4F0D-41F9-B0AC-265A6722DBB4}"/>
            </a:ext>
          </a:extLst>
        </xdr:cNvPr>
        <xdr:cNvCxnSpPr/>
      </xdr:nvCxnSpPr>
      <xdr:spPr>
        <a:xfrm flipV="1">
          <a:off x="6972300" y="7143321"/>
          <a:ext cx="889000" cy="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116021</xdr:rowOff>
    </xdr:from>
    <xdr:ext cx="534377" cy="259045"/>
    <xdr:sp macro="" textlink="">
      <xdr:nvSpPr>
        <xdr:cNvPr id="141" name="n_1aveValue【道路】&#10;一人当たり延長">
          <a:extLst>
            <a:ext uri="{FF2B5EF4-FFF2-40B4-BE49-F238E27FC236}">
              <a16:creationId xmlns:a16="http://schemas.microsoft.com/office/drawing/2014/main" id="{E48F476F-5FCE-4B8E-A188-086144F422F2}"/>
            </a:ext>
          </a:extLst>
        </xdr:cNvPr>
        <xdr:cNvSpPr txBox="1"/>
      </xdr:nvSpPr>
      <xdr:spPr>
        <a:xfrm>
          <a:off x="9359411" y="680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111048</xdr:rowOff>
    </xdr:from>
    <xdr:ext cx="534377" cy="259045"/>
    <xdr:sp macro="" textlink="">
      <xdr:nvSpPr>
        <xdr:cNvPr id="142" name="n_2aveValue【道路】&#10;一人当たり延長">
          <a:extLst>
            <a:ext uri="{FF2B5EF4-FFF2-40B4-BE49-F238E27FC236}">
              <a16:creationId xmlns:a16="http://schemas.microsoft.com/office/drawing/2014/main" id="{E0A47B44-1189-449F-840E-4AFCD8EF3054}"/>
            </a:ext>
          </a:extLst>
        </xdr:cNvPr>
        <xdr:cNvSpPr txBox="1"/>
      </xdr:nvSpPr>
      <xdr:spPr>
        <a:xfrm>
          <a:off x="848311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109641</xdr:rowOff>
    </xdr:from>
    <xdr:ext cx="534377" cy="259045"/>
    <xdr:sp macro="" textlink="">
      <xdr:nvSpPr>
        <xdr:cNvPr id="143" name="n_3aveValue【道路】&#10;一人当たり延長">
          <a:extLst>
            <a:ext uri="{FF2B5EF4-FFF2-40B4-BE49-F238E27FC236}">
              <a16:creationId xmlns:a16="http://schemas.microsoft.com/office/drawing/2014/main" id="{8C7595DF-042D-490F-992C-B2243699FC5E}"/>
            </a:ext>
          </a:extLst>
        </xdr:cNvPr>
        <xdr:cNvSpPr txBox="1"/>
      </xdr:nvSpPr>
      <xdr:spPr>
        <a:xfrm>
          <a:off x="7594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115533</xdr:rowOff>
    </xdr:from>
    <xdr:ext cx="534377" cy="259045"/>
    <xdr:sp macro="" textlink="">
      <xdr:nvSpPr>
        <xdr:cNvPr id="144" name="n_4aveValue【道路】&#10;一人当たり延長">
          <a:extLst>
            <a:ext uri="{FF2B5EF4-FFF2-40B4-BE49-F238E27FC236}">
              <a16:creationId xmlns:a16="http://schemas.microsoft.com/office/drawing/2014/main" id="{E1574789-FDB1-4B8A-879B-F99FE74A0742}"/>
            </a:ext>
          </a:extLst>
        </xdr:cNvPr>
        <xdr:cNvSpPr txBox="1"/>
      </xdr:nvSpPr>
      <xdr:spPr>
        <a:xfrm>
          <a:off x="6705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153978</xdr:rowOff>
    </xdr:from>
    <xdr:ext cx="534377" cy="259045"/>
    <xdr:sp macro="" textlink="">
      <xdr:nvSpPr>
        <xdr:cNvPr id="145" name="n_1mainValue【道路】&#10;一人当たり延長">
          <a:extLst>
            <a:ext uri="{FF2B5EF4-FFF2-40B4-BE49-F238E27FC236}">
              <a16:creationId xmlns:a16="http://schemas.microsoft.com/office/drawing/2014/main" id="{1A9BB5A8-748F-4D77-9284-A11E6DF93382}"/>
            </a:ext>
          </a:extLst>
        </xdr:cNvPr>
        <xdr:cNvSpPr txBox="1"/>
      </xdr:nvSpPr>
      <xdr:spPr>
        <a:xfrm>
          <a:off x="9359411" y="718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155139</xdr:rowOff>
    </xdr:from>
    <xdr:ext cx="534377" cy="259045"/>
    <xdr:sp macro="" textlink="">
      <xdr:nvSpPr>
        <xdr:cNvPr id="146" name="n_2mainValue【道路】&#10;一人当たり延長">
          <a:extLst>
            <a:ext uri="{FF2B5EF4-FFF2-40B4-BE49-F238E27FC236}">
              <a16:creationId xmlns:a16="http://schemas.microsoft.com/office/drawing/2014/main" id="{51867AAA-BCCF-4599-B6F7-2F53BA893E74}"/>
            </a:ext>
          </a:extLst>
        </xdr:cNvPr>
        <xdr:cNvSpPr txBox="1"/>
      </xdr:nvSpPr>
      <xdr:spPr>
        <a:xfrm>
          <a:off x="8483111" y="718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155798</xdr:rowOff>
    </xdr:from>
    <xdr:ext cx="534377" cy="259045"/>
    <xdr:sp macro="" textlink="">
      <xdr:nvSpPr>
        <xdr:cNvPr id="147" name="n_3mainValue【道路】&#10;一人当たり延長">
          <a:extLst>
            <a:ext uri="{FF2B5EF4-FFF2-40B4-BE49-F238E27FC236}">
              <a16:creationId xmlns:a16="http://schemas.microsoft.com/office/drawing/2014/main" id="{FB35B9FC-CF05-4A3F-ACBF-2AAB3D89F5C1}"/>
            </a:ext>
          </a:extLst>
        </xdr:cNvPr>
        <xdr:cNvSpPr txBox="1"/>
      </xdr:nvSpPr>
      <xdr:spPr>
        <a:xfrm>
          <a:off x="7594111" y="718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157155</xdr:rowOff>
    </xdr:from>
    <xdr:ext cx="534377" cy="259045"/>
    <xdr:sp macro="" textlink="">
      <xdr:nvSpPr>
        <xdr:cNvPr id="148" name="n_4mainValue【道路】&#10;一人当たり延長">
          <a:extLst>
            <a:ext uri="{FF2B5EF4-FFF2-40B4-BE49-F238E27FC236}">
              <a16:creationId xmlns:a16="http://schemas.microsoft.com/office/drawing/2014/main" id="{C9817D48-B7F6-4CE5-B1ED-832F4D15AB31}"/>
            </a:ext>
          </a:extLst>
        </xdr:cNvPr>
        <xdr:cNvSpPr txBox="1"/>
      </xdr:nvSpPr>
      <xdr:spPr>
        <a:xfrm>
          <a:off x="6705111" y="718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2FA169D3-04DC-409A-8C11-581950D24C3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D8034DA3-6072-4794-82C9-1A31218D42E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BEC00F3E-EAA4-4F95-A8F3-0559BABF127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1484BB39-EACB-4EA4-BF32-67153A60918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98566550-12A8-4EF6-B27A-6C902750BBA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579A9554-6F5D-4DCC-9DA8-03E5F87E49B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620F2C24-D22C-4E11-821E-C22D8C86C4B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97E4A0B8-1FAE-4611-8B2C-5C0A8F0DC8C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967667AD-8FC1-4F12-95F6-6041FE3C806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6227DDF9-7772-4BE7-87C7-20D1FD635F7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2D3C0410-93C7-47CC-8095-A570EE2207B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1BFA031C-CD09-403C-8281-2F8F46A61A44}"/>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20CDE0F6-4C25-4264-9973-A4B6DAB39DC6}"/>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68A1CEFE-2126-4589-9245-D7B57C61D28C}"/>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352AD326-8F19-4899-BFD0-425E8EDC697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ACE501CF-5DF9-4C3A-8640-4EF609C17847}"/>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DCE5D321-D326-468E-9AAD-9DBCC8C921D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A61E935C-2556-4649-BEEA-3F5CD533385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3052EE2A-48B3-42B1-A4C3-2B5E761967D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E203D309-9BED-4F94-955A-7C5D18B17709}"/>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B005BF8A-26E5-4C4B-B5D6-BEEE4383FAA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AB20EFD4-C24C-432A-A602-A6B5E17BC00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E50BF526-10E0-40A2-A437-26BC50BAF6D8}"/>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CF4C94A3-6D34-40A9-BA59-7F5638D3BEA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71A11E39-F969-4B9E-B801-882A4623FC4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50619</xdr:rowOff>
    </xdr:to>
    <xdr:cxnSp macro="">
      <xdr:nvCxnSpPr>
        <xdr:cNvPr id="174" name="直線コネクタ 173">
          <a:extLst>
            <a:ext uri="{FF2B5EF4-FFF2-40B4-BE49-F238E27FC236}">
              <a16:creationId xmlns:a16="http://schemas.microsoft.com/office/drawing/2014/main" id="{9CF45D5B-DBA5-4FD2-ADFA-100CA3240DF4}"/>
            </a:ext>
          </a:extLst>
        </xdr:cNvPr>
        <xdr:cNvCxnSpPr/>
      </xdr:nvCxnSpPr>
      <xdr:spPr>
        <a:xfrm flipV="1">
          <a:off x="4634865" y="953915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5C39E8CA-38C9-4E38-A5B9-ECD06C68E7E9}"/>
            </a:ext>
          </a:extLst>
        </xdr:cNvPr>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6" name="直線コネクタ 175">
          <a:extLst>
            <a:ext uri="{FF2B5EF4-FFF2-40B4-BE49-F238E27FC236}">
              <a16:creationId xmlns:a16="http://schemas.microsoft.com/office/drawing/2014/main" id="{F32D8A86-4D3E-4C64-83BB-8C501B8CCC1E}"/>
            </a:ext>
          </a:extLst>
        </xdr:cNvPr>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A4037CED-DBC1-4476-B020-BFFC64214A1A}"/>
            </a:ext>
          </a:extLst>
        </xdr:cNvPr>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a:extLst>
            <a:ext uri="{FF2B5EF4-FFF2-40B4-BE49-F238E27FC236}">
              <a16:creationId xmlns:a16="http://schemas.microsoft.com/office/drawing/2014/main" id="{A754C740-2E58-4F56-B535-E33AE2D08520}"/>
            </a:ext>
          </a:extLst>
        </xdr:cNvPr>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140261</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F450AB58-90AD-4490-A663-25D1D346AAE9}"/>
            </a:ext>
          </a:extLst>
        </xdr:cNvPr>
        <xdr:cNvSpPr txBox="1"/>
      </xdr:nvSpPr>
      <xdr:spPr>
        <a:xfrm>
          <a:off x="4673600" y="10255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80" name="フローチャート: 判断 179">
          <a:extLst>
            <a:ext uri="{FF2B5EF4-FFF2-40B4-BE49-F238E27FC236}">
              <a16:creationId xmlns:a16="http://schemas.microsoft.com/office/drawing/2014/main" id="{9EA34492-4619-4F93-9619-4F2EB9D054B2}"/>
            </a:ext>
          </a:extLst>
        </xdr:cNvPr>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132080</xdr:rowOff>
    </xdr:from>
    <xdr:to>
      <xdr:col>20</xdr:col>
      <xdr:colOff>38100</xdr:colOff>
      <xdr:row>61</xdr:row>
      <xdr:rowOff>62230</xdr:rowOff>
    </xdr:to>
    <xdr:sp macro="" textlink="">
      <xdr:nvSpPr>
        <xdr:cNvPr id="181" name="フローチャート: 判断 180">
          <a:extLst>
            <a:ext uri="{FF2B5EF4-FFF2-40B4-BE49-F238E27FC236}">
              <a16:creationId xmlns:a16="http://schemas.microsoft.com/office/drawing/2014/main" id="{246F45F7-E8D4-4A67-B1F4-41AF15F82FC3}"/>
            </a:ext>
          </a:extLst>
        </xdr:cNvPr>
        <xdr:cNvSpPr/>
      </xdr:nvSpPr>
      <xdr:spPr>
        <a:xfrm>
          <a:off x="3746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109220</xdr:rowOff>
    </xdr:from>
    <xdr:to>
      <xdr:col>15</xdr:col>
      <xdr:colOff>101600</xdr:colOff>
      <xdr:row>61</xdr:row>
      <xdr:rowOff>39370</xdr:rowOff>
    </xdr:to>
    <xdr:sp macro="" textlink="">
      <xdr:nvSpPr>
        <xdr:cNvPr id="182" name="フローチャート: 判断 181">
          <a:extLst>
            <a:ext uri="{FF2B5EF4-FFF2-40B4-BE49-F238E27FC236}">
              <a16:creationId xmlns:a16="http://schemas.microsoft.com/office/drawing/2014/main" id="{022D9BA7-86AD-49CA-8139-222A61EEC2DE}"/>
            </a:ext>
          </a:extLst>
        </xdr:cNvPr>
        <xdr:cNvSpPr/>
      </xdr:nvSpPr>
      <xdr:spPr>
        <a:xfrm>
          <a:off x="2857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3" name="フローチャート: 判断 182">
          <a:extLst>
            <a:ext uri="{FF2B5EF4-FFF2-40B4-BE49-F238E27FC236}">
              <a16:creationId xmlns:a16="http://schemas.microsoft.com/office/drawing/2014/main" id="{8D4FCC65-B053-4D55-8A1D-BFFFF1E7E8B1}"/>
            </a:ext>
          </a:extLst>
        </xdr:cNvPr>
        <xdr:cNvSpPr/>
      </xdr:nvSpPr>
      <xdr:spPr>
        <a:xfrm>
          <a:off x="1968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66766</xdr:rowOff>
    </xdr:from>
    <xdr:to>
      <xdr:col>6</xdr:col>
      <xdr:colOff>38100</xdr:colOff>
      <xdr:row>60</xdr:row>
      <xdr:rowOff>168366</xdr:rowOff>
    </xdr:to>
    <xdr:sp macro="" textlink="">
      <xdr:nvSpPr>
        <xdr:cNvPr id="184" name="フローチャート: 判断 183">
          <a:extLst>
            <a:ext uri="{FF2B5EF4-FFF2-40B4-BE49-F238E27FC236}">
              <a16:creationId xmlns:a16="http://schemas.microsoft.com/office/drawing/2014/main" id="{BE5D6349-39E1-47E9-9FD3-D751F3F3E938}"/>
            </a:ext>
          </a:extLst>
        </xdr:cNvPr>
        <xdr:cNvSpPr/>
      </xdr:nvSpPr>
      <xdr:spPr>
        <a:xfrm>
          <a:off x="1079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4D3879CC-5C8A-427B-9AA6-5D920E8205C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A16C1776-76BF-4CCB-BABC-9B3BD9B76AA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91E255D6-5CB9-4FCD-ADDB-EE3A3CCABC6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507FE45-ACD1-4921-8DA1-E7FF451967B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A2AE529A-1E3A-4693-88FA-D74D5BD057D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19413</xdr:rowOff>
    </xdr:from>
    <xdr:to>
      <xdr:col>24</xdr:col>
      <xdr:colOff>114300</xdr:colOff>
      <xdr:row>62</xdr:row>
      <xdr:rowOff>121013</xdr:rowOff>
    </xdr:to>
    <xdr:sp macro="" textlink="">
      <xdr:nvSpPr>
        <xdr:cNvPr id="190" name="楕円 189">
          <a:extLst>
            <a:ext uri="{FF2B5EF4-FFF2-40B4-BE49-F238E27FC236}">
              <a16:creationId xmlns:a16="http://schemas.microsoft.com/office/drawing/2014/main" id="{2110FA2A-E587-4200-80CA-FC9C50527C3B}"/>
            </a:ext>
          </a:extLst>
        </xdr:cNvPr>
        <xdr:cNvSpPr/>
      </xdr:nvSpPr>
      <xdr:spPr>
        <a:xfrm>
          <a:off x="4584700" y="1064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169290</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5149811D-3741-4E07-970E-C456D39944C1}"/>
            </a:ext>
          </a:extLst>
        </xdr:cNvPr>
        <xdr:cNvSpPr txBox="1"/>
      </xdr:nvSpPr>
      <xdr:spPr>
        <a:xfrm>
          <a:off x="4673600" y="1062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164737</xdr:rowOff>
    </xdr:from>
    <xdr:to>
      <xdr:col>20</xdr:col>
      <xdr:colOff>38100</xdr:colOff>
      <xdr:row>62</xdr:row>
      <xdr:rowOff>94887</xdr:rowOff>
    </xdr:to>
    <xdr:sp macro="" textlink="">
      <xdr:nvSpPr>
        <xdr:cNvPr id="192" name="楕円 191">
          <a:extLst>
            <a:ext uri="{FF2B5EF4-FFF2-40B4-BE49-F238E27FC236}">
              <a16:creationId xmlns:a16="http://schemas.microsoft.com/office/drawing/2014/main" id="{E5CA46E1-62C6-445B-AC59-636C675F8930}"/>
            </a:ext>
          </a:extLst>
        </xdr:cNvPr>
        <xdr:cNvSpPr/>
      </xdr:nvSpPr>
      <xdr:spPr>
        <a:xfrm>
          <a:off x="3746500" y="1062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44087</xdr:rowOff>
    </xdr:from>
    <xdr:to>
      <xdr:col>24</xdr:col>
      <xdr:colOff>63500</xdr:colOff>
      <xdr:row>62</xdr:row>
      <xdr:rowOff>70213</xdr:rowOff>
    </xdr:to>
    <xdr:cxnSp macro="">
      <xdr:nvCxnSpPr>
        <xdr:cNvPr id="193" name="直線コネクタ 192">
          <a:extLst>
            <a:ext uri="{FF2B5EF4-FFF2-40B4-BE49-F238E27FC236}">
              <a16:creationId xmlns:a16="http://schemas.microsoft.com/office/drawing/2014/main" id="{0EDED0EB-82ED-46AF-823E-E627C3B73EB6}"/>
            </a:ext>
          </a:extLst>
        </xdr:cNvPr>
        <xdr:cNvCxnSpPr/>
      </xdr:nvCxnSpPr>
      <xdr:spPr>
        <a:xfrm>
          <a:off x="3797300" y="1067398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101056</xdr:rowOff>
    </xdr:from>
    <xdr:to>
      <xdr:col>15</xdr:col>
      <xdr:colOff>101600</xdr:colOff>
      <xdr:row>62</xdr:row>
      <xdr:rowOff>31206</xdr:rowOff>
    </xdr:to>
    <xdr:sp macro="" textlink="">
      <xdr:nvSpPr>
        <xdr:cNvPr id="194" name="楕円 193">
          <a:extLst>
            <a:ext uri="{FF2B5EF4-FFF2-40B4-BE49-F238E27FC236}">
              <a16:creationId xmlns:a16="http://schemas.microsoft.com/office/drawing/2014/main" id="{9CE75FE4-15D5-44FC-A471-E10334FEC9D1}"/>
            </a:ext>
          </a:extLst>
        </xdr:cNvPr>
        <xdr:cNvSpPr/>
      </xdr:nvSpPr>
      <xdr:spPr>
        <a:xfrm>
          <a:off x="2857500" y="1055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151856</xdr:rowOff>
    </xdr:from>
    <xdr:to>
      <xdr:col>19</xdr:col>
      <xdr:colOff>177800</xdr:colOff>
      <xdr:row>62</xdr:row>
      <xdr:rowOff>44087</xdr:rowOff>
    </xdr:to>
    <xdr:cxnSp macro="">
      <xdr:nvCxnSpPr>
        <xdr:cNvPr id="195" name="直線コネクタ 194">
          <a:extLst>
            <a:ext uri="{FF2B5EF4-FFF2-40B4-BE49-F238E27FC236}">
              <a16:creationId xmlns:a16="http://schemas.microsoft.com/office/drawing/2014/main" id="{A314B035-6118-4807-994E-C4009D35C64D}"/>
            </a:ext>
          </a:extLst>
        </xdr:cNvPr>
        <xdr:cNvCxnSpPr/>
      </xdr:nvCxnSpPr>
      <xdr:spPr>
        <a:xfrm>
          <a:off x="2908300" y="10610306"/>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112485</xdr:rowOff>
    </xdr:from>
    <xdr:to>
      <xdr:col>10</xdr:col>
      <xdr:colOff>165100</xdr:colOff>
      <xdr:row>62</xdr:row>
      <xdr:rowOff>42635</xdr:rowOff>
    </xdr:to>
    <xdr:sp macro="" textlink="">
      <xdr:nvSpPr>
        <xdr:cNvPr id="196" name="楕円 195">
          <a:extLst>
            <a:ext uri="{FF2B5EF4-FFF2-40B4-BE49-F238E27FC236}">
              <a16:creationId xmlns:a16="http://schemas.microsoft.com/office/drawing/2014/main" id="{BB53C4B1-A675-4EAC-8894-80F7EE816300}"/>
            </a:ext>
          </a:extLst>
        </xdr:cNvPr>
        <xdr:cNvSpPr/>
      </xdr:nvSpPr>
      <xdr:spPr>
        <a:xfrm>
          <a:off x="1968500" y="1057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151856</xdr:rowOff>
    </xdr:from>
    <xdr:to>
      <xdr:col>15</xdr:col>
      <xdr:colOff>50800</xdr:colOff>
      <xdr:row>61</xdr:row>
      <xdr:rowOff>163285</xdr:rowOff>
    </xdr:to>
    <xdr:cxnSp macro="">
      <xdr:nvCxnSpPr>
        <xdr:cNvPr id="197" name="直線コネクタ 196">
          <a:extLst>
            <a:ext uri="{FF2B5EF4-FFF2-40B4-BE49-F238E27FC236}">
              <a16:creationId xmlns:a16="http://schemas.microsoft.com/office/drawing/2014/main" id="{0B55BD53-B76F-4E14-8D2A-A49E91DAAB44}"/>
            </a:ext>
          </a:extLst>
        </xdr:cNvPr>
        <xdr:cNvCxnSpPr/>
      </xdr:nvCxnSpPr>
      <xdr:spPr>
        <a:xfrm flipV="1">
          <a:off x="2019300" y="10610306"/>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84727</xdr:rowOff>
    </xdr:from>
    <xdr:to>
      <xdr:col>6</xdr:col>
      <xdr:colOff>38100</xdr:colOff>
      <xdr:row>62</xdr:row>
      <xdr:rowOff>14877</xdr:rowOff>
    </xdr:to>
    <xdr:sp macro="" textlink="">
      <xdr:nvSpPr>
        <xdr:cNvPr id="198" name="楕円 197">
          <a:extLst>
            <a:ext uri="{FF2B5EF4-FFF2-40B4-BE49-F238E27FC236}">
              <a16:creationId xmlns:a16="http://schemas.microsoft.com/office/drawing/2014/main" id="{84B12524-3719-4EAB-B449-5E7974C744FE}"/>
            </a:ext>
          </a:extLst>
        </xdr:cNvPr>
        <xdr:cNvSpPr/>
      </xdr:nvSpPr>
      <xdr:spPr>
        <a:xfrm>
          <a:off x="1079500" y="1054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135527</xdr:rowOff>
    </xdr:from>
    <xdr:to>
      <xdr:col>10</xdr:col>
      <xdr:colOff>114300</xdr:colOff>
      <xdr:row>61</xdr:row>
      <xdr:rowOff>163285</xdr:rowOff>
    </xdr:to>
    <xdr:cxnSp macro="">
      <xdr:nvCxnSpPr>
        <xdr:cNvPr id="199" name="直線コネクタ 198">
          <a:extLst>
            <a:ext uri="{FF2B5EF4-FFF2-40B4-BE49-F238E27FC236}">
              <a16:creationId xmlns:a16="http://schemas.microsoft.com/office/drawing/2014/main" id="{600B385E-BDC1-43F2-A01A-99EFF4FD7AAA}"/>
            </a:ext>
          </a:extLst>
        </xdr:cNvPr>
        <xdr:cNvCxnSpPr/>
      </xdr:nvCxnSpPr>
      <xdr:spPr>
        <a:xfrm>
          <a:off x="1130300" y="1059397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78757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DC2A9332-68A8-4BE1-A2C8-31A17EBA61ED}"/>
            </a:ext>
          </a:extLst>
        </xdr:cNvPr>
        <xdr:cNvSpPr txBox="1"/>
      </xdr:nvSpPr>
      <xdr:spPr>
        <a:xfrm>
          <a:off x="35820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55897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FCDC4176-A589-4A66-B8DD-800A5C0BEB94}"/>
            </a:ext>
          </a:extLst>
        </xdr:cNvPr>
        <xdr:cNvSpPr txBox="1"/>
      </xdr:nvSpPr>
      <xdr:spPr>
        <a:xfrm>
          <a:off x="2705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37936</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F57056A3-1A29-47C9-BDC0-55B4EEB171E9}"/>
            </a:ext>
          </a:extLst>
        </xdr:cNvPr>
        <xdr:cNvSpPr txBox="1"/>
      </xdr:nvSpPr>
      <xdr:spPr>
        <a:xfrm>
          <a:off x="1816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13443</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21900B8E-CE92-4591-AA06-63F7759B2F8B}"/>
            </a:ext>
          </a:extLst>
        </xdr:cNvPr>
        <xdr:cNvSpPr txBox="1"/>
      </xdr:nvSpPr>
      <xdr:spPr>
        <a:xfrm>
          <a:off x="927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86014</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16181F8B-F0CC-441D-B547-F09D9C86EC28}"/>
            </a:ext>
          </a:extLst>
        </xdr:cNvPr>
        <xdr:cNvSpPr txBox="1"/>
      </xdr:nvSpPr>
      <xdr:spPr>
        <a:xfrm>
          <a:off x="3582044" y="1071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22333</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4B10718B-2A64-4C5F-B2CC-F7D0A5CB7395}"/>
            </a:ext>
          </a:extLst>
        </xdr:cNvPr>
        <xdr:cNvSpPr txBox="1"/>
      </xdr:nvSpPr>
      <xdr:spPr>
        <a:xfrm>
          <a:off x="2705744" y="1065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33762</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601C385B-5864-42F9-9583-70B444BC5A18}"/>
            </a:ext>
          </a:extLst>
        </xdr:cNvPr>
        <xdr:cNvSpPr txBox="1"/>
      </xdr:nvSpPr>
      <xdr:spPr>
        <a:xfrm>
          <a:off x="1816744" y="1066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6004</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D53B2AEA-319A-418D-B241-9BAB2B2DFB21}"/>
            </a:ext>
          </a:extLst>
        </xdr:cNvPr>
        <xdr:cNvSpPr txBox="1"/>
      </xdr:nvSpPr>
      <xdr:spPr>
        <a:xfrm>
          <a:off x="927744" y="1063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39DA64B-3F45-4AB2-A394-28F50D1DD49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7A83CBB2-0F85-4844-A170-D2B023B7B0B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61876864-1AE1-4109-BC5C-D7D75BCFA31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7DA7320A-5FE9-49CA-9633-FA68D0CD76D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E370DA27-4FC2-4E55-8258-4B620482EE1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F844A0BE-2000-4BD7-96E8-0D94F63193A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C2435D0A-5E7B-46DE-93C4-C3889D0F869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29B27B9F-F7ED-4D9A-AE7F-289BEDD628C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1A8C7399-02D7-4A51-A4BA-1EC7FAAC661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802FCE2C-E716-4D07-AFCE-D5B781F9A16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2C1663F0-9A27-44E7-8616-2E2812E5D3C5}"/>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1955F4A7-99F7-45E6-8629-A2E2B14F62ED}"/>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D924F1D1-7F1F-4217-AAB8-72E7E3F325E5}"/>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C524B897-8420-4DE6-A7C1-C0BE4B48C7BE}"/>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A734EF01-F393-4CC9-9F36-1D927C86AA0D}"/>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AF76C670-912D-49CF-B8CD-A8FB555F3D02}"/>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385CA5BB-8713-4B13-BE8E-408F610FA3EC}"/>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94CEFAA9-8729-4257-9DEB-48C75751E50E}"/>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1BBB4A59-46B4-4764-AEFB-CC527ECD409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1FCC4B1F-64E9-4E04-A46E-E5B75614585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C428E9DB-3CC5-4F46-A567-467FE04BC35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23888</xdr:rowOff>
    </xdr:from>
    <xdr:to>
      <xdr:col>54</xdr:col>
      <xdr:colOff>189865</xdr:colOff>
      <xdr:row>63</xdr:row>
      <xdr:rowOff>169952</xdr:rowOff>
    </xdr:to>
    <xdr:cxnSp macro="">
      <xdr:nvCxnSpPr>
        <xdr:cNvPr id="229" name="直線コネクタ 228">
          <a:extLst>
            <a:ext uri="{FF2B5EF4-FFF2-40B4-BE49-F238E27FC236}">
              <a16:creationId xmlns:a16="http://schemas.microsoft.com/office/drawing/2014/main" id="{E10ECB2D-CDE0-4C8E-A841-E793C12738F2}"/>
            </a:ext>
          </a:extLst>
        </xdr:cNvPr>
        <xdr:cNvCxnSpPr/>
      </xdr:nvCxnSpPr>
      <xdr:spPr>
        <a:xfrm flipV="1">
          <a:off x="10476865" y="9625088"/>
          <a:ext cx="0" cy="1346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2329</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44296BC0-D599-4AD1-8C61-AA537B8A24B1}"/>
            </a:ext>
          </a:extLst>
        </xdr:cNvPr>
        <xdr:cNvSpPr txBox="1"/>
      </xdr:nvSpPr>
      <xdr:spPr>
        <a:xfrm>
          <a:off x="10515600" y="109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169952</xdr:rowOff>
    </xdr:from>
    <xdr:to>
      <xdr:col>55</xdr:col>
      <xdr:colOff>88900</xdr:colOff>
      <xdr:row>63</xdr:row>
      <xdr:rowOff>169952</xdr:rowOff>
    </xdr:to>
    <xdr:cxnSp macro="">
      <xdr:nvCxnSpPr>
        <xdr:cNvPr id="231" name="直線コネクタ 230">
          <a:extLst>
            <a:ext uri="{FF2B5EF4-FFF2-40B4-BE49-F238E27FC236}">
              <a16:creationId xmlns:a16="http://schemas.microsoft.com/office/drawing/2014/main" id="{416C2A5B-D86B-4675-B875-023F2393A4F5}"/>
            </a:ext>
          </a:extLst>
        </xdr:cNvPr>
        <xdr:cNvCxnSpPr/>
      </xdr:nvCxnSpPr>
      <xdr:spPr>
        <a:xfrm>
          <a:off x="10388600" y="10971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142015</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183E2C1F-A6AA-4B24-9720-4C7F953D9BB3}"/>
            </a:ext>
          </a:extLst>
        </xdr:cNvPr>
        <xdr:cNvSpPr txBox="1"/>
      </xdr:nvSpPr>
      <xdr:spPr>
        <a:xfrm>
          <a:off x="10515600" y="9400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5,895,505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23888</xdr:rowOff>
    </xdr:from>
    <xdr:to>
      <xdr:col>55</xdr:col>
      <xdr:colOff>88900</xdr:colOff>
      <xdr:row>56</xdr:row>
      <xdr:rowOff>23888</xdr:rowOff>
    </xdr:to>
    <xdr:cxnSp macro="">
      <xdr:nvCxnSpPr>
        <xdr:cNvPr id="233" name="直線コネクタ 232">
          <a:extLst>
            <a:ext uri="{FF2B5EF4-FFF2-40B4-BE49-F238E27FC236}">
              <a16:creationId xmlns:a16="http://schemas.microsoft.com/office/drawing/2014/main" id="{14B633D9-D45D-458A-BDEC-52371B0B20B2}"/>
            </a:ext>
          </a:extLst>
        </xdr:cNvPr>
        <xdr:cNvCxnSpPr/>
      </xdr:nvCxnSpPr>
      <xdr:spPr>
        <a:xfrm>
          <a:off x="10388600" y="962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58564</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58C8DEC1-5925-4846-A2A9-1CEFE95216F5}"/>
            </a:ext>
          </a:extLst>
        </xdr:cNvPr>
        <xdr:cNvSpPr txBox="1"/>
      </xdr:nvSpPr>
      <xdr:spPr>
        <a:xfrm>
          <a:off x="10515600" y="1051701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35687</xdr:rowOff>
    </xdr:from>
    <xdr:to>
      <xdr:col>55</xdr:col>
      <xdr:colOff>50800</xdr:colOff>
      <xdr:row>62</xdr:row>
      <xdr:rowOff>137287</xdr:rowOff>
    </xdr:to>
    <xdr:sp macro="" textlink="">
      <xdr:nvSpPr>
        <xdr:cNvPr id="235" name="フローチャート: 判断 234">
          <a:extLst>
            <a:ext uri="{FF2B5EF4-FFF2-40B4-BE49-F238E27FC236}">
              <a16:creationId xmlns:a16="http://schemas.microsoft.com/office/drawing/2014/main" id="{546AA2ED-5B92-4F39-8B19-207BC5A6CF20}"/>
            </a:ext>
          </a:extLst>
        </xdr:cNvPr>
        <xdr:cNvSpPr/>
      </xdr:nvSpPr>
      <xdr:spPr>
        <a:xfrm>
          <a:off x="10426700" y="1066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5440</xdr:rowOff>
    </xdr:from>
    <xdr:to>
      <xdr:col>50</xdr:col>
      <xdr:colOff>165100</xdr:colOff>
      <xdr:row>62</xdr:row>
      <xdr:rowOff>107040</xdr:rowOff>
    </xdr:to>
    <xdr:sp macro="" textlink="">
      <xdr:nvSpPr>
        <xdr:cNvPr id="236" name="フローチャート: 判断 235">
          <a:extLst>
            <a:ext uri="{FF2B5EF4-FFF2-40B4-BE49-F238E27FC236}">
              <a16:creationId xmlns:a16="http://schemas.microsoft.com/office/drawing/2014/main" id="{51BE8E5E-7F6C-402D-9892-D5B4FF454C0C}"/>
            </a:ext>
          </a:extLst>
        </xdr:cNvPr>
        <xdr:cNvSpPr/>
      </xdr:nvSpPr>
      <xdr:spPr>
        <a:xfrm>
          <a:off x="9588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49046</xdr:rowOff>
    </xdr:from>
    <xdr:to>
      <xdr:col>46</xdr:col>
      <xdr:colOff>38100</xdr:colOff>
      <xdr:row>62</xdr:row>
      <xdr:rowOff>150646</xdr:rowOff>
    </xdr:to>
    <xdr:sp macro="" textlink="">
      <xdr:nvSpPr>
        <xdr:cNvPr id="237" name="フローチャート: 判断 236">
          <a:extLst>
            <a:ext uri="{FF2B5EF4-FFF2-40B4-BE49-F238E27FC236}">
              <a16:creationId xmlns:a16="http://schemas.microsoft.com/office/drawing/2014/main" id="{DEFE33AC-117D-447E-9A9A-DC65DBC76A8D}"/>
            </a:ext>
          </a:extLst>
        </xdr:cNvPr>
        <xdr:cNvSpPr/>
      </xdr:nvSpPr>
      <xdr:spPr>
        <a:xfrm>
          <a:off x="8699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59434</xdr:rowOff>
    </xdr:from>
    <xdr:to>
      <xdr:col>41</xdr:col>
      <xdr:colOff>101600</xdr:colOff>
      <xdr:row>62</xdr:row>
      <xdr:rowOff>161034</xdr:rowOff>
    </xdr:to>
    <xdr:sp macro="" textlink="">
      <xdr:nvSpPr>
        <xdr:cNvPr id="238" name="フローチャート: 判断 237">
          <a:extLst>
            <a:ext uri="{FF2B5EF4-FFF2-40B4-BE49-F238E27FC236}">
              <a16:creationId xmlns:a16="http://schemas.microsoft.com/office/drawing/2014/main" id="{AEF69C58-D152-4588-9960-973E58CB647E}"/>
            </a:ext>
          </a:extLst>
        </xdr:cNvPr>
        <xdr:cNvSpPr/>
      </xdr:nvSpPr>
      <xdr:spPr>
        <a:xfrm>
          <a:off x="7810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54958</xdr:rowOff>
    </xdr:from>
    <xdr:to>
      <xdr:col>36</xdr:col>
      <xdr:colOff>165100</xdr:colOff>
      <xdr:row>62</xdr:row>
      <xdr:rowOff>156558</xdr:rowOff>
    </xdr:to>
    <xdr:sp macro="" textlink="">
      <xdr:nvSpPr>
        <xdr:cNvPr id="239" name="フローチャート: 判断 238">
          <a:extLst>
            <a:ext uri="{FF2B5EF4-FFF2-40B4-BE49-F238E27FC236}">
              <a16:creationId xmlns:a16="http://schemas.microsoft.com/office/drawing/2014/main" id="{1A7EF226-1E94-4E21-A4A0-07587376069D}"/>
            </a:ext>
          </a:extLst>
        </xdr:cNvPr>
        <xdr:cNvSpPr/>
      </xdr:nvSpPr>
      <xdr:spPr>
        <a:xfrm>
          <a:off x="6921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F26F0CD0-CED3-41B7-87F7-19D71FBE01C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983DB4F7-3FFD-422F-88B8-9C5DFF0752C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26C2DD54-9D65-4E4F-9A8B-89AEB4F45FF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511715AC-B7A2-4DE6-B2F4-1B9B8984069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2E6E89BA-D136-44BB-A332-4C6A3734087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5411</xdr:rowOff>
    </xdr:from>
    <xdr:to>
      <xdr:col>55</xdr:col>
      <xdr:colOff>50800</xdr:colOff>
      <xdr:row>63</xdr:row>
      <xdr:rowOff>107011</xdr:rowOff>
    </xdr:to>
    <xdr:sp macro="" textlink="">
      <xdr:nvSpPr>
        <xdr:cNvPr id="245" name="楕円 244">
          <a:extLst>
            <a:ext uri="{FF2B5EF4-FFF2-40B4-BE49-F238E27FC236}">
              <a16:creationId xmlns:a16="http://schemas.microsoft.com/office/drawing/2014/main" id="{0DBDE9C9-1662-461F-AF66-5495BECD3FBA}"/>
            </a:ext>
          </a:extLst>
        </xdr:cNvPr>
        <xdr:cNvSpPr/>
      </xdr:nvSpPr>
      <xdr:spPr>
        <a:xfrm>
          <a:off x="10426700" y="1080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91788</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7CDF1889-8DC9-425B-BB1C-A87BB5A2AB1B}"/>
            </a:ext>
          </a:extLst>
        </xdr:cNvPr>
        <xdr:cNvSpPr txBox="1"/>
      </xdr:nvSpPr>
      <xdr:spPr>
        <a:xfrm>
          <a:off x="10515600" y="10721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6647</xdr:rowOff>
    </xdr:from>
    <xdr:to>
      <xdr:col>50</xdr:col>
      <xdr:colOff>165100</xdr:colOff>
      <xdr:row>63</xdr:row>
      <xdr:rowOff>108247</xdr:rowOff>
    </xdr:to>
    <xdr:sp macro="" textlink="">
      <xdr:nvSpPr>
        <xdr:cNvPr id="247" name="楕円 246">
          <a:extLst>
            <a:ext uri="{FF2B5EF4-FFF2-40B4-BE49-F238E27FC236}">
              <a16:creationId xmlns:a16="http://schemas.microsoft.com/office/drawing/2014/main" id="{09C97A76-7A65-4AFC-914D-5170D5C7053A}"/>
            </a:ext>
          </a:extLst>
        </xdr:cNvPr>
        <xdr:cNvSpPr/>
      </xdr:nvSpPr>
      <xdr:spPr>
        <a:xfrm>
          <a:off x="9588500" y="1080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56211</xdr:rowOff>
    </xdr:from>
    <xdr:to>
      <xdr:col>55</xdr:col>
      <xdr:colOff>0</xdr:colOff>
      <xdr:row>63</xdr:row>
      <xdr:rowOff>57447</xdr:rowOff>
    </xdr:to>
    <xdr:cxnSp macro="">
      <xdr:nvCxnSpPr>
        <xdr:cNvPr id="248" name="直線コネクタ 247">
          <a:extLst>
            <a:ext uri="{FF2B5EF4-FFF2-40B4-BE49-F238E27FC236}">
              <a16:creationId xmlns:a16="http://schemas.microsoft.com/office/drawing/2014/main" id="{FCC61F54-BA0A-4C1F-83C9-39DEC3A9890A}"/>
            </a:ext>
          </a:extLst>
        </xdr:cNvPr>
        <xdr:cNvCxnSpPr/>
      </xdr:nvCxnSpPr>
      <xdr:spPr>
        <a:xfrm flipV="1">
          <a:off x="9639300" y="10857561"/>
          <a:ext cx="838200" cy="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29708</xdr:rowOff>
    </xdr:from>
    <xdr:to>
      <xdr:col>46</xdr:col>
      <xdr:colOff>38100</xdr:colOff>
      <xdr:row>63</xdr:row>
      <xdr:rowOff>131308</xdr:rowOff>
    </xdr:to>
    <xdr:sp macro="" textlink="">
      <xdr:nvSpPr>
        <xdr:cNvPr id="249" name="楕円 248">
          <a:extLst>
            <a:ext uri="{FF2B5EF4-FFF2-40B4-BE49-F238E27FC236}">
              <a16:creationId xmlns:a16="http://schemas.microsoft.com/office/drawing/2014/main" id="{71F634B1-0F97-4FEF-AA71-DD6CF750B984}"/>
            </a:ext>
          </a:extLst>
        </xdr:cNvPr>
        <xdr:cNvSpPr/>
      </xdr:nvSpPr>
      <xdr:spPr>
        <a:xfrm>
          <a:off x="8699500" y="1083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57447</xdr:rowOff>
    </xdr:from>
    <xdr:to>
      <xdr:col>50</xdr:col>
      <xdr:colOff>114300</xdr:colOff>
      <xdr:row>63</xdr:row>
      <xdr:rowOff>80508</xdr:rowOff>
    </xdr:to>
    <xdr:cxnSp macro="">
      <xdr:nvCxnSpPr>
        <xdr:cNvPr id="250" name="直線コネクタ 249">
          <a:extLst>
            <a:ext uri="{FF2B5EF4-FFF2-40B4-BE49-F238E27FC236}">
              <a16:creationId xmlns:a16="http://schemas.microsoft.com/office/drawing/2014/main" id="{E967A36C-DE51-4F1B-A65C-D3207A8C50A9}"/>
            </a:ext>
          </a:extLst>
        </xdr:cNvPr>
        <xdr:cNvCxnSpPr/>
      </xdr:nvCxnSpPr>
      <xdr:spPr>
        <a:xfrm flipV="1">
          <a:off x="8750300" y="10858797"/>
          <a:ext cx="889000" cy="2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8776</xdr:rowOff>
    </xdr:from>
    <xdr:to>
      <xdr:col>41</xdr:col>
      <xdr:colOff>101600</xdr:colOff>
      <xdr:row>63</xdr:row>
      <xdr:rowOff>110376</xdr:rowOff>
    </xdr:to>
    <xdr:sp macro="" textlink="">
      <xdr:nvSpPr>
        <xdr:cNvPr id="251" name="楕円 250">
          <a:extLst>
            <a:ext uri="{FF2B5EF4-FFF2-40B4-BE49-F238E27FC236}">
              <a16:creationId xmlns:a16="http://schemas.microsoft.com/office/drawing/2014/main" id="{0933D92E-1947-4B84-B81D-7109952A1333}"/>
            </a:ext>
          </a:extLst>
        </xdr:cNvPr>
        <xdr:cNvSpPr/>
      </xdr:nvSpPr>
      <xdr:spPr>
        <a:xfrm>
          <a:off x="7810500" y="1081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59576</xdr:rowOff>
    </xdr:from>
    <xdr:to>
      <xdr:col>45</xdr:col>
      <xdr:colOff>177800</xdr:colOff>
      <xdr:row>63</xdr:row>
      <xdr:rowOff>80508</xdr:rowOff>
    </xdr:to>
    <xdr:cxnSp macro="">
      <xdr:nvCxnSpPr>
        <xdr:cNvPr id="252" name="直線コネクタ 251">
          <a:extLst>
            <a:ext uri="{FF2B5EF4-FFF2-40B4-BE49-F238E27FC236}">
              <a16:creationId xmlns:a16="http://schemas.microsoft.com/office/drawing/2014/main" id="{3D7D95E4-839C-437C-8019-E0B921BAD8C0}"/>
            </a:ext>
          </a:extLst>
        </xdr:cNvPr>
        <xdr:cNvCxnSpPr/>
      </xdr:nvCxnSpPr>
      <xdr:spPr>
        <a:xfrm>
          <a:off x="7861300" y="10860926"/>
          <a:ext cx="889000" cy="2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10371</xdr:rowOff>
    </xdr:from>
    <xdr:to>
      <xdr:col>36</xdr:col>
      <xdr:colOff>165100</xdr:colOff>
      <xdr:row>63</xdr:row>
      <xdr:rowOff>111971</xdr:rowOff>
    </xdr:to>
    <xdr:sp macro="" textlink="">
      <xdr:nvSpPr>
        <xdr:cNvPr id="253" name="楕円 252">
          <a:extLst>
            <a:ext uri="{FF2B5EF4-FFF2-40B4-BE49-F238E27FC236}">
              <a16:creationId xmlns:a16="http://schemas.microsoft.com/office/drawing/2014/main" id="{24557F30-7406-4858-AE3D-057E890F0358}"/>
            </a:ext>
          </a:extLst>
        </xdr:cNvPr>
        <xdr:cNvSpPr/>
      </xdr:nvSpPr>
      <xdr:spPr>
        <a:xfrm>
          <a:off x="6921500" y="1081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59576</xdr:rowOff>
    </xdr:from>
    <xdr:to>
      <xdr:col>41</xdr:col>
      <xdr:colOff>50800</xdr:colOff>
      <xdr:row>63</xdr:row>
      <xdr:rowOff>61171</xdr:rowOff>
    </xdr:to>
    <xdr:cxnSp macro="">
      <xdr:nvCxnSpPr>
        <xdr:cNvPr id="254" name="直線コネクタ 253">
          <a:extLst>
            <a:ext uri="{FF2B5EF4-FFF2-40B4-BE49-F238E27FC236}">
              <a16:creationId xmlns:a16="http://schemas.microsoft.com/office/drawing/2014/main" id="{1B0CDDC7-D938-44CA-843F-7C9921A921AA}"/>
            </a:ext>
          </a:extLst>
        </xdr:cNvPr>
        <xdr:cNvCxnSpPr/>
      </xdr:nvCxnSpPr>
      <xdr:spPr>
        <a:xfrm flipV="1">
          <a:off x="6972300" y="10860926"/>
          <a:ext cx="889000" cy="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60</xdr:row>
      <xdr:rowOff>123567</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A1A37293-9198-44C1-8FE9-75B0081073AC}"/>
            </a:ext>
          </a:extLst>
        </xdr:cNvPr>
        <xdr:cNvSpPr txBox="1"/>
      </xdr:nvSpPr>
      <xdr:spPr>
        <a:xfrm>
          <a:off x="9281505" y="10410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167173</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A308F408-923D-48A6-89AD-08E0BE51B7BA}"/>
            </a:ext>
          </a:extLst>
        </xdr:cNvPr>
        <xdr:cNvSpPr txBox="1"/>
      </xdr:nvSpPr>
      <xdr:spPr>
        <a:xfrm>
          <a:off x="8405205" y="104541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6111</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49DF9469-F0B2-4E2A-9FAF-93961824835E}"/>
            </a:ext>
          </a:extLst>
        </xdr:cNvPr>
        <xdr:cNvSpPr txBox="1"/>
      </xdr:nvSpPr>
      <xdr:spPr>
        <a:xfrm>
          <a:off x="75162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1635</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F1FEAAF3-CE14-4FD8-B07B-1B87DBB55B50}"/>
            </a:ext>
          </a:extLst>
        </xdr:cNvPr>
        <xdr:cNvSpPr txBox="1"/>
      </xdr:nvSpPr>
      <xdr:spPr>
        <a:xfrm>
          <a:off x="6627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99374</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CED3561A-26C8-4E50-8316-C0C5C54F539F}"/>
            </a:ext>
          </a:extLst>
        </xdr:cNvPr>
        <xdr:cNvSpPr txBox="1"/>
      </xdr:nvSpPr>
      <xdr:spPr>
        <a:xfrm>
          <a:off x="9327095" y="10900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122435</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AEAA2CD0-0D92-4828-B2C8-F23A959AFF17}"/>
            </a:ext>
          </a:extLst>
        </xdr:cNvPr>
        <xdr:cNvSpPr txBox="1"/>
      </xdr:nvSpPr>
      <xdr:spPr>
        <a:xfrm>
          <a:off x="8450795" y="10923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101503</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197DF528-686F-43EB-8F5A-3C762C0CAAF3}"/>
            </a:ext>
          </a:extLst>
        </xdr:cNvPr>
        <xdr:cNvSpPr txBox="1"/>
      </xdr:nvSpPr>
      <xdr:spPr>
        <a:xfrm>
          <a:off x="7561795" y="10902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103098</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27A30B09-6404-4207-86AB-A05A8A8D82F5}"/>
            </a:ext>
          </a:extLst>
        </xdr:cNvPr>
        <xdr:cNvSpPr txBox="1"/>
      </xdr:nvSpPr>
      <xdr:spPr>
        <a:xfrm>
          <a:off x="6672795" y="10904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9EE17F1E-BB47-4033-9ABA-48D93619D3B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7F2B84CF-85D0-4526-87C7-A11090966E7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226ECAF-D20C-4F13-A5EB-A23DBC28064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57399BFA-4DEE-47D1-8BAB-9A646E09E2A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86494715-2C7F-4D8C-B6AB-D735AA048A9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6ABDAEE8-6F9C-42F5-8F56-32E7023ADDE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62B09C3D-9CC1-4316-AC02-CDD64F72133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84C4B3AC-6B11-4EF5-92BF-3D7EBAB5D7C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D5A9DA2A-A858-49C3-A26F-7A65E8E1D90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ED3292A0-7B27-4AE5-8550-C11E4F6296F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D0A3569-3A4F-4A3F-BE66-E87B4C007F5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72CC7BE3-D0DB-4A39-B0F7-453A9A81E3BC}"/>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AD0DBA6C-D867-4C48-B2BF-3B93971355BE}"/>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F802B7ED-3C19-470A-8A97-E3DF9C0D4488}"/>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3A42DD22-59BF-4F03-81DB-59756F44E531}"/>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0EA40C29-6A9F-4C7E-A96F-9EC84E0F6D17}"/>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5401CF9A-428D-4E79-B213-AA6540A711F1}"/>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A325E834-B79C-4CC7-9339-CF1B8F98492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460E3365-A46E-48D3-B32C-32726F7758C4}"/>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BEEE0E57-BC6F-4422-9783-F12CBB360491}"/>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C912A3B5-0B87-4089-B084-30FF738E818B}"/>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986F8D5F-1831-4474-8E0B-DF8197146AEC}"/>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3A6CB7B3-42A7-425D-9C89-B554890A451C}"/>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51989F18-B5CC-4678-BFE1-16D395DB3B1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2D57E728-039D-4C74-8446-50396990A79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EC449415-8825-4301-A75D-C540A806B2DF}"/>
            </a:ext>
          </a:extLst>
        </xdr:cNvPr>
        <xdr:cNvCxnSpPr/>
      </xdr:nvCxnSpPr>
      <xdr:spPr>
        <a:xfrm flipV="1">
          <a:off x="4634865" y="13499374"/>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74C0E682-21BB-4D7A-96CA-6D7097CA32D8}"/>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4ADE3165-B67B-4863-A19C-D8B3464ADB78}"/>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08339803-4893-41C3-A608-E81DE77B74F5}"/>
            </a:ext>
          </a:extLst>
        </xdr:cNvPr>
        <xdr:cNvSpPr txBox="1"/>
      </xdr:nvSpPr>
      <xdr:spPr>
        <a:xfrm>
          <a:off x="4673600" y="1327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292" name="直線コネクタ 291">
          <a:extLst>
            <a:ext uri="{FF2B5EF4-FFF2-40B4-BE49-F238E27FC236}">
              <a16:creationId xmlns:a16="http://schemas.microsoft.com/office/drawing/2014/main" id="{167F68F5-2541-40D8-81C5-B20F009B0981}"/>
            </a:ext>
          </a:extLst>
        </xdr:cNvPr>
        <xdr:cNvCxnSpPr/>
      </xdr:nvCxnSpPr>
      <xdr:spPr>
        <a:xfrm>
          <a:off x="4546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135545</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CC35AEAD-82AF-4FD9-9C2B-2F48B21B8B55}"/>
            </a:ext>
          </a:extLst>
        </xdr:cNvPr>
        <xdr:cNvSpPr txBox="1"/>
      </xdr:nvSpPr>
      <xdr:spPr>
        <a:xfrm>
          <a:off x="4673600" y="14194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294" name="フローチャート: 判断 293">
          <a:extLst>
            <a:ext uri="{FF2B5EF4-FFF2-40B4-BE49-F238E27FC236}">
              <a16:creationId xmlns:a16="http://schemas.microsoft.com/office/drawing/2014/main" id="{5DBB42B9-8DA5-4B5F-AC55-AC0424866E84}"/>
            </a:ext>
          </a:extLst>
        </xdr:cNvPr>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129358</xdr:rowOff>
    </xdr:from>
    <xdr:to>
      <xdr:col>20</xdr:col>
      <xdr:colOff>38100</xdr:colOff>
      <xdr:row>83</xdr:row>
      <xdr:rowOff>59508</xdr:rowOff>
    </xdr:to>
    <xdr:sp macro="" textlink="">
      <xdr:nvSpPr>
        <xdr:cNvPr id="295" name="フローチャート: 判断 294">
          <a:extLst>
            <a:ext uri="{FF2B5EF4-FFF2-40B4-BE49-F238E27FC236}">
              <a16:creationId xmlns:a16="http://schemas.microsoft.com/office/drawing/2014/main" id="{B87EF539-2B08-47C9-8AE3-D8D464C65589}"/>
            </a:ext>
          </a:extLst>
        </xdr:cNvPr>
        <xdr:cNvSpPr/>
      </xdr:nvSpPr>
      <xdr:spPr>
        <a:xfrm>
          <a:off x="3746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139156</xdr:rowOff>
    </xdr:from>
    <xdr:to>
      <xdr:col>15</xdr:col>
      <xdr:colOff>101600</xdr:colOff>
      <xdr:row>83</xdr:row>
      <xdr:rowOff>69306</xdr:rowOff>
    </xdr:to>
    <xdr:sp macro="" textlink="">
      <xdr:nvSpPr>
        <xdr:cNvPr id="296" name="フローチャート: 判断 295">
          <a:extLst>
            <a:ext uri="{FF2B5EF4-FFF2-40B4-BE49-F238E27FC236}">
              <a16:creationId xmlns:a16="http://schemas.microsoft.com/office/drawing/2014/main" id="{91E3F962-0087-4252-ACBB-6C9535DD50B9}"/>
            </a:ext>
          </a:extLst>
        </xdr:cNvPr>
        <xdr:cNvSpPr/>
      </xdr:nvSpPr>
      <xdr:spPr>
        <a:xfrm>
          <a:off x="28575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122827</xdr:rowOff>
    </xdr:from>
    <xdr:to>
      <xdr:col>10</xdr:col>
      <xdr:colOff>165100</xdr:colOff>
      <xdr:row>83</xdr:row>
      <xdr:rowOff>52977</xdr:rowOff>
    </xdr:to>
    <xdr:sp macro="" textlink="">
      <xdr:nvSpPr>
        <xdr:cNvPr id="297" name="フローチャート: 判断 296">
          <a:extLst>
            <a:ext uri="{FF2B5EF4-FFF2-40B4-BE49-F238E27FC236}">
              <a16:creationId xmlns:a16="http://schemas.microsoft.com/office/drawing/2014/main" id="{6A926764-43D4-4D74-AE20-9CFFF16E1407}"/>
            </a:ext>
          </a:extLst>
        </xdr:cNvPr>
        <xdr:cNvSpPr/>
      </xdr:nvSpPr>
      <xdr:spPr>
        <a:xfrm>
          <a:off x="1968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88537</xdr:rowOff>
    </xdr:from>
    <xdr:to>
      <xdr:col>6</xdr:col>
      <xdr:colOff>38100</xdr:colOff>
      <xdr:row>83</xdr:row>
      <xdr:rowOff>18687</xdr:rowOff>
    </xdr:to>
    <xdr:sp macro="" textlink="">
      <xdr:nvSpPr>
        <xdr:cNvPr id="298" name="フローチャート: 判断 297">
          <a:extLst>
            <a:ext uri="{FF2B5EF4-FFF2-40B4-BE49-F238E27FC236}">
              <a16:creationId xmlns:a16="http://schemas.microsoft.com/office/drawing/2014/main" id="{9D85B987-7F00-4243-ABFB-7616BBE69560}"/>
            </a:ext>
          </a:extLst>
        </xdr:cNvPr>
        <xdr:cNvSpPr/>
      </xdr:nvSpPr>
      <xdr:spPr>
        <a:xfrm>
          <a:off x="1079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96AA85E0-9CB6-40C4-BACC-8212D1848A7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1B613305-A6A4-4FF2-B835-311849609E6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A3306DE-0C1B-4346-89D1-A19DB56BF46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81B9C100-C8C6-4E82-8485-D0EC3DFFB2C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6F910FC-1F22-40B5-8CD9-0097AC40BC1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147320</xdr:rowOff>
    </xdr:from>
    <xdr:to>
      <xdr:col>24</xdr:col>
      <xdr:colOff>114300</xdr:colOff>
      <xdr:row>83</xdr:row>
      <xdr:rowOff>77470</xdr:rowOff>
    </xdr:to>
    <xdr:sp macro="" textlink="">
      <xdr:nvSpPr>
        <xdr:cNvPr id="304" name="楕円 303">
          <a:extLst>
            <a:ext uri="{FF2B5EF4-FFF2-40B4-BE49-F238E27FC236}">
              <a16:creationId xmlns:a16="http://schemas.microsoft.com/office/drawing/2014/main" id="{41CF00F0-7430-4D68-8557-B6CB1D7F8A77}"/>
            </a:ext>
          </a:extLst>
        </xdr:cNvPr>
        <xdr:cNvSpPr/>
      </xdr:nvSpPr>
      <xdr:spPr>
        <a:xfrm>
          <a:off x="45847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170197</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D69074DD-C5DA-4A67-9831-F4F6B68DC4D1}"/>
            </a:ext>
          </a:extLst>
        </xdr:cNvPr>
        <xdr:cNvSpPr txBox="1"/>
      </xdr:nvSpPr>
      <xdr:spPr>
        <a:xfrm>
          <a:off x="4673600" y="1405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122827</xdr:rowOff>
    </xdr:from>
    <xdr:to>
      <xdr:col>20</xdr:col>
      <xdr:colOff>38100</xdr:colOff>
      <xdr:row>83</xdr:row>
      <xdr:rowOff>52977</xdr:rowOff>
    </xdr:to>
    <xdr:sp macro="" textlink="">
      <xdr:nvSpPr>
        <xdr:cNvPr id="306" name="楕円 305">
          <a:extLst>
            <a:ext uri="{FF2B5EF4-FFF2-40B4-BE49-F238E27FC236}">
              <a16:creationId xmlns:a16="http://schemas.microsoft.com/office/drawing/2014/main" id="{1AA4AB36-A35D-425C-8331-0A9312722B70}"/>
            </a:ext>
          </a:extLst>
        </xdr:cNvPr>
        <xdr:cNvSpPr/>
      </xdr:nvSpPr>
      <xdr:spPr>
        <a:xfrm>
          <a:off x="3746500" y="1418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2177</xdr:rowOff>
    </xdr:from>
    <xdr:to>
      <xdr:col>24</xdr:col>
      <xdr:colOff>63500</xdr:colOff>
      <xdr:row>83</xdr:row>
      <xdr:rowOff>26670</xdr:rowOff>
    </xdr:to>
    <xdr:cxnSp macro="">
      <xdr:nvCxnSpPr>
        <xdr:cNvPr id="307" name="直線コネクタ 306">
          <a:extLst>
            <a:ext uri="{FF2B5EF4-FFF2-40B4-BE49-F238E27FC236}">
              <a16:creationId xmlns:a16="http://schemas.microsoft.com/office/drawing/2014/main" id="{FFCF0DFD-FABE-400D-97B9-31FA21F6338E}"/>
            </a:ext>
          </a:extLst>
        </xdr:cNvPr>
        <xdr:cNvCxnSpPr/>
      </xdr:nvCxnSpPr>
      <xdr:spPr>
        <a:xfrm>
          <a:off x="3797300" y="14232527"/>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67311</xdr:rowOff>
    </xdr:from>
    <xdr:to>
      <xdr:col>15</xdr:col>
      <xdr:colOff>101600</xdr:colOff>
      <xdr:row>82</xdr:row>
      <xdr:rowOff>168911</xdr:rowOff>
    </xdr:to>
    <xdr:sp macro="" textlink="">
      <xdr:nvSpPr>
        <xdr:cNvPr id="308" name="楕円 307">
          <a:extLst>
            <a:ext uri="{FF2B5EF4-FFF2-40B4-BE49-F238E27FC236}">
              <a16:creationId xmlns:a16="http://schemas.microsoft.com/office/drawing/2014/main" id="{823AFF16-7127-4041-BFC9-5831F24F7973}"/>
            </a:ext>
          </a:extLst>
        </xdr:cNvPr>
        <xdr:cNvSpPr/>
      </xdr:nvSpPr>
      <xdr:spPr>
        <a:xfrm>
          <a:off x="2857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118111</xdr:rowOff>
    </xdr:from>
    <xdr:to>
      <xdr:col>19</xdr:col>
      <xdr:colOff>177800</xdr:colOff>
      <xdr:row>83</xdr:row>
      <xdr:rowOff>2177</xdr:rowOff>
    </xdr:to>
    <xdr:cxnSp macro="">
      <xdr:nvCxnSpPr>
        <xdr:cNvPr id="309" name="直線コネクタ 308">
          <a:extLst>
            <a:ext uri="{FF2B5EF4-FFF2-40B4-BE49-F238E27FC236}">
              <a16:creationId xmlns:a16="http://schemas.microsoft.com/office/drawing/2014/main" id="{52F01813-0D1A-4C2B-947D-1B48D8926B5D}"/>
            </a:ext>
          </a:extLst>
        </xdr:cNvPr>
        <xdr:cNvCxnSpPr/>
      </xdr:nvCxnSpPr>
      <xdr:spPr>
        <a:xfrm>
          <a:off x="2908300" y="14177011"/>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68943</xdr:rowOff>
    </xdr:from>
    <xdr:to>
      <xdr:col>10</xdr:col>
      <xdr:colOff>165100</xdr:colOff>
      <xdr:row>82</xdr:row>
      <xdr:rowOff>170543</xdr:rowOff>
    </xdr:to>
    <xdr:sp macro="" textlink="">
      <xdr:nvSpPr>
        <xdr:cNvPr id="310" name="楕円 309">
          <a:extLst>
            <a:ext uri="{FF2B5EF4-FFF2-40B4-BE49-F238E27FC236}">
              <a16:creationId xmlns:a16="http://schemas.microsoft.com/office/drawing/2014/main" id="{277A7206-8692-4DCF-87B3-066A7D7F6008}"/>
            </a:ext>
          </a:extLst>
        </xdr:cNvPr>
        <xdr:cNvSpPr/>
      </xdr:nvSpPr>
      <xdr:spPr>
        <a:xfrm>
          <a:off x="1968500" y="141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118111</xdr:rowOff>
    </xdr:from>
    <xdr:to>
      <xdr:col>15</xdr:col>
      <xdr:colOff>50800</xdr:colOff>
      <xdr:row>82</xdr:row>
      <xdr:rowOff>119743</xdr:rowOff>
    </xdr:to>
    <xdr:cxnSp macro="">
      <xdr:nvCxnSpPr>
        <xdr:cNvPr id="311" name="直線コネクタ 310">
          <a:extLst>
            <a:ext uri="{FF2B5EF4-FFF2-40B4-BE49-F238E27FC236}">
              <a16:creationId xmlns:a16="http://schemas.microsoft.com/office/drawing/2014/main" id="{C931E9BC-2567-45B0-A11A-365C088072E5}"/>
            </a:ext>
          </a:extLst>
        </xdr:cNvPr>
        <xdr:cNvCxnSpPr/>
      </xdr:nvCxnSpPr>
      <xdr:spPr>
        <a:xfrm flipV="1">
          <a:off x="2019300" y="14177011"/>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29755</xdr:rowOff>
    </xdr:from>
    <xdr:to>
      <xdr:col>6</xdr:col>
      <xdr:colOff>38100</xdr:colOff>
      <xdr:row>82</xdr:row>
      <xdr:rowOff>131355</xdr:rowOff>
    </xdr:to>
    <xdr:sp macro="" textlink="">
      <xdr:nvSpPr>
        <xdr:cNvPr id="312" name="楕円 311">
          <a:extLst>
            <a:ext uri="{FF2B5EF4-FFF2-40B4-BE49-F238E27FC236}">
              <a16:creationId xmlns:a16="http://schemas.microsoft.com/office/drawing/2014/main" id="{23DCFF03-77A6-4275-BE42-AACCBBE271B2}"/>
            </a:ext>
          </a:extLst>
        </xdr:cNvPr>
        <xdr:cNvSpPr/>
      </xdr:nvSpPr>
      <xdr:spPr>
        <a:xfrm>
          <a:off x="1079500" y="1408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80555</xdr:rowOff>
    </xdr:from>
    <xdr:to>
      <xdr:col>10</xdr:col>
      <xdr:colOff>114300</xdr:colOff>
      <xdr:row>82</xdr:row>
      <xdr:rowOff>119743</xdr:rowOff>
    </xdr:to>
    <xdr:cxnSp macro="">
      <xdr:nvCxnSpPr>
        <xdr:cNvPr id="313" name="直線コネクタ 312">
          <a:extLst>
            <a:ext uri="{FF2B5EF4-FFF2-40B4-BE49-F238E27FC236}">
              <a16:creationId xmlns:a16="http://schemas.microsoft.com/office/drawing/2014/main" id="{2273878D-B9A7-444D-A7E8-B0D5DB80A9D1}"/>
            </a:ext>
          </a:extLst>
        </xdr:cNvPr>
        <xdr:cNvCxnSpPr/>
      </xdr:nvCxnSpPr>
      <xdr:spPr>
        <a:xfrm>
          <a:off x="1130300" y="14139455"/>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50635</xdr:rowOff>
    </xdr:from>
    <xdr:ext cx="405111" cy="259045"/>
    <xdr:sp macro="" textlink="">
      <xdr:nvSpPr>
        <xdr:cNvPr id="314" name="n_1aveValue【公営住宅】&#10;有形固定資産減価償却率">
          <a:extLst>
            <a:ext uri="{FF2B5EF4-FFF2-40B4-BE49-F238E27FC236}">
              <a16:creationId xmlns:a16="http://schemas.microsoft.com/office/drawing/2014/main" id="{51094E21-E661-4780-9158-04E2EEBB407D}"/>
            </a:ext>
          </a:extLst>
        </xdr:cNvPr>
        <xdr:cNvSpPr txBox="1"/>
      </xdr:nvSpPr>
      <xdr:spPr>
        <a:xfrm>
          <a:off x="3582044"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60433</xdr:rowOff>
    </xdr:from>
    <xdr:ext cx="405111" cy="259045"/>
    <xdr:sp macro="" textlink="">
      <xdr:nvSpPr>
        <xdr:cNvPr id="315" name="n_2aveValue【公営住宅】&#10;有形固定資産減価償却率">
          <a:extLst>
            <a:ext uri="{FF2B5EF4-FFF2-40B4-BE49-F238E27FC236}">
              <a16:creationId xmlns:a16="http://schemas.microsoft.com/office/drawing/2014/main" id="{0B325159-3B58-47CC-844C-FF3EB3164973}"/>
            </a:ext>
          </a:extLst>
        </xdr:cNvPr>
        <xdr:cNvSpPr txBox="1"/>
      </xdr:nvSpPr>
      <xdr:spPr>
        <a:xfrm>
          <a:off x="2705744" y="1429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44104</xdr:rowOff>
    </xdr:from>
    <xdr:ext cx="405111" cy="259045"/>
    <xdr:sp macro="" textlink="">
      <xdr:nvSpPr>
        <xdr:cNvPr id="316" name="n_3aveValue【公営住宅】&#10;有形固定資産減価償却率">
          <a:extLst>
            <a:ext uri="{FF2B5EF4-FFF2-40B4-BE49-F238E27FC236}">
              <a16:creationId xmlns:a16="http://schemas.microsoft.com/office/drawing/2014/main" id="{53A0AADF-F851-4184-9413-1D4CB38A275D}"/>
            </a:ext>
          </a:extLst>
        </xdr:cNvPr>
        <xdr:cNvSpPr txBox="1"/>
      </xdr:nvSpPr>
      <xdr:spPr>
        <a:xfrm>
          <a:off x="1816744" y="1427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9814</xdr:rowOff>
    </xdr:from>
    <xdr:ext cx="405111" cy="259045"/>
    <xdr:sp macro="" textlink="">
      <xdr:nvSpPr>
        <xdr:cNvPr id="317" name="n_4aveValue【公営住宅】&#10;有形固定資産減価償却率">
          <a:extLst>
            <a:ext uri="{FF2B5EF4-FFF2-40B4-BE49-F238E27FC236}">
              <a16:creationId xmlns:a16="http://schemas.microsoft.com/office/drawing/2014/main" id="{4D3656C3-377D-4619-BA6E-4235A39E1D42}"/>
            </a:ext>
          </a:extLst>
        </xdr:cNvPr>
        <xdr:cNvSpPr txBox="1"/>
      </xdr:nvSpPr>
      <xdr:spPr>
        <a:xfrm>
          <a:off x="927744" y="1424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69504</xdr:rowOff>
    </xdr:from>
    <xdr:ext cx="405111" cy="259045"/>
    <xdr:sp macro="" textlink="">
      <xdr:nvSpPr>
        <xdr:cNvPr id="318" name="n_1mainValue【公営住宅】&#10;有形固定資産減価償却率">
          <a:extLst>
            <a:ext uri="{FF2B5EF4-FFF2-40B4-BE49-F238E27FC236}">
              <a16:creationId xmlns:a16="http://schemas.microsoft.com/office/drawing/2014/main" id="{284C2C79-E6B4-4659-9D5C-7733C0970481}"/>
            </a:ext>
          </a:extLst>
        </xdr:cNvPr>
        <xdr:cNvSpPr txBox="1"/>
      </xdr:nvSpPr>
      <xdr:spPr>
        <a:xfrm>
          <a:off x="3582044" y="1395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13988</xdr:rowOff>
    </xdr:from>
    <xdr:ext cx="405111" cy="259045"/>
    <xdr:sp macro="" textlink="">
      <xdr:nvSpPr>
        <xdr:cNvPr id="319" name="n_2mainValue【公営住宅】&#10;有形固定資産減価償却率">
          <a:extLst>
            <a:ext uri="{FF2B5EF4-FFF2-40B4-BE49-F238E27FC236}">
              <a16:creationId xmlns:a16="http://schemas.microsoft.com/office/drawing/2014/main" id="{196603DB-63B2-4181-BECE-149BBD539D71}"/>
            </a:ext>
          </a:extLst>
        </xdr:cNvPr>
        <xdr:cNvSpPr txBox="1"/>
      </xdr:nvSpPr>
      <xdr:spPr>
        <a:xfrm>
          <a:off x="2705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15620</xdr:rowOff>
    </xdr:from>
    <xdr:ext cx="405111" cy="259045"/>
    <xdr:sp macro="" textlink="">
      <xdr:nvSpPr>
        <xdr:cNvPr id="320" name="n_3mainValue【公営住宅】&#10;有形固定資産減価償却率">
          <a:extLst>
            <a:ext uri="{FF2B5EF4-FFF2-40B4-BE49-F238E27FC236}">
              <a16:creationId xmlns:a16="http://schemas.microsoft.com/office/drawing/2014/main" id="{9AE2F515-EC97-458A-BD84-1B63253095D4}"/>
            </a:ext>
          </a:extLst>
        </xdr:cNvPr>
        <xdr:cNvSpPr txBox="1"/>
      </xdr:nvSpPr>
      <xdr:spPr>
        <a:xfrm>
          <a:off x="18167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147882</xdr:rowOff>
    </xdr:from>
    <xdr:ext cx="405111" cy="259045"/>
    <xdr:sp macro="" textlink="">
      <xdr:nvSpPr>
        <xdr:cNvPr id="321" name="n_4mainValue【公営住宅】&#10;有形固定資産減価償却率">
          <a:extLst>
            <a:ext uri="{FF2B5EF4-FFF2-40B4-BE49-F238E27FC236}">
              <a16:creationId xmlns:a16="http://schemas.microsoft.com/office/drawing/2014/main" id="{8DAF43BE-8CA8-4A74-8D3A-22CF1E0B7AEE}"/>
            </a:ext>
          </a:extLst>
        </xdr:cNvPr>
        <xdr:cNvSpPr txBox="1"/>
      </xdr:nvSpPr>
      <xdr:spPr>
        <a:xfrm>
          <a:off x="927744" y="1386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9414F5CF-4407-4C75-AB1E-FC4050439DD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B4647C4D-96CD-468A-B845-473B20EC1E6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484E03CC-C852-476B-9A01-980D4970DF0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906C9D74-06BF-4EBC-B6EC-92E52B271BA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98C99ADE-3BBB-4A0F-B50F-2556B1CD936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B7B45944-7C83-41BC-8513-EE05F578E42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B7562DA1-3F4B-47A1-BA69-BBCD4F812D1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9290B5FF-44BF-4A2F-855D-7420255C209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45848107-4A2C-44AD-8A78-44C561A9951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53DC6DA4-7C6D-4E50-A997-48626C892B8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2C605C25-7949-4273-B44F-ED81D7D54B7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BF5BE58E-0202-4DD1-B886-8E81BCE5B368}"/>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52F7A32E-FD28-4256-BDFF-DC8A9917CC98}"/>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5" name="テキスト ボックス 334">
          <a:extLst>
            <a:ext uri="{FF2B5EF4-FFF2-40B4-BE49-F238E27FC236}">
              <a16:creationId xmlns:a16="http://schemas.microsoft.com/office/drawing/2014/main" id="{AEDE2A87-A9E0-4F05-ADE2-75BFDBC378DB}"/>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A271DFC7-41E3-4338-B0F4-3051A220020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7" name="テキスト ボックス 336">
          <a:extLst>
            <a:ext uri="{FF2B5EF4-FFF2-40B4-BE49-F238E27FC236}">
              <a16:creationId xmlns:a16="http://schemas.microsoft.com/office/drawing/2014/main" id="{03B63F9F-4EAC-4B97-8BA5-3BAC024A48FC}"/>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4D7FCFAF-1281-431F-8A31-B203D3845B6D}"/>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9" name="テキスト ボックス 338">
          <a:extLst>
            <a:ext uri="{FF2B5EF4-FFF2-40B4-BE49-F238E27FC236}">
              <a16:creationId xmlns:a16="http://schemas.microsoft.com/office/drawing/2014/main" id="{B9EF09A1-70AD-4EBC-A988-717D9F8BA6D1}"/>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8DAAEEB2-EB84-4256-9251-CF652531846B}"/>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a:extLst>
            <a:ext uri="{FF2B5EF4-FFF2-40B4-BE49-F238E27FC236}">
              <a16:creationId xmlns:a16="http://schemas.microsoft.com/office/drawing/2014/main" id="{9583EE87-4A72-4E1F-B305-11FA744C2C31}"/>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6ED33C9B-FF42-4E70-B7F3-728F7F52B96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42363E25-D5F4-46BC-AF05-4A91A9DAF74E}"/>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B6347417-B9AA-40E8-968B-DB638BA663A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345" name="直線コネクタ 344">
          <a:extLst>
            <a:ext uri="{FF2B5EF4-FFF2-40B4-BE49-F238E27FC236}">
              <a16:creationId xmlns:a16="http://schemas.microsoft.com/office/drawing/2014/main" id="{AFF3C065-1F67-42FB-8463-A41C9173D10D}"/>
            </a:ext>
          </a:extLst>
        </xdr:cNvPr>
        <xdr:cNvCxnSpPr/>
      </xdr:nvCxnSpPr>
      <xdr:spPr>
        <a:xfrm flipV="1">
          <a:off x="10476865" y="13333781"/>
          <a:ext cx="0"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346" name="【公営住宅】&#10;一人当たり面積最小値テキスト">
          <a:extLst>
            <a:ext uri="{FF2B5EF4-FFF2-40B4-BE49-F238E27FC236}">
              <a16:creationId xmlns:a16="http://schemas.microsoft.com/office/drawing/2014/main" id="{AFB459FB-B4B6-424A-9FC5-BD16D8E11D47}"/>
            </a:ext>
          </a:extLst>
        </xdr:cNvPr>
        <xdr:cNvSpPr txBox="1"/>
      </xdr:nvSpPr>
      <xdr:spPr>
        <a:xfrm>
          <a:off x="10515600" y="1485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347" name="直線コネクタ 346">
          <a:extLst>
            <a:ext uri="{FF2B5EF4-FFF2-40B4-BE49-F238E27FC236}">
              <a16:creationId xmlns:a16="http://schemas.microsoft.com/office/drawing/2014/main" id="{569BAE3F-549F-47BF-B02C-E30C63BDDFA4}"/>
            </a:ext>
          </a:extLst>
        </xdr:cNvPr>
        <xdr:cNvCxnSpPr/>
      </xdr:nvCxnSpPr>
      <xdr:spPr>
        <a:xfrm>
          <a:off x="10388600" y="1485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348" name="【公営住宅】&#10;一人当たり面積最大値テキスト">
          <a:extLst>
            <a:ext uri="{FF2B5EF4-FFF2-40B4-BE49-F238E27FC236}">
              <a16:creationId xmlns:a16="http://schemas.microsoft.com/office/drawing/2014/main" id="{35E146D5-53C5-41C8-B0A9-A6225727549D}"/>
            </a:ext>
          </a:extLst>
        </xdr:cNvPr>
        <xdr:cNvSpPr txBox="1"/>
      </xdr:nvSpPr>
      <xdr:spPr>
        <a:xfrm>
          <a:off x="10515600" y="1310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349" name="直線コネクタ 348">
          <a:extLst>
            <a:ext uri="{FF2B5EF4-FFF2-40B4-BE49-F238E27FC236}">
              <a16:creationId xmlns:a16="http://schemas.microsoft.com/office/drawing/2014/main" id="{5E19BE06-EF37-4F4C-BB3E-D6A5B801A9A5}"/>
            </a:ext>
          </a:extLst>
        </xdr:cNvPr>
        <xdr:cNvCxnSpPr/>
      </xdr:nvCxnSpPr>
      <xdr:spPr>
        <a:xfrm>
          <a:off x="10388600" y="1333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75480</xdr:rowOff>
    </xdr:from>
    <xdr:ext cx="469744" cy="259045"/>
    <xdr:sp macro="" textlink="">
      <xdr:nvSpPr>
        <xdr:cNvPr id="350" name="【公営住宅】&#10;一人当たり面積平均値テキスト">
          <a:extLst>
            <a:ext uri="{FF2B5EF4-FFF2-40B4-BE49-F238E27FC236}">
              <a16:creationId xmlns:a16="http://schemas.microsoft.com/office/drawing/2014/main" id="{2A666D4D-293B-485D-8372-6FE52690F0DF}"/>
            </a:ext>
          </a:extLst>
        </xdr:cNvPr>
        <xdr:cNvSpPr txBox="1"/>
      </xdr:nvSpPr>
      <xdr:spPr>
        <a:xfrm>
          <a:off x="10515600" y="14477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351" name="フローチャート: 判断 350">
          <a:extLst>
            <a:ext uri="{FF2B5EF4-FFF2-40B4-BE49-F238E27FC236}">
              <a16:creationId xmlns:a16="http://schemas.microsoft.com/office/drawing/2014/main" id="{BE595010-8553-4485-BCA3-019A1967A662}"/>
            </a:ext>
          </a:extLst>
        </xdr:cNvPr>
        <xdr:cNvSpPr/>
      </xdr:nvSpPr>
      <xdr:spPr>
        <a:xfrm>
          <a:off x="10426700" y="14625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53175</xdr:rowOff>
    </xdr:from>
    <xdr:to>
      <xdr:col>50</xdr:col>
      <xdr:colOff>165100</xdr:colOff>
      <xdr:row>85</xdr:row>
      <xdr:rowOff>154775</xdr:rowOff>
    </xdr:to>
    <xdr:sp macro="" textlink="">
      <xdr:nvSpPr>
        <xdr:cNvPr id="352" name="フローチャート: 判断 351">
          <a:extLst>
            <a:ext uri="{FF2B5EF4-FFF2-40B4-BE49-F238E27FC236}">
              <a16:creationId xmlns:a16="http://schemas.microsoft.com/office/drawing/2014/main" id="{7E1F34FC-D68F-47A9-8843-739095DD7E83}"/>
            </a:ext>
          </a:extLst>
        </xdr:cNvPr>
        <xdr:cNvSpPr/>
      </xdr:nvSpPr>
      <xdr:spPr>
        <a:xfrm>
          <a:off x="9588500" y="1462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62891</xdr:rowOff>
    </xdr:from>
    <xdr:to>
      <xdr:col>46</xdr:col>
      <xdr:colOff>38100</xdr:colOff>
      <xdr:row>85</xdr:row>
      <xdr:rowOff>164491</xdr:rowOff>
    </xdr:to>
    <xdr:sp macro="" textlink="">
      <xdr:nvSpPr>
        <xdr:cNvPr id="353" name="フローチャート: 判断 352">
          <a:extLst>
            <a:ext uri="{FF2B5EF4-FFF2-40B4-BE49-F238E27FC236}">
              <a16:creationId xmlns:a16="http://schemas.microsoft.com/office/drawing/2014/main" id="{7DA45733-0A90-4E2E-B99C-E99AE546FCA0}"/>
            </a:ext>
          </a:extLst>
        </xdr:cNvPr>
        <xdr:cNvSpPr/>
      </xdr:nvSpPr>
      <xdr:spPr>
        <a:xfrm>
          <a:off x="8699500" y="1463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61404</xdr:rowOff>
    </xdr:from>
    <xdr:to>
      <xdr:col>41</xdr:col>
      <xdr:colOff>101600</xdr:colOff>
      <xdr:row>85</xdr:row>
      <xdr:rowOff>163004</xdr:rowOff>
    </xdr:to>
    <xdr:sp macro="" textlink="">
      <xdr:nvSpPr>
        <xdr:cNvPr id="354" name="フローチャート: 判断 353">
          <a:extLst>
            <a:ext uri="{FF2B5EF4-FFF2-40B4-BE49-F238E27FC236}">
              <a16:creationId xmlns:a16="http://schemas.microsoft.com/office/drawing/2014/main" id="{9562832D-8684-4AB3-8E06-6F788644FF48}"/>
            </a:ext>
          </a:extLst>
        </xdr:cNvPr>
        <xdr:cNvSpPr/>
      </xdr:nvSpPr>
      <xdr:spPr>
        <a:xfrm>
          <a:off x="7810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63728</xdr:rowOff>
    </xdr:from>
    <xdr:to>
      <xdr:col>36</xdr:col>
      <xdr:colOff>165100</xdr:colOff>
      <xdr:row>85</xdr:row>
      <xdr:rowOff>165328</xdr:rowOff>
    </xdr:to>
    <xdr:sp macro="" textlink="">
      <xdr:nvSpPr>
        <xdr:cNvPr id="355" name="フローチャート: 判断 354">
          <a:extLst>
            <a:ext uri="{FF2B5EF4-FFF2-40B4-BE49-F238E27FC236}">
              <a16:creationId xmlns:a16="http://schemas.microsoft.com/office/drawing/2014/main" id="{544176C4-95E0-4337-AF13-9A828D6385C2}"/>
            </a:ext>
          </a:extLst>
        </xdr:cNvPr>
        <xdr:cNvSpPr/>
      </xdr:nvSpPr>
      <xdr:spPr>
        <a:xfrm>
          <a:off x="6921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9EC21EB4-1DEB-42CB-8E47-302C49D6FE2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A2E90953-03EA-4936-95C2-44709D3979D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853F1586-5F2A-48FA-B6EF-19D443A2C88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C87C32-48B2-418A-BF3C-7AC4E5D0BC8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7E995A24-9D58-4248-9D63-DB170488E73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86170</xdr:rowOff>
    </xdr:from>
    <xdr:to>
      <xdr:col>55</xdr:col>
      <xdr:colOff>50800</xdr:colOff>
      <xdr:row>86</xdr:row>
      <xdr:rowOff>16320</xdr:rowOff>
    </xdr:to>
    <xdr:sp macro="" textlink="">
      <xdr:nvSpPr>
        <xdr:cNvPr id="361" name="楕円 360">
          <a:extLst>
            <a:ext uri="{FF2B5EF4-FFF2-40B4-BE49-F238E27FC236}">
              <a16:creationId xmlns:a16="http://schemas.microsoft.com/office/drawing/2014/main" id="{DD26FC19-9E37-46A6-BE27-C0C6391804E2}"/>
            </a:ext>
          </a:extLst>
        </xdr:cNvPr>
        <xdr:cNvSpPr/>
      </xdr:nvSpPr>
      <xdr:spPr>
        <a:xfrm>
          <a:off x="10426700" y="1465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64597</xdr:rowOff>
    </xdr:from>
    <xdr:ext cx="469744" cy="259045"/>
    <xdr:sp macro="" textlink="">
      <xdr:nvSpPr>
        <xdr:cNvPr id="362" name="【公営住宅】&#10;一人当たり面積該当値テキスト">
          <a:extLst>
            <a:ext uri="{FF2B5EF4-FFF2-40B4-BE49-F238E27FC236}">
              <a16:creationId xmlns:a16="http://schemas.microsoft.com/office/drawing/2014/main" id="{05F92825-F4B1-4834-B474-A99B0A54C9A1}"/>
            </a:ext>
          </a:extLst>
        </xdr:cNvPr>
        <xdr:cNvSpPr txBox="1"/>
      </xdr:nvSpPr>
      <xdr:spPr>
        <a:xfrm>
          <a:off x="10515600" y="1463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87770</xdr:rowOff>
    </xdr:from>
    <xdr:to>
      <xdr:col>50</xdr:col>
      <xdr:colOff>165100</xdr:colOff>
      <xdr:row>86</xdr:row>
      <xdr:rowOff>17920</xdr:rowOff>
    </xdr:to>
    <xdr:sp macro="" textlink="">
      <xdr:nvSpPr>
        <xdr:cNvPr id="363" name="楕円 362">
          <a:extLst>
            <a:ext uri="{FF2B5EF4-FFF2-40B4-BE49-F238E27FC236}">
              <a16:creationId xmlns:a16="http://schemas.microsoft.com/office/drawing/2014/main" id="{0F8B7B3A-EA4B-419B-9419-3B0C33832FF5}"/>
            </a:ext>
          </a:extLst>
        </xdr:cNvPr>
        <xdr:cNvSpPr/>
      </xdr:nvSpPr>
      <xdr:spPr>
        <a:xfrm>
          <a:off x="9588500" y="1466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136970</xdr:rowOff>
    </xdr:from>
    <xdr:to>
      <xdr:col>55</xdr:col>
      <xdr:colOff>0</xdr:colOff>
      <xdr:row>85</xdr:row>
      <xdr:rowOff>138570</xdr:rowOff>
    </xdr:to>
    <xdr:cxnSp macro="">
      <xdr:nvCxnSpPr>
        <xdr:cNvPr id="364" name="直線コネクタ 363">
          <a:extLst>
            <a:ext uri="{FF2B5EF4-FFF2-40B4-BE49-F238E27FC236}">
              <a16:creationId xmlns:a16="http://schemas.microsoft.com/office/drawing/2014/main" id="{44335EDD-55D4-4013-8238-4EB70FBEE27A}"/>
            </a:ext>
          </a:extLst>
        </xdr:cNvPr>
        <xdr:cNvCxnSpPr/>
      </xdr:nvCxnSpPr>
      <xdr:spPr>
        <a:xfrm flipV="1">
          <a:off x="9639300" y="14710220"/>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88988</xdr:rowOff>
    </xdr:from>
    <xdr:to>
      <xdr:col>46</xdr:col>
      <xdr:colOff>38100</xdr:colOff>
      <xdr:row>86</xdr:row>
      <xdr:rowOff>19138</xdr:rowOff>
    </xdr:to>
    <xdr:sp macro="" textlink="">
      <xdr:nvSpPr>
        <xdr:cNvPr id="365" name="楕円 364">
          <a:extLst>
            <a:ext uri="{FF2B5EF4-FFF2-40B4-BE49-F238E27FC236}">
              <a16:creationId xmlns:a16="http://schemas.microsoft.com/office/drawing/2014/main" id="{40D670BC-A0A1-4E8E-B0CB-510624D46166}"/>
            </a:ext>
          </a:extLst>
        </xdr:cNvPr>
        <xdr:cNvSpPr/>
      </xdr:nvSpPr>
      <xdr:spPr>
        <a:xfrm>
          <a:off x="8699500" y="1466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138570</xdr:rowOff>
    </xdr:from>
    <xdr:to>
      <xdr:col>50</xdr:col>
      <xdr:colOff>114300</xdr:colOff>
      <xdr:row>85</xdr:row>
      <xdr:rowOff>139788</xdr:rowOff>
    </xdr:to>
    <xdr:cxnSp macro="">
      <xdr:nvCxnSpPr>
        <xdr:cNvPr id="366" name="直線コネクタ 365">
          <a:extLst>
            <a:ext uri="{FF2B5EF4-FFF2-40B4-BE49-F238E27FC236}">
              <a16:creationId xmlns:a16="http://schemas.microsoft.com/office/drawing/2014/main" id="{F210E69A-55A9-4200-9BD3-1E72F3099E52}"/>
            </a:ext>
          </a:extLst>
        </xdr:cNvPr>
        <xdr:cNvCxnSpPr/>
      </xdr:nvCxnSpPr>
      <xdr:spPr>
        <a:xfrm flipV="1">
          <a:off x="8750300" y="14711820"/>
          <a:ext cx="889000" cy="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89979</xdr:rowOff>
    </xdr:from>
    <xdr:to>
      <xdr:col>41</xdr:col>
      <xdr:colOff>101600</xdr:colOff>
      <xdr:row>86</xdr:row>
      <xdr:rowOff>20129</xdr:rowOff>
    </xdr:to>
    <xdr:sp macro="" textlink="">
      <xdr:nvSpPr>
        <xdr:cNvPr id="367" name="楕円 366">
          <a:extLst>
            <a:ext uri="{FF2B5EF4-FFF2-40B4-BE49-F238E27FC236}">
              <a16:creationId xmlns:a16="http://schemas.microsoft.com/office/drawing/2014/main" id="{BD47B3DE-0FE4-4539-8A13-BE6963E2FF81}"/>
            </a:ext>
          </a:extLst>
        </xdr:cNvPr>
        <xdr:cNvSpPr/>
      </xdr:nvSpPr>
      <xdr:spPr>
        <a:xfrm>
          <a:off x="7810500" y="1466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139788</xdr:rowOff>
    </xdr:from>
    <xdr:to>
      <xdr:col>45</xdr:col>
      <xdr:colOff>177800</xdr:colOff>
      <xdr:row>85</xdr:row>
      <xdr:rowOff>140779</xdr:rowOff>
    </xdr:to>
    <xdr:cxnSp macro="">
      <xdr:nvCxnSpPr>
        <xdr:cNvPr id="368" name="直線コネクタ 367">
          <a:extLst>
            <a:ext uri="{FF2B5EF4-FFF2-40B4-BE49-F238E27FC236}">
              <a16:creationId xmlns:a16="http://schemas.microsoft.com/office/drawing/2014/main" id="{2A876847-0F4D-4583-A182-7C9B612B58DA}"/>
            </a:ext>
          </a:extLst>
        </xdr:cNvPr>
        <xdr:cNvCxnSpPr/>
      </xdr:nvCxnSpPr>
      <xdr:spPr>
        <a:xfrm flipV="1">
          <a:off x="7861300" y="14713038"/>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92036</xdr:rowOff>
    </xdr:from>
    <xdr:to>
      <xdr:col>36</xdr:col>
      <xdr:colOff>165100</xdr:colOff>
      <xdr:row>86</xdr:row>
      <xdr:rowOff>22186</xdr:rowOff>
    </xdr:to>
    <xdr:sp macro="" textlink="">
      <xdr:nvSpPr>
        <xdr:cNvPr id="369" name="楕円 368">
          <a:extLst>
            <a:ext uri="{FF2B5EF4-FFF2-40B4-BE49-F238E27FC236}">
              <a16:creationId xmlns:a16="http://schemas.microsoft.com/office/drawing/2014/main" id="{405A8119-D764-499A-ACA2-F26A3CF7E013}"/>
            </a:ext>
          </a:extLst>
        </xdr:cNvPr>
        <xdr:cNvSpPr/>
      </xdr:nvSpPr>
      <xdr:spPr>
        <a:xfrm>
          <a:off x="6921500" y="1466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140779</xdr:rowOff>
    </xdr:from>
    <xdr:to>
      <xdr:col>41</xdr:col>
      <xdr:colOff>50800</xdr:colOff>
      <xdr:row>85</xdr:row>
      <xdr:rowOff>142836</xdr:rowOff>
    </xdr:to>
    <xdr:cxnSp macro="">
      <xdr:nvCxnSpPr>
        <xdr:cNvPr id="370" name="直線コネクタ 369">
          <a:extLst>
            <a:ext uri="{FF2B5EF4-FFF2-40B4-BE49-F238E27FC236}">
              <a16:creationId xmlns:a16="http://schemas.microsoft.com/office/drawing/2014/main" id="{F34A2874-4783-4C68-9A71-F684C0FA07CF}"/>
            </a:ext>
          </a:extLst>
        </xdr:cNvPr>
        <xdr:cNvCxnSpPr/>
      </xdr:nvCxnSpPr>
      <xdr:spPr>
        <a:xfrm flipV="1">
          <a:off x="6972300" y="14714029"/>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171302</xdr:rowOff>
    </xdr:from>
    <xdr:ext cx="469744" cy="259045"/>
    <xdr:sp macro="" textlink="">
      <xdr:nvSpPr>
        <xdr:cNvPr id="371" name="n_1aveValue【公営住宅】&#10;一人当たり面積">
          <a:extLst>
            <a:ext uri="{FF2B5EF4-FFF2-40B4-BE49-F238E27FC236}">
              <a16:creationId xmlns:a16="http://schemas.microsoft.com/office/drawing/2014/main" id="{B2D26CAC-8650-4405-ACDC-75982DD112B7}"/>
            </a:ext>
          </a:extLst>
        </xdr:cNvPr>
        <xdr:cNvSpPr txBox="1"/>
      </xdr:nvSpPr>
      <xdr:spPr>
        <a:xfrm>
          <a:off x="9391727" y="1440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9568</xdr:rowOff>
    </xdr:from>
    <xdr:ext cx="469744" cy="259045"/>
    <xdr:sp macro="" textlink="">
      <xdr:nvSpPr>
        <xdr:cNvPr id="372" name="n_2aveValue【公営住宅】&#10;一人当たり面積">
          <a:extLst>
            <a:ext uri="{FF2B5EF4-FFF2-40B4-BE49-F238E27FC236}">
              <a16:creationId xmlns:a16="http://schemas.microsoft.com/office/drawing/2014/main" id="{AF46FA22-57EE-4B50-98FB-44EC14F813C9}"/>
            </a:ext>
          </a:extLst>
        </xdr:cNvPr>
        <xdr:cNvSpPr txBox="1"/>
      </xdr:nvSpPr>
      <xdr:spPr>
        <a:xfrm>
          <a:off x="8515427" y="1441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8081</xdr:rowOff>
    </xdr:from>
    <xdr:ext cx="469744" cy="259045"/>
    <xdr:sp macro="" textlink="">
      <xdr:nvSpPr>
        <xdr:cNvPr id="373" name="n_3aveValue【公営住宅】&#10;一人当たり面積">
          <a:extLst>
            <a:ext uri="{FF2B5EF4-FFF2-40B4-BE49-F238E27FC236}">
              <a16:creationId xmlns:a16="http://schemas.microsoft.com/office/drawing/2014/main" id="{FF722F00-01DB-4A48-AC30-6FC1F61E9C88}"/>
            </a:ext>
          </a:extLst>
        </xdr:cNvPr>
        <xdr:cNvSpPr txBox="1"/>
      </xdr:nvSpPr>
      <xdr:spPr>
        <a:xfrm>
          <a:off x="7626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10405</xdr:rowOff>
    </xdr:from>
    <xdr:ext cx="469744" cy="259045"/>
    <xdr:sp macro="" textlink="">
      <xdr:nvSpPr>
        <xdr:cNvPr id="374" name="n_4aveValue【公営住宅】&#10;一人当たり面積">
          <a:extLst>
            <a:ext uri="{FF2B5EF4-FFF2-40B4-BE49-F238E27FC236}">
              <a16:creationId xmlns:a16="http://schemas.microsoft.com/office/drawing/2014/main" id="{90D47691-CD3E-4310-967C-538B83CC19B3}"/>
            </a:ext>
          </a:extLst>
        </xdr:cNvPr>
        <xdr:cNvSpPr txBox="1"/>
      </xdr:nvSpPr>
      <xdr:spPr>
        <a:xfrm>
          <a:off x="6737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9047</xdr:rowOff>
    </xdr:from>
    <xdr:ext cx="469744" cy="259045"/>
    <xdr:sp macro="" textlink="">
      <xdr:nvSpPr>
        <xdr:cNvPr id="375" name="n_1mainValue【公営住宅】&#10;一人当たり面積">
          <a:extLst>
            <a:ext uri="{FF2B5EF4-FFF2-40B4-BE49-F238E27FC236}">
              <a16:creationId xmlns:a16="http://schemas.microsoft.com/office/drawing/2014/main" id="{494E71CE-4F7F-4A53-9E25-ADA3EB833769}"/>
            </a:ext>
          </a:extLst>
        </xdr:cNvPr>
        <xdr:cNvSpPr txBox="1"/>
      </xdr:nvSpPr>
      <xdr:spPr>
        <a:xfrm>
          <a:off x="9391727" y="1475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10265</xdr:rowOff>
    </xdr:from>
    <xdr:ext cx="469744" cy="259045"/>
    <xdr:sp macro="" textlink="">
      <xdr:nvSpPr>
        <xdr:cNvPr id="376" name="n_2mainValue【公営住宅】&#10;一人当たり面積">
          <a:extLst>
            <a:ext uri="{FF2B5EF4-FFF2-40B4-BE49-F238E27FC236}">
              <a16:creationId xmlns:a16="http://schemas.microsoft.com/office/drawing/2014/main" id="{C6CFC380-E5C4-498E-AE75-A73D37BB5E1C}"/>
            </a:ext>
          </a:extLst>
        </xdr:cNvPr>
        <xdr:cNvSpPr txBox="1"/>
      </xdr:nvSpPr>
      <xdr:spPr>
        <a:xfrm>
          <a:off x="8515427" y="14754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11256</xdr:rowOff>
    </xdr:from>
    <xdr:ext cx="469744" cy="259045"/>
    <xdr:sp macro="" textlink="">
      <xdr:nvSpPr>
        <xdr:cNvPr id="377" name="n_3mainValue【公営住宅】&#10;一人当たり面積">
          <a:extLst>
            <a:ext uri="{FF2B5EF4-FFF2-40B4-BE49-F238E27FC236}">
              <a16:creationId xmlns:a16="http://schemas.microsoft.com/office/drawing/2014/main" id="{B7A69E77-2E29-4401-A394-76A11EF9D43C}"/>
            </a:ext>
          </a:extLst>
        </xdr:cNvPr>
        <xdr:cNvSpPr txBox="1"/>
      </xdr:nvSpPr>
      <xdr:spPr>
        <a:xfrm>
          <a:off x="7626427" y="1475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13313</xdr:rowOff>
    </xdr:from>
    <xdr:ext cx="469744" cy="259045"/>
    <xdr:sp macro="" textlink="">
      <xdr:nvSpPr>
        <xdr:cNvPr id="378" name="n_4mainValue【公営住宅】&#10;一人当たり面積">
          <a:extLst>
            <a:ext uri="{FF2B5EF4-FFF2-40B4-BE49-F238E27FC236}">
              <a16:creationId xmlns:a16="http://schemas.microsoft.com/office/drawing/2014/main" id="{A2584325-D52B-4179-AEC7-1E03D8A6AD13}"/>
            </a:ext>
          </a:extLst>
        </xdr:cNvPr>
        <xdr:cNvSpPr txBox="1"/>
      </xdr:nvSpPr>
      <xdr:spPr>
        <a:xfrm>
          <a:off x="6737427" y="1475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C2C9077C-11A8-45B5-99CA-2F6FA4C550C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773E7869-8E0F-4CD3-9E5A-205B9FBC825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617B2B0C-6760-4D79-B748-74B5DE85D24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CFB54AF5-8788-4618-A7D7-42294EB69BC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4D4FA1A2-09C5-436A-9744-512D7F19D9C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41D252F3-D9D7-44A5-8B15-02D1D56DA6B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DDDF4BBE-7AB8-411F-A1D2-E80AF73CB79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D167B7F0-87EA-442A-A1CD-A90B1AE1FD3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20FEDC5A-1837-4E6E-9765-881B88ECCC5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ED5F51BF-4CF9-4D65-8533-C29EF8DD3BD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BF06A1DF-7064-4066-ACFE-B72AAB900C4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A9F2906C-B241-415E-8AAD-734B6E86D9B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D6DDDA12-6AB8-4C36-ACA8-46D836802B0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252F9327-6F15-40EB-A936-4793BF59D32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9E496E27-6864-41ED-88F6-AC0BB6DD1CA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1674BB85-7E4A-42FF-9B63-AC35A0FB141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063B3DF5-BBFB-48F6-BFA3-901D2174B28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2C444B65-2059-4758-ABC8-A73ED88A8FF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DC26C887-C715-462C-A2AD-1B4DB72D72A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DC5D1CE0-6121-47E3-8496-12D5D9F4E3E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168E56D4-8930-4ABC-AFB2-71D3F4E7C51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71ED7252-26F9-4C9A-8972-5D972705998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8CF2468A-C564-41E1-B2CC-22063534DDF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00F0A80E-8D1E-40B5-AB86-473EED71F30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B232EA21-3F78-4339-A22E-3AFF4CC5882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FC130F25-062C-4C83-A9D3-C151AB302D7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4102863E-92CB-401D-993C-C044C7D04A4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C1A0FC1A-C31D-42D5-A2B0-FF47F453589C}"/>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82F45F7F-1052-408A-9D17-83E529299EE1}"/>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32C8DD84-1E31-45E2-B236-B5D4B00C88BA}"/>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A394BD80-C600-4CF4-B9D6-F9A846E5F25F}"/>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D5D00D28-72B2-4E1D-9BCA-2F471D794ED7}"/>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53D344F8-5D08-4685-8ED0-1DDE6DBE9BDD}"/>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C8572720-388E-406F-93E4-3DFBC97D33DC}"/>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31DF429D-D8F7-40B9-B116-E0BEB2F47762}"/>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186491F5-F3AA-45E5-99DB-D894D28E2CEF}"/>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5" name="テキスト ボックス 414">
          <a:extLst>
            <a:ext uri="{FF2B5EF4-FFF2-40B4-BE49-F238E27FC236}">
              <a16:creationId xmlns:a16="http://schemas.microsoft.com/office/drawing/2014/main" id="{57B63DC2-EDD5-4A3D-93A4-9100F35B3A19}"/>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C16B66BB-5242-4D34-B597-2C9EF75B230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39038474-9B2F-4ADC-9043-0AA6D59EAA3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8" name="直線コネクタ 417">
          <a:extLst>
            <a:ext uri="{FF2B5EF4-FFF2-40B4-BE49-F238E27FC236}">
              <a16:creationId xmlns:a16="http://schemas.microsoft.com/office/drawing/2014/main" id="{08F95C0C-8C1C-4E1F-BBFC-AE53382484E3}"/>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FA88B7B1-2DD4-47F7-BB93-2D17505BF628}"/>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0" name="直線コネクタ 419">
          <a:extLst>
            <a:ext uri="{FF2B5EF4-FFF2-40B4-BE49-F238E27FC236}">
              <a16:creationId xmlns:a16="http://schemas.microsoft.com/office/drawing/2014/main" id="{A0419F3E-A965-4FD6-91D5-3DFA52E6F0EB}"/>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1" name="【認定こども園・幼稚園・保育所】&#10;有形固定資産減価償却率最大値テキスト">
          <a:extLst>
            <a:ext uri="{FF2B5EF4-FFF2-40B4-BE49-F238E27FC236}">
              <a16:creationId xmlns:a16="http://schemas.microsoft.com/office/drawing/2014/main" id="{535C013C-8FDC-48D4-9136-9387383D5EE6}"/>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2" name="直線コネクタ 421">
          <a:extLst>
            <a:ext uri="{FF2B5EF4-FFF2-40B4-BE49-F238E27FC236}">
              <a16:creationId xmlns:a16="http://schemas.microsoft.com/office/drawing/2014/main" id="{491D3ACB-133A-48D1-8CD6-85C2F008E34B}"/>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158767</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C152C622-8177-4935-BE59-020435024CDD}"/>
            </a:ext>
          </a:extLst>
        </xdr:cNvPr>
        <xdr:cNvSpPr txBox="1"/>
      </xdr:nvSpPr>
      <xdr:spPr>
        <a:xfrm>
          <a:off x="16357600" y="6159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424" name="フローチャート: 判断 423">
          <a:extLst>
            <a:ext uri="{FF2B5EF4-FFF2-40B4-BE49-F238E27FC236}">
              <a16:creationId xmlns:a16="http://schemas.microsoft.com/office/drawing/2014/main" id="{ACD2685E-0944-44E2-AC9C-9EC79C88D497}"/>
            </a:ext>
          </a:extLst>
        </xdr:cNvPr>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170180</xdr:rowOff>
    </xdr:from>
    <xdr:to>
      <xdr:col>81</xdr:col>
      <xdr:colOff>101600</xdr:colOff>
      <xdr:row>37</xdr:row>
      <xdr:rowOff>100330</xdr:rowOff>
    </xdr:to>
    <xdr:sp macro="" textlink="">
      <xdr:nvSpPr>
        <xdr:cNvPr id="425" name="フローチャート: 判断 424">
          <a:extLst>
            <a:ext uri="{FF2B5EF4-FFF2-40B4-BE49-F238E27FC236}">
              <a16:creationId xmlns:a16="http://schemas.microsoft.com/office/drawing/2014/main" id="{50FBE290-E979-4BB9-8451-B57DB5209613}"/>
            </a:ext>
          </a:extLst>
        </xdr:cNvPr>
        <xdr:cNvSpPr/>
      </xdr:nvSpPr>
      <xdr:spPr>
        <a:xfrm>
          <a:off x="15430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167640</xdr:rowOff>
    </xdr:from>
    <xdr:to>
      <xdr:col>76</xdr:col>
      <xdr:colOff>165100</xdr:colOff>
      <xdr:row>37</xdr:row>
      <xdr:rowOff>97790</xdr:rowOff>
    </xdr:to>
    <xdr:sp macro="" textlink="">
      <xdr:nvSpPr>
        <xdr:cNvPr id="426" name="フローチャート: 判断 425">
          <a:extLst>
            <a:ext uri="{FF2B5EF4-FFF2-40B4-BE49-F238E27FC236}">
              <a16:creationId xmlns:a16="http://schemas.microsoft.com/office/drawing/2014/main" id="{3421C771-0028-456B-8161-19800412213F}"/>
            </a:ext>
          </a:extLst>
        </xdr:cNvPr>
        <xdr:cNvSpPr/>
      </xdr:nvSpPr>
      <xdr:spPr>
        <a:xfrm>
          <a:off x="14541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427" name="フローチャート: 判断 426">
          <a:extLst>
            <a:ext uri="{FF2B5EF4-FFF2-40B4-BE49-F238E27FC236}">
              <a16:creationId xmlns:a16="http://schemas.microsoft.com/office/drawing/2014/main" id="{DC0EF2F2-4383-4473-92FD-2BBA3A51958A}"/>
            </a:ext>
          </a:extLst>
        </xdr:cNvPr>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50800</xdr:rowOff>
    </xdr:from>
    <xdr:to>
      <xdr:col>67</xdr:col>
      <xdr:colOff>101600</xdr:colOff>
      <xdr:row>37</xdr:row>
      <xdr:rowOff>152400</xdr:rowOff>
    </xdr:to>
    <xdr:sp macro="" textlink="">
      <xdr:nvSpPr>
        <xdr:cNvPr id="428" name="フローチャート: 判断 427">
          <a:extLst>
            <a:ext uri="{FF2B5EF4-FFF2-40B4-BE49-F238E27FC236}">
              <a16:creationId xmlns:a16="http://schemas.microsoft.com/office/drawing/2014/main" id="{0FB2BECE-C739-4145-A95F-263520E46C92}"/>
            </a:ext>
          </a:extLst>
        </xdr:cNvPr>
        <xdr:cNvSpPr/>
      </xdr:nvSpPr>
      <xdr:spPr>
        <a:xfrm>
          <a:off x="12763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EEA657F6-FAE2-4E71-B4EE-F8C537AD4C3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3D3B165-9C6F-46BC-AE7B-12A33C3EA8C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98913BE7-DC2A-420D-AC5E-761182AD855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D1D05319-EF04-47EC-9E19-0F0FA9C7898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32539629-117C-4D53-835D-E6CCDCB9E42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80010</xdr:rowOff>
    </xdr:from>
    <xdr:to>
      <xdr:col>85</xdr:col>
      <xdr:colOff>177800</xdr:colOff>
      <xdr:row>40</xdr:row>
      <xdr:rowOff>10160</xdr:rowOff>
    </xdr:to>
    <xdr:sp macro="" textlink="">
      <xdr:nvSpPr>
        <xdr:cNvPr id="434" name="楕円 433">
          <a:extLst>
            <a:ext uri="{FF2B5EF4-FFF2-40B4-BE49-F238E27FC236}">
              <a16:creationId xmlns:a16="http://schemas.microsoft.com/office/drawing/2014/main" id="{D86A30A0-3FBC-4A70-96FB-A1638B821730}"/>
            </a:ext>
          </a:extLst>
        </xdr:cNvPr>
        <xdr:cNvSpPr/>
      </xdr:nvSpPr>
      <xdr:spPr>
        <a:xfrm>
          <a:off x="162687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58437</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9630905D-D206-4B2D-9617-896FD4AD1D5A}"/>
            </a:ext>
          </a:extLst>
        </xdr:cNvPr>
        <xdr:cNvSpPr txBox="1"/>
      </xdr:nvSpPr>
      <xdr:spPr>
        <a:xfrm>
          <a:off x="16357600" y="674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67310</xdr:rowOff>
    </xdr:from>
    <xdr:to>
      <xdr:col>81</xdr:col>
      <xdr:colOff>101600</xdr:colOff>
      <xdr:row>39</xdr:row>
      <xdr:rowOff>168910</xdr:rowOff>
    </xdr:to>
    <xdr:sp macro="" textlink="">
      <xdr:nvSpPr>
        <xdr:cNvPr id="436" name="楕円 435">
          <a:extLst>
            <a:ext uri="{FF2B5EF4-FFF2-40B4-BE49-F238E27FC236}">
              <a16:creationId xmlns:a16="http://schemas.microsoft.com/office/drawing/2014/main" id="{D3A4B590-D109-4989-B5FA-B15D7338BE20}"/>
            </a:ext>
          </a:extLst>
        </xdr:cNvPr>
        <xdr:cNvSpPr/>
      </xdr:nvSpPr>
      <xdr:spPr>
        <a:xfrm>
          <a:off x="15430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118110</xdr:rowOff>
    </xdr:from>
    <xdr:to>
      <xdr:col>85</xdr:col>
      <xdr:colOff>127000</xdr:colOff>
      <xdr:row>39</xdr:row>
      <xdr:rowOff>130810</xdr:rowOff>
    </xdr:to>
    <xdr:cxnSp macro="">
      <xdr:nvCxnSpPr>
        <xdr:cNvPr id="437" name="直線コネクタ 436">
          <a:extLst>
            <a:ext uri="{FF2B5EF4-FFF2-40B4-BE49-F238E27FC236}">
              <a16:creationId xmlns:a16="http://schemas.microsoft.com/office/drawing/2014/main" id="{AAC3F9E9-7BD6-46DA-9C05-0E0222700977}"/>
            </a:ext>
          </a:extLst>
        </xdr:cNvPr>
        <xdr:cNvCxnSpPr/>
      </xdr:nvCxnSpPr>
      <xdr:spPr>
        <a:xfrm>
          <a:off x="15481300" y="680466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17780</xdr:rowOff>
    </xdr:from>
    <xdr:to>
      <xdr:col>76</xdr:col>
      <xdr:colOff>165100</xdr:colOff>
      <xdr:row>39</xdr:row>
      <xdr:rowOff>119380</xdr:rowOff>
    </xdr:to>
    <xdr:sp macro="" textlink="">
      <xdr:nvSpPr>
        <xdr:cNvPr id="438" name="楕円 437">
          <a:extLst>
            <a:ext uri="{FF2B5EF4-FFF2-40B4-BE49-F238E27FC236}">
              <a16:creationId xmlns:a16="http://schemas.microsoft.com/office/drawing/2014/main" id="{2DB81A0D-4C46-43D1-A217-ABACD88D61F5}"/>
            </a:ext>
          </a:extLst>
        </xdr:cNvPr>
        <xdr:cNvSpPr/>
      </xdr:nvSpPr>
      <xdr:spPr>
        <a:xfrm>
          <a:off x="14541500" y="67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68580</xdr:rowOff>
    </xdr:from>
    <xdr:to>
      <xdr:col>81</xdr:col>
      <xdr:colOff>50800</xdr:colOff>
      <xdr:row>39</xdr:row>
      <xdr:rowOff>118110</xdr:rowOff>
    </xdr:to>
    <xdr:cxnSp macro="">
      <xdr:nvCxnSpPr>
        <xdr:cNvPr id="439" name="直線コネクタ 438">
          <a:extLst>
            <a:ext uri="{FF2B5EF4-FFF2-40B4-BE49-F238E27FC236}">
              <a16:creationId xmlns:a16="http://schemas.microsoft.com/office/drawing/2014/main" id="{7376D7E4-2383-4783-8406-ABBB43E9FF7C}"/>
            </a:ext>
          </a:extLst>
        </xdr:cNvPr>
        <xdr:cNvCxnSpPr/>
      </xdr:nvCxnSpPr>
      <xdr:spPr>
        <a:xfrm>
          <a:off x="14592300" y="675513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161290</xdr:rowOff>
    </xdr:from>
    <xdr:to>
      <xdr:col>72</xdr:col>
      <xdr:colOff>38100</xdr:colOff>
      <xdr:row>40</xdr:row>
      <xdr:rowOff>91440</xdr:rowOff>
    </xdr:to>
    <xdr:sp macro="" textlink="">
      <xdr:nvSpPr>
        <xdr:cNvPr id="440" name="楕円 439">
          <a:extLst>
            <a:ext uri="{FF2B5EF4-FFF2-40B4-BE49-F238E27FC236}">
              <a16:creationId xmlns:a16="http://schemas.microsoft.com/office/drawing/2014/main" id="{4601B61A-CE04-4C8C-BBCB-7A305E7B5784}"/>
            </a:ext>
          </a:extLst>
        </xdr:cNvPr>
        <xdr:cNvSpPr/>
      </xdr:nvSpPr>
      <xdr:spPr>
        <a:xfrm>
          <a:off x="13652500" y="684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68580</xdr:rowOff>
    </xdr:from>
    <xdr:to>
      <xdr:col>76</xdr:col>
      <xdr:colOff>114300</xdr:colOff>
      <xdr:row>40</xdr:row>
      <xdr:rowOff>40640</xdr:rowOff>
    </xdr:to>
    <xdr:cxnSp macro="">
      <xdr:nvCxnSpPr>
        <xdr:cNvPr id="441" name="直線コネクタ 440">
          <a:extLst>
            <a:ext uri="{FF2B5EF4-FFF2-40B4-BE49-F238E27FC236}">
              <a16:creationId xmlns:a16="http://schemas.microsoft.com/office/drawing/2014/main" id="{4E79BF45-609F-4E73-88A9-41FA5C423A68}"/>
            </a:ext>
          </a:extLst>
        </xdr:cNvPr>
        <xdr:cNvCxnSpPr/>
      </xdr:nvCxnSpPr>
      <xdr:spPr>
        <a:xfrm flipV="1">
          <a:off x="13703300" y="6755130"/>
          <a:ext cx="889000" cy="14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157480</xdr:rowOff>
    </xdr:from>
    <xdr:to>
      <xdr:col>67</xdr:col>
      <xdr:colOff>101600</xdr:colOff>
      <xdr:row>40</xdr:row>
      <xdr:rowOff>87630</xdr:rowOff>
    </xdr:to>
    <xdr:sp macro="" textlink="">
      <xdr:nvSpPr>
        <xdr:cNvPr id="442" name="楕円 441">
          <a:extLst>
            <a:ext uri="{FF2B5EF4-FFF2-40B4-BE49-F238E27FC236}">
              <a16:creationId xmlns:a16="http://schemas.microsoft.com/office/drawing/2014/main" id="{6ED60E8E-870B-4AC6-BE87-F9DFD5BEB0B5}"/>
            </a:ext>
          </a:extLst>
        </xdr:cNvPr>
        <xdr:cNvSpPr/>
      </xdr:nvSpPr>
      <xdr:spPr>
        <a:xfrm>
          <a:off x="12763500" y="684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36830</xdr:rowOff>
    </xdr:from>
    <xdr:to>
      <xdr:col>71</xdr:col>
      <xdr:colOff>177800</xdr:colOff>
      <xdr:row>40</xdr:row>
      <xdr:rowOff>40640</xdr:rowOff>
    </xdr:to>
    <xdr:cxnSp macro="">
      <xdr:nvCxnSpPr>
        <xdr:cNvPr id="443" name="直線コネクタ 442">
          <a:extLst>
            <a:ext uri="{FF2B5EF4-FFF2-40B4-BE49-F238E27FC236}">
              <a16:creationId xmlns:a16="http://schemas.microsoft.com/office/drawing/2014/main" id="{15BA4F23-C570-42C1-BFCA-22B033979307}"/>
            </a:ext>
          </a:extLst>
        </xdr:cNvPr>
        <xdr:cNvCxnSpPr/>
      </xdr:nvCxnSpPr>
      <xdr:spPr>
        <a:xfrm>
          <a:off x="12814300" y="68948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116857</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090D5A91-2B55-4507-A7A3-EB88122125C0}"/>
            </a:ext>
          </a:extLst>
        </xdr:cNvPr>
        <xdr:cNvSpPr txBox="1"/>
      </xdr:nvSpPr>
      <xdr:spPr>
        <a:xfrm>
          <a:off x="1526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114317</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2BEAF1BF-ECE4-442A-A1A1-740BD12C9033}"/>
            </a:ext>
          </a:extLst>
        </xdr:cNvPr>
        <xdr:cNvSpPr txBox="1"/>
      </xdr:nvSpPr>
      <xdr:spPr>
        <a:xfrm>
          <a:off x="14389744" y="611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29CC2BC9-78AB-4BBA-ABE2-4E2BFC663E63}"/>
            </a:ext>
          </a:extLst>
        </xdr:cNvPr>
        <xdr:cNvSpPr txBox="1"/>
      </xdr:nvSpPr>
      <xdr:spPr>
        <a:xfrm>
          <a:off x="13500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168927</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2DDA8A55-04CC-4D62-B9BA-45E7BDB79A62}"/>
            </a:ext>
          </a:extLst>
        </xdr:cNvPr>
        <xdr:cNvSpPr txBox="1"/>
      </xdr:nvSpPr>
      <xdr:spPr>
        <a:xfrm>
          <a:off x="12611744" y="616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160037</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EF9DAE53-3CE2-405C-B731-309E4A93A651}"/>
            </a:ext>
          </a:extLst>
        </xdr:cNvPr>
        <xdr:cNvSpPr txBox="1"/>
      </xdr:nvSpPr>
      <xdr:spPr>
        <a:xfrm>
          <a:off x="15266044" y="684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110507</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8DF83502-0915-4AD7-B04D-A01DE25584D8}"/>
            </a:ext>
          </a:extLst>
        </xdr:cNvPr>
        <xdr:cNvSpPr txBox="1"/>
      </xdr:nvSpPr>
      <xdr:spPr>
        <a:xfrm>
          <a:off x="14389744" y="679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82567</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AD3D296C-1DA1-482A-B2C2-D318F0938398}"/>
            </a:ext>
          </a:extLst>
        </xdr:cNvPr>
        <xdr:cNvSpPr txBox="1"/>
      </xdr:nvSpPr>
      <xdr:spPr>
        <a:xfrm>
          <a:off x="13500744" y="694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78757</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FDB6AB09-CFE2-419B-AB51-93A7E9429968}"/>
            </a:ext>
          </a:extLst>
        </xdr:cNvPr>
        <xdr:cNvSpPr txBox="1"/>
      </xdr:nvSpPr>
      <xdr:spPr>
        <a:xfrm>
          <a:off x="12611744" y="6936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9917CE33-7C40-411D-B2F1-AB076893F25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DB301536-2E4B-4C6A-80B3-5D9EF939BA3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C1514D62-1294-4E6C-A4D2-25905CF0151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762E2C44-47CB-499D-B12F-6D91A42AD63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625D0E2E-3872-45D3-B92F-E162B6157AC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15E3D788-062D-4314-B78E-1E606EC2905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59B22345-0730-4E4A-A3E6-888889FB4AA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4F0BCD75-7932-4F28-A878-768230A1808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AD16A95B-2181-48EF-8ACF-4577EDC317B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5C42A79C-C401-4BD1-AE18-16BD9B3322D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01E78D11-CC95-446D-A4ED-8B6C7ACCE399}"/>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id="{BFD4A2D1-BB4A-4332-877F-0683354F80B1}"/>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6F9269F4-20C2-4EC0-A22E-0155CAD17F2E}"/>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id="{DD3B3CD7-8745-46F1-8247-674CBA3FB66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9C4CF097-1181-447B-8225-72110BFA895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id="{FA82E68A-40CC-4900-8F2B-9E5D8C8A2BBC}"/>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5E415C26-3F47-432E-B99C-CFC697D5FE41}"/>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id="{AF5D1D81-2088-403B-BEA4-96ECCE89BBAA}"/>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34D95254-3515-4D1D-BEB0-3F34B4FEC46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37C51E57-C5CA-40B5-B022-3B61D49C75B4}"/>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90CDFC2A-C099-4F8A-8D60-E934E52FAF9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70257</xdr:rowOff>
    </xdr:from>
    <xdr:to>
      <xdr:col>116</xdr:col>
      <xdr:colOff>62864</xdr:colOff>
      <xdr:row>41</xdr:row>
      <xdr:rowOff>92202</xdr:rowOff>
    </xdr:to>
    <xdr:cxnSp macro="">
      <xdr:nvCxnSpPr>
        <xdr:cNvPr id="473" name="直線コネクタ 472">
          <a:extLst>
            <a:ext uri="{FF2B5EF4-FFF2-40B4-BE49-F238E27FC236}">
              <a16:creationId xmlns:a16="http://schemas.microsoft.com/office/drawing/2014/main" id="{8237FC68-00FF-47F6-9B1D-1A28B763DB3A}"/>
            </a:ext>
          </a:extLst>
        </xdr:cNvPr>
        <xdr:cNvCxnSpPr/>
      </xdr:nvCxnSpPr>
      <xdr:spPr>
        <a:xfrm flipV="1">
          <a:off x="22160864" y="5728107"/>
          <a:ext cx="0" cy="1393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84316541-C5E6-4DDE-8C88-6E2016C594A2}"/>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5" name="直線コネクタ 474">
          <a:extLst>
            <a:ext uri="{FF2B5EF4-FFF2-40B4-BE49-F238E27FC236}">
              <a16:creationId xmlns:a16="http://schemas.microsoft.com/office/drawing/2014/main" id="{4D3B5609-82EA-4BE9-A3EA-1C39DF1DAEC3}"/>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16934</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4EC89702-0FFA-4EC0-BDC9-3023C586493E}"/>
            </a:ext>
          </a:extLst>
        </xdr:cNvPr>
        <xdr:cNvSpPr txBox="1"/>
      </xdr:nvSpPr>
      <xdr:spPr>
        <a:xfrm>
          <a:off x="22199600" y="55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70257</xdr:rowOff>
    </xdr:from>
    <xdr:to>
      <xdr:col>116</xdr:col>
      <xdr:colOff>152400</xdr:colOff>
      <xdr:row>33</xdr:row>
      <xdr:rowOff>70257</xdr:rowOff>
    </xdr:to>
    <xdr:cxnSp macro="">
      <xdr:nvCxnSpPr>
        <xdr:cNvPr id="477" name="直線コネクタ 476">
          <a:extLst>
            <a:ext uri="{FF2B5EF4-FFF2-40B4-BE49-F238E27FC236}">
              <a16:creationId xmlns:a16="http://schemas.microsoft.com/office/drawing/2014/main" id="{6B9D2F23-DFBB-4662-AB95-DDC84FB13B59}"/>
            </a:ext>
          </a:extLst>
        </xdr:cNvPr>
        <xdr:cNvCxnSpPr/>
      </xdr:nvCxnSpPr>
      <xdr:spPr>
        <a:xfrm>
          <a:off x="22072600" y="572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60621</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E88F2F96-9E1E-4D43-A78E-C9C7222EFF19}"/>
            </a:ext>
          </a:extLst>
        </xdr:cNvPr>
        <xdr:cNvSpPr txBox="1"/>
      </xdr:nvSpPr>
      <xdr:spPr>
        <a:xfrm>
          <a:off x="22199600" y="6575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37744</xdr:rowOff>
    </xdr:from>
    <xdr:to>
      <xdr:col>116</xdr:col>
      <xdr:colOff>114300</xdr:colOff>
      <xdr:row>39</xdr:row>
      <xdr:rowOff>139344</xdr:rowOff>
    </xdr:to>
    <xdr:sp macro="" textlink="">
      <xdr:nvSpPr>
        <xdr:cNvPr id="479" name="フローチャート: 判断 478">
          <a:extLst>
            <a:ext uri="{FF2B5EF4-FFF2-40B4-BE49-F238E27FC236}">
              <a16:creationId xmlns:a16="http://schemas.microsoft.com/office/drawing/2014/main" id="{64C0FA55-97BD-4FF1-B2F7-E2EB9A4BD73B}"/>
            </a:ext>
          </a:extLst>
        </xdr:cNvPr>
        <xdr:cNvSpPr/>
      </xdr:nvSpPr>
      <xdr:spPr>
        <a:xfrm>
          <a:off x="22110700" y="67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45974</xdr:rowOff>
    </xdr:from>
    <xdr:to>
      <xdr:col>112</xdr:col>
      <xdr:colOff>38100</xdr:colOff>
      <xdr:row>39</xdr:row>
      <xdr:rowOff>147574</xdr:rowOff>
    </xdr:to>
    <xdr:sp macro="" textlink="">
      <xdr:nvSpPr>
        <xdr:cNvPr id="480" name="フローチャート: 判断 479">
          <a:extLst>
            <a:ext uri="{FF2B5EF4-FFF2-40B4-BE49-F238E27FC236}">
              <a16:creationId xmlns:a16="http://schemas.microsoft.com/office/drawing/2014/main" id="{6BC8ACF8-984C-4DE2-AF9A-EEC7DAA34EE8}"/>
            </a:ext>
          </a:extLst>
        </xdr:cNvPr>
        <xdr:cNvSpPr/>
      </xdr:nvSpPr>
      <xdr:spPr>
        <a:xfrm>
          <a:off x="21272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481" name="フローチャート: 判断 480">
          <a:extLst>
            <a:ext uri="{FF2B5EF4-FFF2-40B4-BE49-F238E27FC236}">
              <a16:creationId xmlns:a16="http://schemas.microsoft.com/office/drawing/2014/main" id="{1C928B40-490F-4D01-9E3E-CEFC7BD40DAC}"/>
            </a:ext>
          </a:extLst>
        </xdr:cNvPr>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48717</xdr:rowOff>
    </xdr:from>
    <xdr:to>
      <xdr:col>102</xdr:col>
      <xdr:colOff>165100</xdr:colOff>
      <xdr:row>39</xdr:row>
      <xdr:rowOff>150317</xdr:rowOff>
    </xdr:to>
    <xdr:sp macro="" textlink="">
      <xdr:nvSpPr>
        <xdr:cNvPr id="482" name="フローチャート: 判断 481">
          <a:extLst>
            <a:ext uri="{FF2B5EF4-FFF2-40B4-BE49-F238E27FC236}">
              <a16:creationId xmlns:a16="http://schemas.microsoft.com/office/drawing/2014/main" id="{4E0859ED-4CE0-426B-B290-2138BEA6C702}"/>
            </a:ext>
          </a:extLst>
        </xdr:cNvPr>
        <xdr:cNvSpPr/>
      </xdr:nvSpPr>
      <xdr:spPr>
        <a:xfrm>
          <a:off x="19494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71577</xdr:rowOff>
    </xdr:from>
    <xdr:to>
      <xdr:col>98</xdr:col>
      <xdr:colOff>38100</xdr:colOff>
      <xdr:row>40</xdr:row>
      <xdr:rowOff>1727</xdr:rowOff>
    </xdr:to>
    <xdr:sp macro="" textlink="">
      <xdr:nvSpPr>
        <xdr:cNvPr id="483" name="フローチャート: 判断 482">
          <a:extLst>
            <a:ext uri="{FF2B5EF4-FFF2-40B4-BE49-F238E27FC236}">
              <a16:creationId xmlns:a16="http://schemas.microsoft.com/office/drawing/2014/main" id="{A0FBC03D-3CF9-4235-B92B-D2E1C87FD2C6}"/>
            </a:ext>
          </a:extLst>
        </xdr:cNvPr>
        <xdr:cNvSpPr/>
      </xdr:nvSpPr>
      <xdr:spPr>
        <a:xfrm>
          <a:off x="18605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94263BBB-6320-4DB6-AC1A-63D72EA0A8A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E88D1D2-B429-44D8-8FE7-340349D2370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C4EE6EE8-606E-4F70-9AEC-CED8F1DC5DE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F87E7AB3-C704-4096-889D-2D5E0ED91F1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EDF6A37-1185-4229-A6B7-9C11C24AFFE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152959</xdr:rowOff>
    </xdr:from>
    <xdr:to>
      <xdr:col>116</xdr:col>
      <xdr:colOff>114300</xdr:colOff>
      <xdr:row>40</xdr:row>
      <xdr:rowOff>83109</xdr:rowOff>
    </xdr:to>
    <xdr:sp macro="" textlink="">
      <xdr:nvSpPr>
        <xdr:cNvPr id="489" name="楕円 488">
          <a:extLst>
            <a:ext uri="{FF2B5EF4-FFF2-40B4-BE49-F238E27FC236}">
              <a16:creationId xmlns:a16="http://schemas.microsoft.com/office/drawing/2014/main" id="{A1FB6939-B42B-4936-9D9B-EDAC52CAF9BE}"/>
            </a:ext>
          </a:extLst>
        </xdr:cNvPr>
        <xdr:cNvSpPr/>
      </xdr:nvSpPr>
      <xdr:spPr>
        <a:xfrm>
          <a:off x="22110700" y="683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131386</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1FB59C46-2360-438A-A05C-335B7ED169F9}"/>
            </a:ext>
          </a:extLst>
        </xdr:cNvPr>
        <xdr:cNvSpPr txBox="1"/>
      </xdr:nvSpPr>
      <xdr:spPr>
        <a:xfrm>
          <a:off x="22199600" y="6817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156616</xdr:rowOff>
    </xdr:from>
    <xdr:to>
      <xdr:col>112</xdr:col>
      <xdr:colOff>38100</xdr:colOff>
      <xdr:row>40</xdr:row>
      <xdr:rowOff>86766</xdr:rowOff>
    </xdr:to>
    <xdr:sp macro="" textlink="">
      <xdr:nvSpPr>
        <xdr:cNvPr id="491" name="楕円 490">
          <a:extLst>
            <a:ext uri="{FF2B5EF4-FFF2-40B4-BE49-F238E27FC236}">
              <a16:creationId xmlns:a16="http://schemas.microsoft.com/office/drawing/2014/main" id="{66785138-277E-4FD3-AD91-A2AC11A02829}"/>
            </a:ext>
          </a:extLst>
        </xdr:cNvPr>
        <xdr:cNvSpPr/>
      </xdr:nvSpPr>
      <xdr:spPr>
        <a:xfrm>
          <a:off x="21272500" y="684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32309</xdr:rowOff>
    </xdr:from>
    <xdr:to>
      <xdr:col>116</xdr:col>
      <xdr:colOff>63500</xdr:colOff>
      <xdr:row>40</xdr:row>
      <xdr:rowOff>35966</xdr:rowOff>
    </xdr:to>
    <xdr:cxnSp macro="">
      <xdr:nvCxnSpPr>
        <xdr:cNvPr id="492" name="直線コネクタ 491">
          <a:extLst>
            <a:ext uri="{FF2B5EF4-FFF2-40B4-BE49-F238E27FC236}">
              <a16:creationId xmlns:a16="http://schemas.microsoft.com/office/drawing/2014/main" id="{AD5367CC-77C2-4882-8180-D2BA9C4F85C5}"/>
            </a:ext>
          </a:extLst>
        </xdr:cNvPr>
        <xdr:cNvCxnSpPr/>
      </xdr:nvCxnSpPr>
      <xdr:spPr>
        <a:xfrm flipV="1">
          <a:off x="21323300" y="6890309"/>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159359</xdr:rowOff>
    </xdr:from>
    <xdr:to>
      <xdr:col>107</xdr:col>
      <xdr:colOff>101600</xdr:colOff>
      <xdr:row>40</xdr:row>
      <xdr:rowOff>89509</xdr:rowOff>
    </xdr:to>
    <xdr:sp macro="" textlink="">
      <xdr:nvSpPr>
        <xdr:cNvPr id="493" name="楕円 492">
          <a:extLst>
            <a:ext uri="{FF2B5EF4-FFF2-40B4-BE49-F238E27FC236}">
              <a16:creationId xmlns:a16="http://schemas.microsoft.com/office/drawing/2014/main" id="{5BD5F225-F005-43C8-8998-73F4B22F42C4}"/>
            </a:ext>
          </a:extLst>
        </xdr:cNvPr>
        <xdr:cNvSpPr/>
      </xdr:nvSpPr>
      <xdr:spPr>
        <a:xfrm>
          <a:off x="20383500" y="684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35966</xdr:rowOff>
    </xdr:from>
    <xdr:to>
      <xdr:col>111</xdr:col>
      <xdr:colOff>177800</xdr:colOff>
      <xdr:row>40</xdr:row>
      <xdr:rowOff>38709</xdr:rowOff>
    </xdr:to>
    <xdr:cxnSp macro="">
      <xdr:nvCxnSpPr>
        <xdr:cNvPr id="494" name="直線コネクタ 493">
          <a:extLst>
            <a:ext uri="{FF2B5EF4-FFF2-40B4-BE49-F238E27FC236}">
              <a16:creationId xmlns:a16="http://schemas.microsoft.com/office/drawing/2014/main" id="{F83944BF-BFCF-499F-A1BB-848823E8F70E}"/>
            </a:ext>
          </a:extLst>
        </xdr:cNvPr>
        <xdr:cNvCxnSpPr/>
      </xdr:nvCxnSpPr>
      <xdr:spPr>
        <a:xfrm flipV="1">
          <a:off x="20434300" y="6893966"/>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92151</xdr:rowOff>
    </xdr:from>
    <xdr:to>
      <xdr:col>102</xdr:col>
      <xdr:colOff>165100</xdr:colOff>
      <xdr:row>39</xdr:row>
      <xdr:rowOff>22301</xdr:rowOff>
    </xdr:to>
    <xdr:sp macro="" textlink="">
      <xdr:nvSpPr>
        <xdr:cNvPr id="495" name="楕円 494">
          <a:extLst>
            <a:ext uri="{FF2B5EF4-FFF2-40B4-BE49-F238E27FC236}">
              <a16:creationId xmlns:a16="http://schemas.microsoft.com/office/drawing/2014/main" id="{2D009995-AB4E-4B50-9EB9-78C91198868E}"/>
            </a:ext>
          </a:extLst>
        </xdr:cNvPr>
        <xdr:cNvSpPr/>
      </xdr:nvSpPr>
      <xdr:spPr>
        <a:xfrm>
          <a:off x="19494500" y="660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142951</xdr:rowOff>
    </xdr:from>
    <xdr:to>
      <xdr:col>107</xdr:col>
      <xdr:colOff>50800</xdr:colOff>
      <xdr:row>40</xdr:row>
      <xdr:rowOff>38709</xdr:rowOff>
    </xdr:to>
    <xdr:cxnSp macro="">
      <xdr:nvCxnSpPr>
        <xdr:cNvPr id="496" name="直線コネクタ 495">
          <a:extLst>
            <a:ext uri="{FF2B5EF4-FFF2-40B4-BE49-F238E27FC236}">
              <a16:creationId xmlns:a16="http://schemas.microsoft.com/office/drawing/2014/main" id="{B04B3E87-31F3-4FE3-AE9A-40148D3E8710}"/>
            </a:ext>
          </a:extLst>
        </xdr:cNvPr>
        <xdr:cNvCxnSpPr/>
      </xdr:nvCxnSpPr>
      <xdr:spPr>
        <a:xfrm>
          <a:off x="19545300" y="6658051"/>
          <a:ext cx="889000" cy="23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164846</xdr:rowOff>
    </xdr:from>
    <xdr:to>
      <xdr:col>98</xdr:col>
      <xdr:colOff>38100</xdr:colOff>
      <xdr:row>40</xdr:row>
      <xdr:rowOff>94996</xdr:rowOff>
    </xdr:to>
    <xdr:sp macro="" textlink="">
      <xdr:nvSpPr>
        <xdr:cNvPr id="497" name="楕円 496">
          <a:extLst>
            <a:ext uri="{FF2B5EF4-FFF2-40B4-BE49-F238E27FC236}">
              <a16:creationId xmlns:a16="http://schemas.microsoft.com/office/drawing/2014/main" id="{3B6C3456-5CD1-449D-9686-41FA824A0AAD}"/>
            </a:ext>
          </a:extLst>
        </xdr:cNvPr>
        <xdr:cNvSpPr/>
      </xdr:nvSpPr>
      <xdr:spPr>
        <a:xfrm>
          <a:off x="18605500" y="68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142951</xdr:rowOff>
    </xdr:from>
    <xdr:to>
      <xdr:col>102</xdr:col>
      <xdr:colOff>114300</xdr:colOff>
      <xdr:row>40</xdr:row>
      <xdr:rowOff>44196</xdr:rowOff>
    </xdr:to>
    <xdr:cxnSp macro="">
      <xdr:nvCxnSpPr>
        <xdr:cNvPr id="498" name="直線コネクタ 497">
          <a:extLst>
            <a:ext uri="{FF2B5EF4-FFF2-40B4-BE49-F238E27FC236}">
              <a16:creationId xmlns:a16="http://schemas.microsoft.com/office/drawing/2014/main" id="{7DA2B263-8B3B-40F0-8A2C-4C0F81247512}"/>
            </a:ext>
          </a:extLst>
        </xdr:cNvPr>
        <xdr:cNvCxnSpPr/>
      </xdr:nvCxnSpPr>
      <xdr:spPr>
        <a:xfrm flipV="1">
          <a:off x="18656300" y="6658051"/>
          <a:ext cx="889000" cy="24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164101</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1A785D0B-D018-4CC3-90DA-6E962395B656}"/>
            </a:ext>
          </a:extLst>
        </xdr:cNvPr>
        <xdr:cNvSpPr txBox="1"/>
      </xdr:nvSpPr>
      <xdr:spPr>
        <a:xfrm>
          <a:off x="210757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1795</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7F7D9EB6-A151-46C6-9B35-83B48F4D24EA}"/>
            </a:ext>
          </a:extLst>
        </xdr:cNvPr>
        <xdr:cNvSpPr txBox="1"/>
      </xdr:nvSpPr>
      <xdr:spPr>
        <a:xfrm>
          <a:off x="20199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141444</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F84102F7-0B3F-42E5-8F34-F7EAADC684A6}"/>
            </a:ext>
          </a:extLst>
        </xdr:cNvPr>
        <xdr:cNvSpPr txBox="1"/>
      </xdr:nvSpPr>
      <xdr:spPr>
        <a:xfrm>
          <a:off x="19310427" y="682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18254</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4BF8CA3F-1C25-4146-81B5-3948530A63CC}"/>
            </a:ext>
          </a:extLst>
        </xdr:cNvPr>
        <xdr:cNvSpPr txBox="1"/>
      </xdr:nvSpPr>
      <xdr:spPr>
        <a:xfrm>
          <a:off x="1842142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77893</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696525EF-281C-4288-B3EE-74C33C4BEBA3}"/>
            </a:ext>
          </a:extLst>
        </xdr:cNvPr>
        <xdr:cNvSpPr txBox="1"/>
      </xdr:nvSpPr>
      <xdr:spPr>
        <a:xfrm>
          <a:off x="21075727" y="6935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80636</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8ADAE5F4-6A95-4B85-BE38-6616E8ED7BF6}"/>
            </a:ext>
          </a:extLst>
        </xdr:cNvPr>
        <xdr:cNvSpPr txBox="1"/>
      </xdr:nvSpPr>
      <xdr:spPr>
        <a:xfrm>
          <a:off x="20199427" y="693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38828</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A313CC3E-CCBF-40FF-BA9B-BF875D40F687}"/>
            </a:ext>
          </a:extLst>
        </xdr:cNvPr>
        <xdr:cNvSpPr txBox="1"/>
      </xdr:nvSpPr>
      <xdr:spPr>
        <a:xfrm>
          <a:off x="19310427" y="6382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86123</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9673D3FF-E00E-44F1-BAAB-4788BB745F6E}"/>
            </a:ext>
          </a:extLst>
        </xdr:cNvPr>
        <xdr:cNvSpPr txBox="1"/>
      </xdr:nvSpPr>
      <xdr:spPr>
        <a:xfrm>
          <a:off x="18421427" y="694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4DE10E95-962B-4124-A8F6-BF70F06D378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1991E5F5-6254-4A36-811F-011D46B3C90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0CB39BD9-823B-44EB-8F75-F1F51A9CFB3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1E22F2A8-6232-4CE8-BE1F-100ACE4B9B2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1D7B10EF-FCB5-40FA-B446-82F5C6FBE38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17A841BE-976C-467F-9E39-E217C5D495D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4852D3B6-92C9-4188-B93E-5B15429EDEE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024312C6-C248-4C86-BB8A-542CCFF14CD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16C4CD58-BBDC-4EAB-9A4A-79EAC522B2D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4CE803AD-7AA9-4489-8944-90FB3F4617D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EBC77829-09BF-45BD-940A-A20F2CAC515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a:extLst>
            <a:ext uri="{FF2B5EF4-FFF2-40B4-BE49-F238E27FC236}">
              <a16:creationId xmlns:a16="http://schemas.microsoft.com/office/drawing/2014/main" id="{8AC7B8BC-6A2B-49DD-9CA9-D33D48F89E7D}"/>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9" name="テキスト ボックス 518">
          <a:extLst>
            <a:ext uri="{FF2B5EF4-FFF2-40B4-BE49-F238E27FC236}">
              <a16:creationId xmlns:a16="http://schemas.microsoft.com/office/drawing/2014/main" id="{0127F1EA-BFF9-44B3-BA21-021BD39CF913}"/>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a:extLst>
            <a:ext uri="{FF2B5EF4-FFF2-40B4-BE49-F238E27FC236}">
              <a16:creationId xmlns:a16="http://schemas.microsoft.com/office/drawing/2014/main" id="{05531D8D-DA10-44CC-B5DE-CE1E43927782}"/>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a:extLst>
            <a:ext uri="{FF2B5EF4-FFF2-40B4-BE49-F238E27FC236}">
              <a16:creationId xmlns:a16="http://schemas.microsoft.com/office/drawing/2014/main" id="{E221CF82-4385-49C3-964C-46AB13CFA8B3}"/>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a:extLst>
            <a:ext uri="{FF2B5EF4-FFF2-40B4-BE49-F238E27FC236}">
              <a16:creationId xmlns:a16="http://schemas.microsoft.com/office/drawing/2014/main" id="{D908A092-71DE-4210-A1C5-B130D11728F7}"/>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a:extLst>
            <a:ext uri="{FF2B5EF4-FFF2-40B4-BE49-F238E27FC236}">
              <a16:creationId xmlns:a16="http://schemas.microsoft.com/office/drawing/2014/main" id="{703CFADD-8AF4-4269-89E9-9C1C455E26CE}"/>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a:extLst>
            <a:ext uri="{FF2B5EF4-FFF2-40B4-BE49-F238E27FC236}">
              <a16:creationId xmlns:a16="http://schemas.microsoft.com/office/drawing/2014/main" id="{88D26DCB-8A13-4F13-A1D2-9106A8CEE34D}"/>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a:extLst>
            <a:ext uri="{FF2B5EF4-FFF2-40B4-BE49-F238E27FC236}">
              <a16:creationId xmlns:a16="http://schemas.microsoft.com/office/drawing/2014/main" id="{5C998EC4-2F93-4BE2-A35B-352D852CC58D}"/>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a:extLst>
            <a:ext uri="{FF2B5EF4-FFF2-40B4-BE49-F238E27FC236}">
              <a16:creationId xmlns:a16="http://schemas.microsoft.com/office/drawing/2014/main" id="{9E229F37-3D2F-40AA-BB5E-113996BD286C}"/>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a:extLst>
            <a:ext uri="{FF2B5EF4-FFF2-40B4-BE49-F238E27FC236}">
              <a16:creationId xmlns:a16="http://schemas.microsoft.com/office/drawing/2014/main" id="{E0C6D4AF-6EF7-4782-9533-3AFD93A13999}"/>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a:extLst>
            <a:ext uri="{FF2B5EF4-FFF2-40B4-BE49-F238E27FC236}">
              <a16:creationId xmlns:a16="http://schemas.microsoft.com/office/drawing/2014/main" id="{5F316F6C-F092-4523-B3BF-2B917334B93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9" name="テキスト ボックス 528">
          <a:extLst>
            <a:ext uri="{FF2B5EF4-FFF2-40B4-BE49-F238E27FC236}">
              <a16:creationId xmlns:a16="http://schemas.microsoft.com/office/drawing/2014/main" id="{E26D361F-2D4A-43B1-9BEB-B339ECFEDA3F}"/>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321DEAE6-14CB-41C5-A5F6-62A82C00AB1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8CA7CFC3-F812-49D1-AABE-DBC1EF1D788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32" name="直線コネクタ 531">
          <a:extLst>
            <a:ext uri="{FF2B5EF4-FFF2-40B4-BE49-F238E27FC236}">
              <a16:creationId xmlns:a16="http://schemas.microsoft.com/office/drawing/2014/main" id="{4CBA95CE-4B66-49B5-8FBB-54FC3A42504B}"/>
            </a:ext>
          </a:extLst>
        </xdr:cNvPr>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3" name="【学校施設】&#10;有形固定資産減価償却率最小値テキスト">
          <a:extLst>
            <a:ext uri="{FF2B5EF4-FFF2-40B4-BE49-F238E27FC236}">
              <a16:creationId xmlns:a16="http://schemas.microsoft.com/office/drawing/2014/main" id="{28F873A8-BD97-4DBE-A6DE-344F21217CD6}"/>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4" name="直線コネクタ 533">
          <a:extLst>
            <a:ext uri="{FF2B5EF4-FFF2-40B4-BE49-F238E27FC236}">
              <a16:creationId xmlns:a16="http://schemas.microsoft.com/office/drawing/2014/main" id="{4769E4ED-8B11-44E6-BF94-E2300900229C}"/>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EC4095E3-855E-43D6-BE01-55AEB52AAC7B}"/>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36" name="直線コネクタ 535">
          <a:extLst>
            <a:ext uri="{FF2B5EF4-FFF2-40B4-BE49-F238E27FC236}">
              <a16:creationId xmlns:a16="http://schemas.microsoft.com/office/drawing/2014/main" id="{9EA0083F-3E33-4A09-A320-9DCE21CC384D}"/>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118671</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C561EFB7-DA1F-4744-9F37-46915D093599}"/>
            </a:ext>
          </a:extLst>
        </xdr:cNvPr>
        <xdr:cNvSpPr txBox="1"/>
      </xdr:nvSpPr>
      <xdr:spPr>
        <a:xfrm>
          <a:off x="16357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8" name="フローチャート: 判断 537">
          <a:extLst>
            <a:ext uri="{FF2B5EF4-FFF2-40B4-BE49-F238E27FC236}">
              <a16:creationId xmlns:a16="http://schemas.microsoft.com/office/drawing/2014/main" id="{CB6D6660-B84F-4413-A60E-B9140A845CCE}"/>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101056</xdr:rowOff>
    </xdr:from>
    <xdr:to>
      <xdr:col>81</xdr:col>
      <xdr:colOff>101600</xdr:colOff>
      <xdr:row>61</xdr:row>
      <xdr:rowOff>31206</xdr:rowOff>
    </xdr:to>
    <xdr:sp macro="" textlink="">
      <xdr:nvSpPr>
        <xdr:cNvPr id="539" name="フローチャート: 判断 538">
          <a:extLst>
            <a:ext uri="{FF2B5EF4-FFF2-40B4-BE49-F238E27FC236}">
              <a16:creationId xmlns:a16="http://schemas.microsoft.com/office/drawing/2014/main" id="{CC7F9168-08F6-4A6F-93BA-C74DC68177FE}"/>
            </a:ext>
          </a:extLst>
        </xdr:cNvPr>
        <xdr:cNvSpPr/>
      </xdr:nvSpPr>
      <xdr:spPr>
        <a:xfrm>
          <a:off x="15430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91259</xdr:rowOff>
    </xdr:from>
    <xdr:to>
      <xdr:col>76</xdr:col>
      <xdr:colOff>165100</xdr:colOff>
      <xdr:row>61</xdr:row>
      <xdr:rowOff>21409</xdr:rowOff>
    </xdr:to>
    <xdr:sp macro="" textlink="">
      <xdr:nvSpPr>
        <xdr:cNvPr id="540" name="フローチャート: 判断 539">
          <a:extLst>
            <a:ext uri="{FF2B5EF4-FFF2-40B4-BE49-F238E27FC236}">
              <a16:creationId xmlns:a16="http://schemas.microsoft.com/office/drawing/2014/main" id="{B87361B2-66F2-4C96-AB29-D2EE2AC2CE6E}"/>
            </a:ext>
          </a:extLst>
        </xdr:cNvPr>
        <xdr:cNvSpPr/>
      </xdr:nvSpPr>
      <xdr:spPr>
        <a:xfrm>
          <a:off x="14541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78196</xdr:rowOff>
    </xdr:from>
    <xdr:to>
      <xdr:col>72</xdr:col>
      <xdr:colOff>38100</xdr:colOff>
      <xdr:row>61</xdr:row>
      <xdr:rowOff>8346</xdr:rowOff>
    </xdr:to>
    <xdr:sp macro="" textlink="">
      <xdr:nvSpPr>
        <xdr:cNvPr id="541" name="フローチャート: 判断 540">
          <a:extLst>
            <a:ext uri="{FF2B5EF4-FFF2-40B4-BE49-F238E27FC236}">
              <a16:creationId xmlns:a16="http://schemas.microsoft.com/office/drawing/2014/main" id="{00A07412-9EBB-410A-995D-D6DB773F8304}"/>
            </a:ext>
          </a:extLst>
        </xdr:cNvPr>
        <xdr:cNvSpPr/>
      </xdr:nvSpPr>
      <xdr:spPr>
        <a:xfrm>
          <a:off x="13652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61867</xdr:rowOff>
    </xdr:from>
    <xdr:to>
      <xdr:col>67</xdr:col>
      <xdr:colOff>101600</xdr:colOff>
      <xdr:row>60</xdr:row>
      <xdr:rowOff>163467</xdr:rowOff>
    </xdr:to>
    <xdr:sp macro="" textlink="">
      <xdr:nvSpPr>
        <xdr:cNvPr id="542" name="フローチャート: 判断 541">
          <a:extLst>
            <a:ext uri="{FF2B5EF4-FFF2-40B4-BE49-F238E27FC236}">
              <a16:creationId xmlns:a16="http://schemas.microsoft.com/office/drawing/2014/main" id="{9745730B-8EDF-48C5-8509-CC0776E92B23}"/>
            </a:ext>
          </a:extLst>
        </xdr:cNvPr>
        <xdr:cNvSpPr/>
      </xdr:nvSpPr>
      <xdr:spPr>
        <a:xfrm>
          <a:off x="12763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9DD11D2B-0B6C-4F86-A39F-CB7FE9B6D0C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1D954A5A-76DD-4D56-B302-0567DC3ECC0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23610349-DCBB-48CD-88D8-62DFC842B6B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77FC1A0F-C96B-4803-922B-69BA3DA9BDB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EA47A01-3468-482B-BEDA-699E416690D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548" name="楕円 547">
          <a:extLst>
            <a:ext uri="{FF2B5EF4-FFF2-40B4-BE49-F238E27FC236}">
              <a16:creationId xmlns:a16="http://schemas.microsoft.com/office/drawing/2014/main" id="{5DDF910D-8A5B-40B1-9F87-B5BCAC4881EA}"/>
            </a:ext>
          </a:extLst>
        </xdr:cNvPr>
        <xdr:cNvSpPr/>
      </xdr:nvSpPr>
      <xdr:spPr>
        <a:xfrm>
          <a:off x="16268700" y="103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119034</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145B2948-E19E-491E-B08C-15B975E0C017}"/>
            </a:ext>
          </a:extLst>
        </xdr:cNvPr>
        <xdr:cNvSpPr txBox="1"/>
      </xdr:nvSpPr>
      <xdr:spPr>
        <a:xfrm>
          <a:off x="16357600" y="10234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71665</xdr:rowOff>
    </xdr:from>
    <xdr:to>
      <xdr:col>81</xdr:col>
      <xdr:colOff>101600</xdr:colOff>
      <xdr:row>61</xdr:row>
      <xdr:rowOff>1815</xdr:rowOff>
    </xdr:to>
    <xdr:sp macro="" textlink="">
      <xdr:nvSpPr>
        <xdr:cNvPr id="550" name="楕円 549">
          <a:extLst>
            <a:ext uri="{FF2B5EF4-FFF2-40B4-BE49-F238E27FC236}">
              <a16:creationId xmlns:a16="http://schemas.microsoft.com/office/drawing/2014/main" id="{3B518401-184A-40E1-A7C0-9495DA3D11BE}"/>
            </a:ext>
          </a:extLst>
        </xdr:cNvPr>
        <xdr:cNvSpPr/>
      </xdr:nvSpPr>
      <xdr:spPr>
        <a:xfrm>
          <a:off x="15430500" y="1035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122465</xdr:rowOff>
    </xdr:from>
    <xdr:to>
      <xdr:col>85</xdr:col>
      <xdr:colOff>127000</xdr:colOff>
      <xdr:row>60</xdr:row>
      <xdr:rowOff>146957</xdr:rowOff>
    </xdr:to>
    <xdr:cxnSp macro="">
      <xdr:nvCxnSpPr>
        <xdr:cNvPr id="551" name="直線コネクタ 550">
          <a:extLst>
            <a:ext uri="{FF2B5EF4-FFF2-40B4-BE49-F238E27FC236}">
              <a16:creationId xmlns:a16="http://schemas.microsoft.com/office/drawing/2014/main" id="{F2F2D8D9-2D6C-4391-96E0-64094CEF3436}"/>
            </a:ext>
          </a:extLst>
        </xdr:cNvPr>
        <xdr:cNvCxnSpPr/>
      </xdr:nvCxnSpPr>
      <xdr:spPr>
        <a:xfrm>
          <a:off x="15481300" y="10409465"/>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30843</xdr:rowOff>
    </xdr:from>
    <xdr:to>
      <xdr:col>76</xdr:col>
      <xdr:colOff>165100</xdr:colOff>
      <xdr:row>60</xdr:row>
      <xdr:rowOff>132443</xdr:rowOff>
    </xdr:to>
    <xdr:sp macro="" textlink="">
      <xdr:nvSpPr>
        <xdr:cNvPr id="552" name="楕円 551">
          <a:extLst>
            <a:ext uri="{FF2B5EF4-FFF2-40B4-BE49-F238E27FC236}">
              <a16:creationId xmlns:a16="http://schemas.microsoft.com/office/drawing/2014/main" id="{8A51F810-282F-4D61-BC47-0EDC13C373D8}"/>
            </a:ext>
          </a:extLst>
        </xdr:cNvPr>
        <xdr:cNvSpPr/>
      </xdr:nvSpPr>
      <xdr:spPr>
        <a:xfrm>
          <a:off x="145415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81643</xdr:rowOff>
    </xdr:from>
    <xdr:to>
      <xdr:col>81</xdr:col>
      <xdr:colOff>50800</xdr:colOff>
      <xdr:row>60</xdr:row>
      <xdr:rowOff>122465</xdr:rowOff>
    </xdr:to>
    <xdr:cxnSp macro="">
      <xdr:nvCxnSpPr>
        <xdr:cNvPr id="553" name="直線コネクタ 552">
          <a:extLst>
            <a:ext uri="{FF2B5EF4-FFF2-40B4-BE49-F238E27FC236}">
              <a16:creationId xmlns:a16="http://schemas.microsoft.com/office/drawing/2014/main" id="{A094E035-BC09-4C12-8860-5FF6D0D0D5A0}"/>
            </a:ext>
          </a:extLst>
        </xdr:cNvPr>
        <xdr:cNvCxnSpPr/>
      </xdr:nvCxnSpPr>
      <xdr:spPr>
        <a:xfrm>
          <a:off x="14592300" y="10368643"/>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122283</xdr:rowOff>
    </xdr:from>
    <xdr:to>
      <xdr:col>72</xdr:col>
      <xdr:colOff>38100</xdr:colOff>
      <xdr:row>61</xdr:row>
      <xdr:rowOff>52433</xdr:rowOff>
    </xdr:to>
    <xdr:sp macro="" textlink="">
      <xdr:nvSpPr>
        <xdr:cNvPr id="554" name="楕円 553">
          <a:extLst>
            <a:ext uri="{FF2B5EF4-FFF2-40B4-BE49-F238E27FC236}">
              <a16:creationId xmlns:a16="http://schemas.microsoft.com/office/drawing/2014/main" id="{B1D1A461-CA64-41B9-93CD-F9EAFE1F14F6}"/>
            </a:ext>
          </a:extLst>
        </xdr:cNvPr>
        <xdr:cNvSpPr/>
      </xdr:nvSpPr>
      <xdr:spPr>
        <a:xfrm>
          <a:off x="136525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81643</xdr:rowOff>
    </xdr:from>
    <xdr:to>
      <xdr:col>76</xdr:col>
      <xdr:colOff>114300</xdr:colOff>
      <xdr:row>61</xdr:row>
      <xdr:rowOff>1633</xdr:rowOff>
    </xdr:to>
    <xdr:cxnSp macro="">
      <xdr:nvCxnSpPr>
        <xdr:cNvPr id="555" name="直線コネクタ 554">
          <a:extLst>
            <a:ext uri="{FF2B5EF4-FFF2-40B4-BE49-F238E27FC236}">
              <a16:creationId xmlns:a16="http://schemas.microsoft.com/office/drawing/2014/main" id="{045696A6-5C08-403B-B879-2297CEB46199}"/>
            </a:ext>
          </a:extLst>
        </xdr:cNvPr>
        <xdr:cNvCxnSpPr/>
      </xdr:nvCxnSpPr>
      <xdr:spPr>
        <a:xfrm flipV="1">
          <a:off x="13703300" y="10368643"/>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81462</xdr:rowOff>
    </xdr:from>
    <xdr:to>
      <xdr:col>67</xdr:col>
      <xdr:colOff>101600</xdr:colOff>
      <xdr:row>61</xdr:row>
      <xdr:rowOff>11612</xdr:rowOff>
    </xdr:to>
    <xdr:sp macro="" textlink="">
      <xdr:nvSpPr>
        <xdr:cNvPr id="556" name="楕円 555">
          <a:extLst>
            <a:ext uri="{FF2B5EF4-FFF2-40B4-BE49-F238E27FC236}">
              <a16:creationId xmlns:a16="http://schemas.microsoft.com/office/drawing/2014/main" id="{2D3EAEC1-962F-4DDC-AEEA-AD60D6091A8B}"/>
            </a:ext>
          </a:extLst>
        </xdr:cNvPr>
        <xdr:cNvSpPr/>
      </xdr:nvSpPr>
      <xdr:spPr>
        <a:xfrm>
          <a:off x="127635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132262</xdr:rowOff>
    </xdr:from>
    <xdr:to>
      <xdr:col>71</xdr:col>
      <xdr:colOff>177800</xdr:colOff>
      <xdr:row>61</xdr:row>
      <xdr:rowOff>1633</xdr:rowOff>
    </xdr:to>
    <xdr:cxnSp macro="">
      <xdr:nvCxnSpPr>
        <xdr:cNvPr id="557" name="直線コネクタ 556">
          <a:extLst>
            <a:ext uri="{FF2B5EF4-FFF2-40B4-BE49-F238E27FC236}">
              <a16:creationId xmlns:a16="http://schemas.microsoft.com/office/drawing/2014/main" id="{8949E8A9-3169-4698-A8A7-3528C7FAA759}"/>
            </a:ext>
          </a:extLst>
        </xdr:cNvPr>
        <xdr:cNvCxnSpPr/>
      </xdr:nvCxnSpPr>
      <xdr:spPr>
        <a:xfrm>
          <a:off x="12814300" y="10419262"/>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22333</xdr:rowOff>
    </xdr:from>
    <xdr:ext cx="405111" cy="259045"/>
    <xdr:sp macro="" textlink="">
      <xdr:nvSpPr>
        <xdr:cNvPr id="558" name="n_1aveValue【学校施設】&#10;有形固定資産減価償却率">
          <a:extLst>
            <a:ext uri="{FF2B5EF4-FFF2-40B4-BE49-F238E27FC236}">
              <a16:creationId xmlns:a16="http://schemas.microsoft.com/office/drawing/2014/main" id="{99D3CAB3-075C-496C-BE85-B5BAB5A06A91}"/>
            </a:ext>
          </a:extLst>
        </xdr:cNvPr>
        <xdr:cNvSpPr txBox="1"/>
      </xdr:nvSpPr>
      <xdr:spPr>
        <a:xfrm>
          <a:off x="152660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12536</xdr:rowOff>
    </xdr:from>
    <xdr:ext cx="405111" cy="259045"/>
    <xdr:sp macro="" textlink="">
      <xdr:nvSpPr>
        <xdr:cNvPr id="559" name="n_2aveValue【学校施設】&#10;有形固定資産減価償却率">
          <a:extLst>
            <a:ext uri="{FF2B5EF4-FFF2-40B4-BE49-F238E27FC236}">
              <a16:creationId xmlns:a16="http://schemas.microsoft.com/office/drawing/2014/main" id="{4272419D-5DA4-4626-893B-CD798FDA6D6F}"/>
            </a:ext>
          </a:extLst>
        </xdr:cNvPr>
        <xdr:cNvSpPr txBox="1"/>
      </xdr:nvSpPr>
      <xdr:spPr>
        <a:xfrm>
          <a:off x="14389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24873</xdr:rowOff>
    </xdr:from>
    <xdr:ext cx="405111" cy="259045"/>
    <xdr:sp macro="" textlink="">
      <xdr:nvSpPr>
        <xdr:cNvPr id="560" name="n_3aveValue【学校施設】&#10;有形固定資産減価償却率">
          <a:extLst>
            <a:ext uri="{FF2B5EF4-FFF2-40B4-BE49-F238E27FC236}">
              <a16:creationId xmlns:a16="http://schemas.microsoft.com/office/drawing/2014/main" id="{AD804835-EA0E-4BAC-8431-7BF74FC88E9C}"/>
            </a:ext>
          </a:extLst>
        </xdr:cNvPr>
        <xdr:cNvSpPr txBox="1"/>
      </xdr:nvSpPr>
      <xdr:spPr>
        <a:xfrm>
          <a:off x="13500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8544</xdr:rowOff>
    </xdr:from>
    <xdr:ext cx="405111" cy="259045"/>
    <xdr:sp macro="" textlink="">
      <xdr:nvSpPr>
        <xdr:cNvPr id="561" name="n_4aveValue【学校施設】&#10;有形固定資産減価償却率">
          <a:extLst>
            <a:ext uri="{FF2B5EF4-FFF2-40B4-BE49-F238E27FC236}">
              <a16:creationId xmlns:a16="http://schemas.microsoft.com/office/drawing/2014/main" id="{BD329F16-EBD6-4461-B8FE-E7778B6F9DC0}"/>
            </a:ext>
          </a:extLst>
        </xdr:cNvPr>
        <xdr:cNvSpPr txBox="1"/>
      </xdr:nvSpPr>
      <xdr:spPr>
        <a:xfrm>
          <a:off x="12611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18342</xdr:rowOff>
    </xdr:from>
    <xdr:ext cx="405111" cy="259045"/>
    <xdr:sp macro="" textlink="">
      <xdr:nvSpPr>
        <xdr:cNvPr id="562" name="n_1mainValue【学校施設】&#10;有形固定資産減価償却率">
          <a:extLst>
            <a:ext uri="{FF2B5EF4-FFF2-40B4-BE49-F238E27FC236}">
              <a16:creationId xmlns:a16="http://schemas.microsoft.com/office/drawing/2014/main" id="{025D68C4-5E90-4F89-A8CC-70E62998BAE7}"/>
            </a:ext>
          </a:extLst>
        </xdr:cNvPr>
        <xdr:cNvSpPr txBox="1"/>
      </xdr:nvSpPr>
      <xdr:spPr>
        <a:xfrm>
          <a:off x="152660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148970</xdr:rowOff>
    </xdr:from>
    <xdr:ext cx="405111" cy="259045"/>
    <xdr:sp macro="" textlink="">
      <xdr:nvSpPr>
        <xdr:cNvPr id="563" name="n_2mainValue【学校施設】&#10;有形固定資産減価償却率">
          <a:extLst>
            <a:ext uri="{FF2B5EF4-FFF2-40B4-BE49-F238E27FC236}">
              <a16:creationId xmlns:a16="http://schemas.microsoft.com/office/drawing/2014/main" id="{DE72BAEE-10D5-466E-85C5-17298A317B9B}"/>
            </a:ext>
          </a:extLst>
        </xdr:cNvPr>
        <xdr:cNvSpPr txBox="1"/>
      </xdr:nvSpPr>
      <xdr:spPr>
        <a:xfrm>
          <a:off x="14389744" y="1009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43560</xdr:rowOff>
    </xdr:from>
    <xdr:ext cx="405111" cy="259045"/>
    <xdr:sp macro="" textlink="">
      <xdr:nvSpPr>
        <xdr:cNvPr id="564" name="n_3mainValue【学校施設】&#10;有形固定資産減価償却率">
          <a:extLst>
            <a:ext uri="{FF2B5EF4-FFF2-40B4-BE49-F238E27FC236}">
              <a16:creationId xmlns:a16="http://schemas.microsoft.com/office/drawing/2014/main" id="{59B6A174-293A-4E3E-B98B-3B6B703A590A}"/>
            </a:ext>
          </a:extLst>
        </xdr:cNvPr>
        <xdr:cNvSpPr txBox="1"/>
      </xdr:nvSpPr>
      <xdr:spPr>
        <a:xfrm>
          <a:off x="135007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2739</xdr:rowOff>
    </xdr:from>
    <xdr:ext cx="405111" cy="259045"/>
    <xdr:sp macro="" textlink="">
      <xdr:nvSpPr>
        <xdr:cNvPr id="565" name="n_4mainValue【学校施設】&#10;有形固定資産減価償却率">
          <a:extLst>
            <a:ext uri="{FF2B5EF4-FFF2-40B4-BE49-F238E27FC236}">
              <a16:creationId xmlns:a16="http://schemas.microsoft.com/office/drawing/2014/main" id="{7AB965DF-AA16-404C-97E1-1BA259ABBA4D}"/>
            </a:ext>
          </a:extLst>
        </xdr:cNvPr>
        <xdr:cNvSpPr txBox="1"/>
      </xdr:nvSpPr>
      <xdr:spPr>
        <a:xfrm>
          <a:off x="12611744"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0B3A6D22-F719-42A0-8C22-743FA5FFA85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7B52871D-C292-4965-BD72-D82913CFDF3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8DCAF068-1AF9-4927-9494-B29CF001277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4E6B1DD1-3A7A-4D7B-B07A-1FFB33A6525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5FEDB740-D946-4758-A374-4FE5A36E323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883ECDC9-BF04-4975-945B-5C5F733228D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A5EF906C-6BDA-48A6-965E-9C88B657DE4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AC17D9F1-6DCE-4BDC-9A61-C024587101E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FB978BFF-8F3C-4BB3-8ACF-5A741C49C3A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023974DB-869B-44FD-B3D5-7F0C442584C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6" name="直線コネクタ 575">
          <a:extLst>
            <a:ext uri="{FF2B5EF4-FFF2-40B4-BE49-F238E27FC236}">
              <a16:creationId xmlns:a16="http://schemas.microsoft.com/office/drawing/2014/main" id="{29925242-D2BD-4FBF-8D01-827909EDA896}"/>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7" name="テキスト ボックス 576">
          <a:extLst>
            <a:ext uri="{FF2B5EF4-FFF2-40B4-BE49-F238E27FC236}">
              <a16:creationId xmlns:a16="http://schemas.microsoft.com/office/drawing/2014/main" id="{50ED9929-F10C-4DAA-9382-AD10A2D5F4FE}"/>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8" name="直線コネクタ 577">
          <a:extLst>
            <a:ext uri="{FF2B5EF4-FFF2-40B4-BE49-F238E27FC236}">
              <a16:creationId xmlns:a16="http://schemas.microsoft.com/office/drawing/2014/main" id="{763EE7E9-BEAB-4B1C-9A95-D3FC6BCDDB6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79" name="テキスト ボックス 578">
          <a:extLst>
            <a:ext uri="{FF2B5EF4-FFF2-40B4-BE49-F238E27FC236}">
              <a16:creationId xmlns:a16="http://schemas.microsoft.com/office/drawing/2014/main" id="{35A63DD0-80C9-4E23-B851-B99173137403}"/>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0" name="直線コネクタ 579">
          <a:extLst>
            <a:ext uri="{FF2B5EF4-FFF2-40B4-BE49-F238E27FC236}">
              <a16:creationId xmlns:a16="http://schemas.microsoft.com/office/drawing/2014/main" id="{A433C586-A247-4861-9610-6FD74D1DC8FB}"/>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1" name="テキスト ボックス 580">
          <a:extLst>
            <a:ext uri="{FF2B5EF4-FFF2-40B4-BE49-F238E27FC236}">
              <a16:creationId xmlns:a16="http://schemas.microsoft.com/office/drawing/2014/main" id="{D6226E79-F17C-4C95-868B-D333CDBA0DC1}"/>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2" name="直線コネクタ 581">
          <a:extLst>
            <a:ext uri="{FF2B5EF4-FFF2-40B4-BE49-F238E27FC236}">
              <a16:creationId xmlns:a16="http://schemas.microsoft.com/office/drawing/2014/main" id="{604C1080-3563-4F19-8F39-D24C4520E73E}"/>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3" name="テキスト ボックス 582">
          <a:extLst>
            <a:ext uri="{FF2B5EF4-FFF2-40B4-BE49-F238E27FC236}">
              <a16:creationId xmlns:a16="http://schemas.microsoft.com/office/drawing/2014/main" id="{7DC52E68-B1BE-47BB-AA7C-3B72263A1A00}"/>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49FCD4A9-1693-4EDB-A808-579B6CFCECD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a:extLst>
            <a:ext uri="{FF2B5EF4-FFF2-40B4-BE49-F238E27FC236}">
              <a16:creationId xmlns:a16="http://schemas.microsoft.com/office/drawing/2014/main" id="{78B31C5A-1854-4462-B823-AE1C8CCC474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D8ED8EF9-9CE6-4171-BB6F-1FF6F4933EA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587" name="直線コネクタ 586">
          <a:extLst>
            <a:ext uri="{FF2B5EF4-FFF2-40B4-BE49-F238E27FC236}">
              <a16:creationId xmlns:a16="http://schemas.microsoft.com/office/drawing/2014/main" id="{0F58FA60-70A1-422B-A4E1-71DE739AF72A}"/>
            </a:ext>
          </a:extLst>
        </xdr:cNvPr>
        <xdr:cNvCxnSpPr/>
      </xdr:nvCxnSpPr>
      <xdr:spPr>
        <a:xfrm flipV="1">
          <a:off x="22160864" y="9821387"/>
          <a:ext cx="0" cy="111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588" name="【学校施設】&#10;一人当たり面積最小値テキスト">
          <a:extLst>
            <a:ext uri="{FF2B5EF4-FFF2-40B4-BE49-F238E27FC236}">
              <a16:creationId xmlns:a16="http://schemas.microsoft.com/office/drawing/2014/main" id="{04688769-6E02-4B37-A67B-3B4C6DF1FFB6}"/>
            </a:ext>
          </a:extLst>
        </xdr:cNvPr>
        <xdr:cNvSpPr txBox="1"/>
      </xdr:nvSpPr>
      <xdr:spPr>
        <a:xfrm>
          <a:off x="22199600" y="109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589" name="直線コネクタ 588">
          <a:extLst>
            <a:ext uri="{FF2B5EF4-FFF2-40B4-BE49-F238E27FC236}">
              <a16:creationId xmlns:a16="http://schemas.microsoft.com/office/drawing/2014/main" id="{0B48ECBF-03F9-44DF-A855-2A18ABB37673}"/>
            </a:ext>
          </a:extLst>
        </xdr:cNvPr>
        <xdr:cNvCxnSpPr/>
      </xdr:nvCxnSpPr>
      <xdr:spPr>
        <a:xfrm>
          <a:off x="22072600" y="10938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590" name="【学校施設】&#10;一人当たり面積最大値テキスト">
          <a:extLst>
            <a:ext uri="{FF2B5EF4-FFF2-40B4-BE49-F238E27FC236}">
              <a16:creationId xmlns:a16="http://schemas.microsoft.com/office/drawing/2014/main" id="{AB393C0B-713E-435C-BF2E-9AD6918F7D71}"/>
            </a:ext>
          </a:extLst>
        </xdr:cNvPr>
        <xdr:cNvSpPr txBox="1"/>
      </xdr:nvSpPr>
      <xdr:spPr>
        <a:xfrm>
          <a:off x="22199600" y="95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591" name="直線コネクタ 590">
          <a:extLst>
            <a:ext uri="{FF2B5EF4-FFF2-40B4-BE49-F238E27FC236}">
              <a16:creationId xmlns:a16="http://schemas.microsoft.com/office/drawing/2014/main" id="{005101FC-1A2B-41E4-BD0F-81E4C95689EF}"/>
            </a:ext>
          </a:extLst>
        </xdr:cNvPr>
        <xdr:cNvCxnSpPr/>
      </xdr:nvCxnSpPr>
      <xdr:spPr>
        <a:xfrm>
          <a:off x="22072600" y="982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125010</xdr:rowOff>
    </xdr:from>
    <xdr:ext cx="469744" cy="259045"/>
    <xdr:sp macro="" textlink="">
      <xdr:nvSpPr>
        <xdr:cNvPr id="592" name="【学校施設】&#10;一人当たり面積平均値テキスト">
          <a:extLst>
            <a:ext uri="{FF2B5EF4-FFF2-40B4-BE49-F238E27FC236}">
              <a16:creationId xmlns:a16="http://schemas.microsoft.com/office/drawing/2014/main" id="{0A1A7583-D345-43E2-B488-9C071AD27632}"/>
            </a:ext>
          </a:extLst>
        </xdr:cNvPr>
        <xdr:cNvSpPr txBox="1"/>
      </xdr:nvSpPr>
      <xdr:spPr>
        <a:xfrm>
          <a:off x="22199600" y="10583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593" name="フローチャート: 判断 592">
          <a:extLst>
            <a:ext uri="{FF2B5EF4-FFF2-40B4-BE49-F238E27FC236}">
              <a16:creationId xmlns:a16="http://schemas.microsoft.com/office/drawing/2014/main" id="{2A17269A-E94B-4820-A5F9-E4925BD5E609}"/>
            </a:ext>
          </a:extLst>
        </xdr:cNvPr>
        <xdr:cNvSpPr/>
      </xdr:nvSpPr>
      <xdr:spPr>
        <a:xfrm>
          <a:off x="22110700" y="107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106431</xdr:rowOff>
    </xdr:from>
    <xdr:to>
      <xdr:col>112</xdr:col>
      <xdr:colOff>38100</xdr:colOff>
      <xdr:row>63</xdr:row>
      <xdr:rowOff>36581</xdr:rowOff>
    </xdr:to>
    <xdr:sp macro="" textlink="">
      <xdr:nvSpPr>
        <xdr:cNvPr id="594" name="フローチャート: 判断 593">
          <a:extLst>
            <a:ext uri="{FF2B5EF4-FFF2-40B4-BE49-F238E27FC236}">
              <a16:creationId xmlns:a16="http://schemas.microsoft.com/office/drawing/2014/main" id="{5D9F5131-3FD0-438F-85EA-1071BE5AE8D1}"/>
            </a:ext>
          </a:extLst>
        </xdr:cNvPr>
        <xdr:cNvSpPr/>
      </xdr:nvSpPr>
      <xdr:spPr>
        <a:xfrm>
          <a:off x="21272500" y="1073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96235</xdr:rowOff>
    </xdr:from>
    <xdr:to>
      <xdr:col>107</xdr:col>
      <xdr:colOff>101600</xdr:colOff>
      <xdr:row>63</xdr:row>
      <xdr:rowOff>26385</xdr:rowOff>
    </xdr:to>
    <xdr:sp macro="" textlink="">
      <xdr:nvSpPr>
        <xdr:cNvPr id="595" name="フローチャート: 判断 594">
          <a:extLst>
            <a:ext uri="{FF2B5EF4-FFF2-40B4-BE49-F238E27FC236}">
              <a16:creationId xmlns:a16="http://schemas.microsoft.com/office/drawing/2014/main" id="{79461C8A-C1C0-463A-A930-0B14966ABD3C}"/>
            </a:ext>
          </a:extLst>
        </xdr:cNvPr>
        <xdr:cNvSpPr/>
      </xdr:nvSpPr>
      <xdr:spPr>
        <a:xfrm>
          <a:off x="20383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91160</xdr:rowOff>
    </xdr:from>
    <xdr:to>
      <xdr:col>102</xdr:col>
      <xdr:colOff>165100</xdr:colOff>
      <xdr:row>63</xdr:row>
      <xdr:rowOff>21310</xdr:rowOff>
    </xdr:to>
    <xdr:sp macro="" textlink="">
      <xdr:nvSpPr>
        <xdr:cNvPr id="596" name="フローチャート: 判断 595">
          <a:extLst>
            <a:ext uri="{FF2B5EF4-FFF2-40B4-BE49-F238E27FC236}">
              <a16:creationId xmlns:a16="http://schemas.microsoft.com/office/drawing/2014/main" id="{EB6237F2-EE6F-4292-9E6C-F0E157179EF0}"/>
            </a:ext>
          </a:extLst>
        </xdr:cNvPr>
        <xdr:cNvSpPr/>
      </xdr:nvSpPr>
      <xdr:spPr>
        <a:xfrm>
          <a:off x="19494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98202</xdr:rowOff>
    </xdr:from>
    <xdr:to>
      <xdr:col>98</xdr:col>
      <xdr:colOff>38100</xdr:colOff>
      <xdr:row>63</xdr:row>
      <xdr:rowOff>28352</xdr:rowOff>
    </xdr:to>
    <xdr:sp macro="" textlink="">
      <xdr:nvSpPr>
        <xdr:cNvPr id="597" name="フローチャート: 判断 596">
          <a:extLst>
            <a:ext uri="{FF2B5EF4-FFF2-40B4-BE49-F238E27FC236}">
              <a16:creationId xmlns:a16="http://schemas.microsoft.com/office/drawing/2014/main" id="{44FF29A3-75CE-4D52-B68D-6D09D9BA4211}"/>
            </a:ext>
          </a:extLst>
        </xdr:cNvPr>
        <xdr:cNvSpPr/>
      </xdr:nvSpPr>
      <xdr:spPr>
        <a:xfrm>
          <a:off x="18605500" y="1072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BDDE684F-EADC-4B85-BC4A-6FA90FA134D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635640E5-A9F7-4655-8639-8585E604DA7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88FF98F5-4F1A-4550-A3B1-08FB620DDE7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8840366F-3995-42B0-B7A5-ABBA3711F96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155D9890-E9CB-4188-97CB-C3C5CBDD1AA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165822</xdr:rowOff>
    </xdr:from>
    <xdr:to>
      <xdr:col>116</xdr:col>
      <xdr:colOff>114300</xdr:colOff>
      <xdr:row>63</xdr:row>
      <xdr:rowOff>95972</xdr:rowOff>
    </xdr:to>
    <xdr:sp macro="" textlink="">
      <xdr:nvSpPr>
        <xdr:cNvPr id="603" name="楕円 602">
          <a:extLst>
            <a:ext uri="{FF2B5EF4-FFF2-40B4-BE49-F238E27FC236}">
              <a16:creationId xmlns:a16="http://schemas.microsoft.com/office/drawing/2014/main" id="{AF488782-3D80-476D-ADE8-67545AE75B25}"/>
            </a:ext>
          </a:extLst>
        </xdr:cNvPr>
        <xdr:cNvSpPr/>
      </xdr:nvSpPr>
      <xdr:spPr>
        <a:xfrm>
          <a:off x="22110700" y="1079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80749</xdr:rowOff>
    </xdr:from>
    <xdr:ext cx="469744" cy="259045"/>
    <xdr:sp macro="" textlink="">
      <xdr:nvSpPr>
        <xdr:cNvPr id="604" name="【学校施設】&#10;一人当たり面積該当値テキスト">
          <a:extLst>
            <a:ext uri="{FF2B5EF4-FFF2-40B4-BE49-F238E27FC236}">
              <a16:creationId xmlns:a16="http://schemas.microsoft.com/office/drawing/2014/main" id="{0ACAA083-5686-48B0-B2C5-47CBA2BDEED8}"/>
            </a:ext>
          </a:extLst>
        </xdr:cNvPr>
        <xdr:cNvSpPr txBox="1"/>
      </xdr:nvSpPr>
      <xdr:spPr>
        <a:xfrm>
          <a:off x="22199600" y="107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167147</xdr:rowOff>
    </xdr:from>
    <xdr:to>
      <xdr:col>112</xdr:col>
      <xdr:colOff>38100</xdr:colOff>
      <xdr:row>63</xdr:row>
      <xdr:rowOff>97297</xdr:rowOff>
    </xdr:to>
    <xdr:sp macro="" textlink="">
      <xdr:nvSpPr>
        <xdr:cNvPr id="605" name="楕円 604">
          <a:extLst>
            <a:ext uri="{FF2B5EF4-FFF2-40B4-BE49-F238E27FC236}">
              <a16:creationId xmlns:a16="http://schemas.microsoft.com/office/drawing/2014/main" id="{97CB1594-0712-4B19-8356-F4ED35C6DA42}"/>
            </a:ext>
          </a:extLst>
        </xdr:cNvPr>
        <xdr:cNvSpPr/>
      </xdr:nvSpPr>
      <xdr:spPr>
        <a:xfrm>
          <a:off x="21272500" y="1079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45172</xdr:rowOff>
    </xdr:from>
    <xdr:to>
      <xdr:col>116</xdr:col>
      <xdr:colOff>63500</xdr:colOff>
      <xdr:row>63</xdr:row>
      <xdr:rowOff>46497</xdr:rowOff>
    </xdr:to>
    <xdr:cxnSp macro="">
      <xdr:nvCxnSpPr>
        <xdr:cNvPr id="606" name="直線コネクタ 605">
          <a:extLst>
            <a:ext uri="{FF2B5EF4-FFF2-40B4-BE49-F238E27FC236}">
              <a16:creationId xmlns:a16="http://schemas.microsoft.com/office/drawing/2014/main" id="{B8DE62B0-2A57-4EE7-98CB-84686E9A9ED4}"/>
            </a:ext>
          </a:extLst>
        </xdr:cNvPr>
        <xdr:cNvCxnSpPr/>
      </xdr:nvCxnSpPr>
      <xdr:spPr>
        <a:xfrm flipV="1">
          <a:off x="21323300" y="10846522"/>
          <a:ext cx="838200" cy="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168793</xdr:rowOff>
    </xdr:from>
    <xdr:to>
      <xdr:col>107</xdr:col>
      <xdr:colOff>101600</xdr:colOff>
      <xdr:row>63</xdr:row>
      <xdr:rowOff>98943</xdr:rowOff>
    </xdr:to>
    <xdr:sp macro="" textlink="">
      <xdr:nvSpPr>
        <xdr:cNvPr id="607" name="楕円 606">
          <a:extLst>
            <a:ext uri="{FF2B5EF4-FFF2-40B4-BE49-F238E27FC236}">
              <a16:creationId xmlns:a16="http://schemas.microsoft.com/office/drawing/2014/main" id="{AE8A1B11-2CD7-4644-8614-E40DE86F4BC7}"/>
            </a:ext>
          </a:extLst>
        </xdr:cNvPr>
        <xdr:cNvSpPr/>
      </xdr:nvSpPr>
      <xdr:spPr>
        <a:xfrm>
          <a:off x="20383500" y="1079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46497</xdr:rowOff>
    </xdr:from>
    <xdr:to>
      <xdr:col>111</xdr:col>
      <xdr:colOff>177800</xdr:colOff>
      <xdr:row>63</xdr:row>
      <xdr:rowOff>48143</xdr:rowOff>
    </xdr:to>
    <xdr:cxnSp macro="">
      <xdr:nvCxnSpPr>
        <xdr:cNvPr id="608" name="直線コネクタ 607">
          <a:extLst>
            <a:ext uri="{FF2B5EF4-FFF2-40B4-BE49-F238E27FC236}">
              <a16:creationId xmlns:a16="http://schemas.microsoft.com/office/drawing/2014/main" id="{D514B62E-A4E9-4D93-B3AD-6FC6D1A69258}"/>
            </a:ext>
          </a:extLst>
        </xdr:cNvPr>
        <xdr:cNvCxnSpPr/>
      </xdr:nvCxnSpPr>
      <xdr:spPr>
        <a:xfrm flipV="1">
          <a:off x="20434300" y="10847847"/>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170165</xdr:rowOff>
    </xdr:from>
    <xdr:to>
      <xdr:col>102</xdr:col>
      <xdr:colOff>165100</xdr:colOff>
      <xdr:row>63</xdr:row>
      <xdr:rowOff>100315</xdr:rowOff>
    </xdr:to>
    <xdr:sp macro="" textlink="">
      <xdr:nvSpPr>
        <xdr:cNvPr id="609" name="楕円 608">
          <a:extLst>
            <a:ext uri="{FF2B5EF4-FFF2-40B4-BE49-F238E27FC236}">
              <a16:creationId xmlns:a16="http://schemas.microsoft.com/office/drawing/2014/main" id="{85EE1034-D01A-4700-A320-B615FEB37337}"/>
            </a:ext>
          </a:extLst>
        </xdr:cNvPr>
        <xdr:cNvSpPr/>
      </xdr:nvSpPr>
      <xdr:spPr>
        <a:xfrm>
          <a:off x="19494500" y="1080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48143</xdr:rowOff>
    </xdr:from>
    <xdr:to>
      <xdr:col>107</xdr:col>
      <xdr:colOff>50800</xdr:colOff>
      <xdr:row>63</xdr:row>
      <xdr:rowOff>49515</xdr:rowOff>
    </xdr:to>
    <xdr:cxnSp macro="">
      <xdr:nvCxnSpPr>
        <xdr:cNvPr id="610" name="直線コネクタ 609">
          <a:extLst>
            <a:ext uri="{FF2B5EF4-FFF2-40B4-BE49-F238E27FC236}">
              <a16:creationId xmlns:a16="http://schemas.microsoft.com/office/drawing/2014/main" id="{3E12FDD5-E46C-42D6-81E9-60CC3B7CA513}"/>
            </a:ext>
          </a:extLst>
        </xdr:cNvPr>
        <xdr:cNvCxnSpPr/>
      </xdr:nvCxnSpPr>
      <xdr:spPr>
        <a:xfrm flipV="1">
          <a:off x="19545300" y="10849493"/>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452</xdr:rowOff>
    </xdr:from>
    <xdr:to>
      <xdr:col>98</xdr:col>
      <xdr:colOff>38100</xdr:colOff>
      <xdr:row>63</xdr:row>
      <xdr:rowOff>102052</xdr:rowOff>
    </xdr:to>
    <xdr:sp macro="" textlink="">
      <xdr:nvSpPr>
        <xdr:cNvPr id="611" name="楕円 610">
          <a:extLst>
            <a:ext uri="{FF2B5EF4-FFF2-40B4-BE49-F238E27FC236}">
              <a16:creationId xmlns:a16="http://schemas.microsoft.com/office/drawing/2014/main" id="{266DB59B-570A-412A-A391-1F6C724F9CB1}"/>
            </a:ext>
          </a:extLst>
        </xdr:cNvPr>
        <xdr:cNvSpPr/>
      </xdr:nvSpPr>
      <xdr:spPr>
        <a:xfrm>
          <a:off x="18605500" y="1080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49515</xdr:rowOff>
    </xdr:from>
    <xdr:to>
      <xdr:col>102</xdr:col>
      <xdr:colOff>114300</xdr:colOff>
      <xdr:row>63</xdr:row>
      <xdr:rowOff>51252</xdr:rowOff>
    </xdr:to>
    <xdr:cxnSp macro="">
      <xdr:nvCxnSpPr>
        <xdr:cNvPr id="612" name="直線コネクタ 611">
          <a:extLst>
            <a:ext uri="{FF2B5EF4-FFF2-40B4-BE49-F238E27FC236}">
              <a16:creationId xmlns:a16="http://schemas.microsoft.com/office/drawing/2014/main" id="{C2F23E81-6289-4CF7-8407-FB4DFA42F2E1}"/>
            </a:ext>
          </a:extLst>
        </xdr:cNvPr>
        <xdr:cNvCxnSpPr/>
      </xdr:nvCxnSpPr>
      <xdr:spPr>
        <a:xfrm flipV="1">
          <a:off x="18656300" y="10850865"/>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53108</xdr:rowOff>
    </xdr:from>
    <xdr:ext cx="469744" cy="259045"/>
    <xdr:sp macro="" textlink="">
      <xdr:nvSpPr>
        <xdr:cNvPr id="613" name="n_1aveValue【学校施設】&#10;一人当たり面積">
          <a:extLst>
            <a:ext uri="{FF2B5EF4-FFF2-40B4-BE49-F238E27FC236}">
              <a16:creationId xmlns:a16="http://schemas.microsoft.com/office/drawing/2014/main" id="{46289EC4-0D8F-4543-B432-CA8D997A0D35}"/>
            </a:ext>
          </a:extLst>
        </xdr:cNvPr>
        <xdr:cNvSpPr txBox="1"/>
      </xdr:nvSpPr>
      <xdr:spPr>
        <a:xfrm>
          <a:off x="21075727" y="1051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42912</xdr:rowOff>
    </xdr:from>
    <xdr:ext cx="469744" cy="259045"/>
    <xdr:sp macro="" textlink="">
      <xdr:nvSpPr>
        <xdr:cNvPr id="614" name="n_2aveValue【学校施設】&#10;一人当たり面積">
          <a:extLst>
            <a:ext uri="{FF2B5EF4-FFF2-40B4-BE49-F238E27FC236}">
              <a16:creationId xmlns:a16="http://schemas.microsoft.com/office/drawing/2014/main" id="{DC0AD43D-6413-4FD0-B689-360A036BAC12}"/>
            </a:ext>
          </a:extLst>
        </xdr:cNvPr>
        <xdr:cNvSpPr txBox="1"/>
      </xdr:nvSpPr>
      <xdr:spPr>
        <a:xfrm>
          <a:off x="20199427" y="1050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37837</xdr:rowOff>
    </xdr:from>
    <xdr:ext cx="469744" cy="259045"/>
    <xdr:sp macro="" textlink="">
      <xdr:nvSpPr>
        <xdr:cNvPr id="615" name="n_3aveValue【学校施設】&#10;一人当たり面積">
          <a:extLst>
            <a:ext uri="{FF2B5EF4-FFF2-40B4-BE49-F238E27FC236}">
              <a16:creationId xmlns:a16="http://schemas.microsoft.com/office/drawing/2014/main" id="{85B21406-025C-4B80-BAC7-4C1E8CFB2E46}"/>
            </a:ext>
          </a:extLst>
        </xdr:cNvPr>
        <xdr:cNvSpPr txBox="1"/>
      </xdr:nvSpPr>
      <xdr:spPr>
        <a:xfrm>
          <a:off x="1931042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44879</xdr:rowOff>
    </xdr:from>
    <xdr:ext cx="469744" cy="259045"/>
    <xdr:sp macro="" textlink="">
      <xdr:nvSpPr>
        <xdr:cNvPr id="616" name="n_4aveValue【学校施設】&#10;一人当たり面積">
          <a:extLst>
            <a:ext uri="{FF2B5EF4-FFF2-40B4-BE49-F238E27FC236}">
              <a16:creationId xmlns:a16="http://schemas.microsoft.com/office/drawing/2014/main" id="{D527AE67-1013-4AB3-9CFF-1BC28B42B4C9}"/>
            </a:ext>
          </a:extLst>
        </xdr:cNvPr>
        <xdr:cNvSpPr txBox="1"/>
      </xdr:nvSpPr>
      <xdr:spPr>
        <a:xfrm>
          <a:off x="18421427" y="1050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88424</xdr:rowOff>
    </xdr:from>
    <xdr:ext cx="469744" cy="259045"/>
    <xdr:sp macro="" textlink="">
      <xdr:nvSpPr>
        <xdr:cNvPr id="617" name="n_1mainValue【学校施設】&#10;一人当たり面積">
          <a:extLst>
            <a:ext uri="{FF2B5EF4-FFF2-40B4-BE49-F238E27FC236}">
              <a16:creationId xmlns:a16="http://schemas.microsoft.com/office/drawing/2014/main" id="{6706BA71-451E-404A-AAF0-3D570233B216}"/>
            </a:ext>
          </a:extLst>
        </xdr:cNvPr>
        <xdr:cNvSpPr txBox="1"/>
      </xdr:nvSpPr>
      <xdr:spPr>
        <a:xfrm>
          <a:off x="21075727" y="10889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90070</xdr:rowOff>
    </xdr:from>
    <xdr:ext cx="469744" cy="259045"/>
    <xdr:sp macro="" textlink="">
      <xdr:nvSpPr>
        <xdr:cNvPr id="618" name="n_2mainValue【学校施設】&#10;一人当たり面積">
          <a:extLst>
            <a:ext uri="{FF2B5EF4-FFF2-40B4-BE49-F238E27FC236}">
              <a16:creationId xmlns:a16="http://schemas.microsoft.com/office/drawing/2014/main" id="{0A4CD923-8273-4933-AAEC-474EAB91C339}"/>
            </a:ext>
          </a:extLst>
        </xdr:cNvPr>
        <xdr:cNvSpPr txBox="1"/>
      </xdr:nvSpPr>
      <xdr:spPr>
        <a:xfrm>
          <a:off x="20199427" y="10891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91442</xdr:rowOff>
    </xdr:from>
    <xdr:ext cx="469744" cy="259045"/>
    <xdr:sp macro="" textlink="">
      <xdr:nvSpPr>
        <xdr:cNvPr id="619" name="n_3mainValue【学校施設】&#10;一人当たり面積">
          <a:extLst>
            <a:ext uri="{FF2B5EF4-FFF2-40B4-BE49-F238E27FC236}">
              <a16:creationId xmlns:a16="http://schemas.microsoft.com/office/drawing/2014/main" id="{56188707-B114-4ED6-AF56-B58E3A31FE8F}"/>
            </a:ext>
          </a:extLst>
        </xdr:cNvPr>
        <xdr:cNvSpPr txBox="1"/>
      </xdr:nvSpPr>
      <xdr:spPr>
        <a:xfrm>
          <a:off x="19310427" y="10892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93179</xdr:rowOff>
    </xdr:from>
    <xdr:ext cx="469744" cy="259045"/>
    <xdr:sp macro="" textlink="">
      <xdr:nvSpPr>
        <xdr:cNvPr id="620" name="n_4mainValue【学校施設】&#10;一人当たり面積">
          <a:extLst>
            <a:ext uri="{FF2B5EF4-FFF2-40B4-BE49-F238E27FC236}">
              <a16:creationId xmlns:a16="http://schemas.microsoft.com/office/drawing/2014/main" id="{8B2C3371-683B-4A6E-BB24-9BC4C2A9E5D2}"/>
            </a:ext>
          </a:extLst>
        </xdr:cNvPr>
        <xdr:cNvSpPr txBox="1"/>
      </xdr:nvSpPr>
      <xdr:spPr>
        <a:xfrm>
          <a:off x="18421427" y="1089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524FE3E6-BBF5-427B-B995-6D17AE0B2B4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6FB3D7F0-0C31-4CFD-ADA9-3C19300A463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4232FDA1-180D-4CD1-B437-02DE7713FF8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E8A672C8-1D1C-40B4-8A95-5A7AE175776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D74891B9-66ED-4402-B70B-B6E1F9F1D22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8C25330B-3A0D-4000-A0B9-A320A259FC6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B25611E8-0257-4077-A459-A7626317E02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3AE63940-2B82-418B-ADE0-2DB068EA102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a:extLst>
            <a:ext uri="{FF2B5EF4-FFF2-40B4-BE49-F238E27FC236}">
              <a16:creationId xmlns:a16="http://schemas.microsoft.com/office/drawing/2014/main" id="{347FA90F-B986-402D-9859-8BCECD6C991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a:extLst>
            <a:ext uri="{FF2B5EF4-FFF2-40B4-BE49-F238E27FC236}">
              <a16:creationId xmlns:a16="http://schemas.microsoft.com/office/drawing/2014/main" id="{3815D929-0B2C-4D81-97F2-28ED0EABA80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a:extLst>
            <a:ext uri="{FF2B5EF4-FFF2-40B4-BE49-F238E27FC236}">
              <a16:creationId xmlns:a16="http://schemas.microsoft.com/office/drawing/2014/main" id="{93B439FC-C616-42A9-A709-1D285048B91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2" name="直線コネクタ 631">
          <a:extLst>
            <a:ext uri="{FF2B5EF4-FFF2-40B4-BE49-F238E27FC236}">
              <a16:creationId xmlns:a16="http://schemas.microsoft.com/office/drawing/2014/main" id="{DA6858C3-D7FE-4C5B-8F51-5730BE5AEF4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3" name="テキスト ボックス 632">
          <a:extLst>
            <a:ext uri="{FF2B5EF4-FFF2-40B4-BE49-F238E27FC236}">
              <a16:creationId xmlns:a16="http://schemas.microsoft.com/office/drawing/2014/main" id="{EA040AF8-3ECE-4B28-A58F-EEF516C0237F}"/>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4" name="直線コネクタ 633">
          <a:extLst>
            <a:ext uri="{FF2B5EF4-FFF2-40B4-BE49-F238E27FC236}">
              <a16:creationId xmlns:a16="http://schemas.microsoft.com/office/drawing/2014/main" id="{4ECC8E67-115D-4007-A3DC-2E354A4856DC}"/>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5" name="テキスト ボックス 634">
          <a:extLst>
            <a:ext uri="{FF2B5EF4-FFF2-40B4-BE49-F238E27FC236}">
              <a16:creationId xmlns:a16="http://schemas.microsoft.com/office/drawing/2014/main" id="{F25A887A-E2FB-482A-951D-EBDF69AA2AA5}"/>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6" name="直線コネクタ 635">
          <a:extLst>
            <a:ext uri="{FF2B5EF4-FFF2-40B4-BE49-F238E27FC236}">
              <a16:creationId xmlns:a16="http://schemas.microsoft.com/office/drawing/2014/main" id="{EC3DD1EF-4D20-4B5E-BE79-C62043919173}"/>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7" name="テキスト ボックス 636">
          <a:extLst>
            <a:ext uri="{FF2B5EF4-FFF2-40B4-BE49-F238E27FC236}">
              <a16:creationId xmlns:a16="http://schemas.microsoft.com/office/drawing/2014/main" id="{AC9F33EC-E49E-4333-8C50-D0C6C4555C65}"/>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8" name="直線コネクタ 637">
          <a:extLst>
            <a:ext uri="{FF2B5EF4-FFF2-40B4-BE49-F238E27FC236}">
              <a16:creationId xmlns:a16="http://schemas.microsoft.com/office/drawing/2014/main" id="{CB0E5CF9-727D-4DD9-A9FD-C778A132B3AB}"/>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9" name="テキスト ボックス 638">
          <a:extLst>
            <a:ext uri="{FF2B5EF4-FFF2-40B4-BE49-F238E27FC236}">
              <a16:creationId xmlns:a16="http://schemas.microsoft.com/office/drawing/2014/main" id="{4544F2B4-6ED5-48B2-87A4-817E90BC51CE}"/>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0" name="直線コネクタ 639">
          <a:extLst>
            <a:ext uri="{FF2B5EF4-FFF2-40B4-BE49-F238E27FC236}">
              <a16:creationId xmlns:a16="http://schemas.microsoft.com/office/drawing/2014/main" id="{45E44B09-6208-48A6-8854-3B0E48B1A773}"/>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1" name="テキスト ボックス 640">
          <a:extLst>
            <a:ext uri="{FF2B5EF4-FFF2-40B4-BE49-F238E27FC236}">
              <a16:creationId xmlns:a16="http://schemas.microsoft.com/office/drawing/2014/main" id="{58D0519D-CDFD-4360-828E-7D22E1E17273}"/>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2" name="直線コネクタ 641">
          <a:extLst>
            <a:ext uri="{FF2B5EF4-FFF2-40B4-BE49-F238E27FC236}">
              <a16:creationId xmlns:a16="http://schemas.microsoft.com/office/drawing/2014/main" id="{A472E991-275F-414E-B714-CDD3C16796F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3" name="テキスト ボックス 642">
          <a:extLst>
            <a:ext uri="{FF2B5EF4-FFF2-40B4-BE49-F238E27FC236}">
              <a16:creationId xmlns:a16="http://schemas.microsoft.com/office/drawing/2014/main" id="{EB82A095-130E-4FB5-BF89-EAAFB89787F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D7CCEF0A-526A-4DAE-A16C-6231BB8A09B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a:extLst>
            <a:ext uri="{FF2B5EF4-FFF2-40B4-BE49-F238E27FC236}">
              <a16:creationId xmlns:a16="http://schemas.microsoft.com/office/drawing/2014/main" id="{942F9BFE-4C92-447C-ACF6-5A0E37CAD5A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114844</xdr:rowOff>
    </xdr:from>
    <xdr:to>
      <xdr:col>85</xdr:col>
      <xdr:colOff>126364</xdr:colOff>
      <xdr:row>86</xdr:row>
      <xdr:rowOff>168729</xdr:rowOff>
    </xdr:to>
    <xdr:cxnSp macro="">
      <xdr:nvCxnSpPr>
        <xdr:cNvPr id="646" name="直線コネクタ 645">
          <a:extLst>
            <a:ext uri="{FF2B5EF4-FFF2-40B4-BE49-F238E27FC236}">
              <a16:creationId xmlns:a16="http://schemas.microsoft.com/office/drawing/2014/main" id="{B6AA4190-F047-44DC-BFDA-6B02AD2C7508}"/>
            </a:ext>
          </a:extLst>
        </xdr:cNvPr>
        <xdr:cNvCxnSpPr/>
      </xdr:nvCxnSpPr>
      <xdr:spPr>
        <a:xfrm flipV="1">
          <a:off x="16318864" y="13316494"/>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7" name="【児童館】&#10;有形固定資産減価償却率最小値テキスト">
          <a:extLst>
            <a:ext uri="{FF2B5EF4-FFF2-40B4-BE49-F238E27FC236}">
              <a16:creationId xmlns:a16="http://schemas.microsoft.com/office/drawing/2014/main" id="{C2C7A745-4792-46AA-9FD6-489E0A8C261B}"/>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8" name="直線コネクタ 647">
          <a:extLst>
            <a:ext uri="{FF2B5EF4-FFF2-40B4-BE49-F238E27FC236}">
              <a16:creationId xmlns:a16="http://schemas.microsoft.com/office/drawing/2014/main" id="{E0F92E97-E0F2-408F-9854-92116D3FFE7E}"/>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61521</xdr:rowOff>
    </xdr:from>
    <xdr:ext cx="340478" cy="259045"/>
    <xdr:sp macro="" textlink="">
      <xdr:nvSpPr>
        <xdr:cNvPr id="649" name="【児童館】&#10;有形固定資産減価償却率最大値テキスト">
          <a:extLst>
            <a:ext uri="{FF2B5EF4-FFF2-40B4-BE49-F238E27FC236}">
              <a16:creationId xmlns:a16="http://schemas.microsoft.com/office/drawing/2014/main" id="{7A5EDAB6-640F-41A7-BD7B-18F4F934D41C}"/>
            </a:ext>
          </a:extLst>
        </xdr:cNvPr>
        <xdr:cNvSpPr txBox="1"/>
      </xdr:nvSpPr>
      <xdr:spPr>
        <a:xfrm>
          <a:off x="16357600" y="1309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114844</xdr:rowOff>
    </xdr:from>
    <xdr:to>
      <xdr:col>86</xdr:col>
      <xdr:colOff>25400</xdr:colOff>
      <xdr:row>77</xdr:row>
      <xdr:rowOff>114844</xdr:rowOff>
    </xdr:to>
    <xdr:cxnSp macro="">
      <xdr:nvCxnSpPr>
        <xdr:cNvPr id="650" name="直線コネクタ 649">
          <a:extLst>
            <a:ext uri="{FF2B5EF4-FFF2-40B4-BE49-F238E27FC236}">
              <a16:creationId xmlns:a16="http://schemas.microsoft.com/office/drawing/2014/main" id="{5E5684C8-999F-47FF-8308-86E76FDDA35A}"/>
            </a:ext>
          </a:extLst>
        </xdr:cNvPr>
        <xdr:cNvCxnSpPr/>
      </xdr:nvCxnSpPr>
      <xdr:spPr>
        <a:xfrm>
          <a:off x="16230600" y="1331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137177</xdr:rowOff>
    </xdr:from>
    <xdr:ext cx="405111" cy="259045"/>
    <xdr:sp macro="" textlink="">
      <xdr:nvSpPr>
        <xdr:cNvPr id="651" name="【児童館】&#10;有形固定資産減価償却率平均値テキスト">
          <a:extLst>
            <a:ext uri="{FF2B5EF4-FFF2-40B4-BE49-F238E27FC236}">
              <a16:creationId xmlns:a16="http://schemas.microsoft.com/office/drawing/2014/main" id="{7DCD2810-BFBA-4AC5-9817-174B6FBD441C}"/>
            </a:ext>
          </a:extLst>
        </xdr:cNvPr>
        <xdr:cNvSpPr txBox="1"/>
      </xdr:nvSpPr>
      <xdr:spPr>
        <a:xfrm>
          <a:off x="16357600" y="1419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158750</xdr:rowOff>
    </xdr:from>
    <xdr:to>
      <xdr:col>85</xdr:col>
      <xdr:colOff>177800</xdr:colOff>
      <xdr:row>83</xdr:row>
      <xdr:rowOff>88900</xdr:rowOff>
    </xdr:to>
    <xdr:sp macro="" textlink="">
      <xdr:nvSpPr>
        <xdr:cNvPr id="652" name="フローチャート: 判断 651">
          <a:extLst>
            <a:ext uri="{FF2B5EF4-FFF2-40B4-BE49-F238E27FC236}">
              <a16:creationId xmlns:a16="http://schemas.microsoft.com/office/drawing/2014/main" id="{80304174-8E58-4890-8498-FF4B541354BF}"/>
            </a:ext>
          </a:extLst>
        </xdr:cNvPr>
        <xdr:cNvSpPr/>
      </xdr:nvSpPr>
      <xdr:spPr>
        <a:xfrm>
          <a:off x="16268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42818</xdr:rowOff>
    </xdr:from>
    <xdr:to>
      <xdr:col>81</xdr:col>
      <xdr:colOff>101600</xdr:colOff>
      <xdr:row>83</xdr:row>
      <xdr:rowOff>144418</xdr:rowOff>
    </xdr:to>
    <xdr:sp macro="" textlink="">
      <xdr:nvSpPr>
        <xdr:cNvPr id="653" name="フローチャート: 判断 652">
          <a:extLst>
            <a:ext uri="{FF2B5EF4-FFF2-40B4-BE49-F238E27FC236}">
              <a16:creationId xmlns:a16="http://schemas.microsoft.com/office/drawing/2014/main" id="{B046A8E2-CFD8-42AF-B373-5AAC72D211D0}"/>
            </a:ext>
          </a:extLst>
        </xdr:cNvPr>
        <xdr:cNvSpPr/>
      </xdr:nvSpPr>
      <xdr:spPr>
        <a:xfrm>
          <a:off x="15430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654" name="フローチャート: 判断 653">
          <a:extLst>
            <a:ext uri="{FF2B5EF4-FFF2-40B4-BE49-F238E27FC236}">
              <a16:creationId xmlns:a16="http://schemas.microsoft.com/office/drawing/2014/main" id="{E8C96B1F-A62C-42FC-B0D1-5B90A1E66009}"/>
            </a:ext>
          </a:extLst>
        </xdr:cNvPr>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28121</xdr:rowOff>
    </xdr:from>
    <xdr:to>
      <xdr:col>72</xdr:col>
      <xdr:colOff>38100</xdr:colOff>
      <xdr:row>83</xdr:row>
      <xdr:rowOff>129721</xdr:rowOff>
    </xdr:to>
    <xdr:sp macro="" textlink="">
      <xdr:nvSpPr>
        <xdr:cNvPr id="655" name="フローチャート: 判断 654">
          <a:extLst>
            <a:ext uri="{FF2B5EF4-FFF2-40B4-BE49-F238E27FC236}">
              <a16:creationId xmlns:a16="http://schemas.microsoft.com/office/drawing/2014/main" id="{8A1CD6CC-4EAB-4ABA-B1C7-EAD60757CD81}"/>
            </a:ext>
          </a:extLst>
        </xdr:cNvPr>
        <xdr:cNvSpPr/>
      </xdr:nvSpPr>
      <xdr:spPr>
        <a:xfrm>
          <a:off x="13652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114663</xdr:rowOff>
    </xdr:from>
    <xdr:to>
      <xdr:col>67</xdr:col>
      <xdr:colOff>101600</xdr:colOff>
      <xdr:row>83</xdr:row>
      <xdr:rowOff>44813</xdr:rowOff>
    </xdr:to>
    <xdr:sp macro="" textlink="">
      <xdr:nvSpPr>
        <xdr:cNvPr id="656" name="フローチャート: 判断 655">
          <a:extLst>
            <a:ext uri="{FF2B5EF4-FFF2-40B4-BE49-F238E27FC236}">
              <a16:creationId xmlns:a16="http://schemas.microsoft.com/office/drawing/2014/main" id="{9BAEA76E-B5D9-4099-A8D4-0355B44EC3B5}"/>
            </a:ext>
          </a:extLst>
        </xdr:cNvPr>
        <xdr:cNvSpPr/>
      </xdr:nvSpPr>
      <xdr:spPr>
        <a:xfrm>
          <a:off x="12763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8490C71E-2653-4A4C-9F97-E72C1814A90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7E46929A-DF74-4FF0-8D6E-5EDE6755A7C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DA68F362-6EAE-4E24-B9A9-B9CE84F6F3C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40E729D5-7A60-4A1E-8162-C4EB366E9C2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354EF1E2-C305-4B9C-8111-B7A82543CF0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662" name="楕円 661">
          <a:extLst>
            <a:ext uri="{FF2B5EF4-FFF2-40B4-BE49-F238E27FC236}">
              <a16:creationId xmlns:a16="http://schemas.microsoft.com/office/drawing/2014/main" id="{E1E683FE-96CE-4F05-84DC-93EFFCA83607}"/>
            </a:ext>
          </a:extLst>
        </xdr:cNvPr>
        <xdr:cNvSpPr/>
      </xdr:nvSpPr>
      <xdr:spPr>
        <a:xfrm>
          <a:off x="16268700" y="1388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19975</xdr:rowOff>
    </xdr:from>
    <xdr:ext cx="405111" cy="259045"/>
    <xdr:sp macro="" textlink="">
      <xdr:nvSpPr>
        <xdr:cNvPr id="663" name="【児童館】&#10;有形固定資産減価償却率該当値テキスト">
          <a:extLst>
            <a:ext uri="{FF2B5EF4-FFF2-40B4-BE49-F238E27FC236}">
              <a16:creationId xmlns:a16="http://schemas.microsoft.com/office/drawing/2014/main" id="{03C77473-4C31-41E2-A594-E73035B1C310}"/>
            </a:ext>
          </a:extLst>
        </xdr:cNvPr>
        <xdr:cNvSpPr txBox="1"/>
      </xdr:nvSpPr>
      <xdr:spPr>
        <a:xfrm>
          <a:off x="16357600" y="13735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106499</xdr:rowOff>
    </xdr:from>
    <xdr:to>
      <xdr:col>81</xdr:col>
      <xdr:colOff>101600</xdr:colOff>
      <xdr:row>81</xdr:row>
      <xdr:rowOff>36649</xdr:rowOff>
    </xdr:to>
    <xdr:sp macro="" textlink="">
      <xdr:nvSpPr>
        <xdr:cNvPr id="664" name="楕円 663">
          <a:extLst>
            <a:ext uri="{FF2B5EF4-FFF2-40B4-BE49-F238E27FC236}">
              <a16:creationId xmlns:a16="http://schemas.microsoft.com/office/drawing/2014/main" id="{27724F40-1673-4570-AD1F-015FF178397C}"/>
            </a:ext>
          </a:extLst>
        </xdr:cNvPr>
        <xdr:cNvSpPr/>
      </xdr:nvSpPr>
      <xdr:spPr>
        <a:xfrm>
          <a:off x="15430500" y="1382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157299</xdr:rowOff>
    </xdr:from>
    <xdr:to>
      <xdr:col>85</xdr:col>
      <xdr:colOff>127000</xdr:colOff>
      <xdr:row>81</xdr:row>
      <xdr:rowOff>47898</xdr:rowOff>
    </xdr:to>
    <xdr:cxnSp macro="">
      <xdr:nvCxnSpPr>
        <xdr:cNvPr id="665" name="直線コネクタ 664">
          <a:extLst>
            <a:ext uri="{FF2B5EF4-FFF2-40B4-BE49-F238E27FC236}">
              <a16:creationId xmlns:a16="http://schemas.microsoft.com/office/drawing/2014/main" id="{DA6723F2-7199-4D80-BB92-B0E26AFC8529}"/>
            </a:ext>
          </a:extLst>
        </xdr:cNvPr>
        <xdr:cNvCxnSpPr/>
      </xdr:nvCxnSpPr>
      <xdr:spPr>
        <a:xfrm>
          <a:off x="15481300" y="13873299"/>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24856</xdr:rowOff>
    </xdr:from>
    <xdr:to>
      <xdr:col>76</xdr:col>
      <xdr:colOff>165100</xdr:colOff>
      <xdr:row>80</xdr:row>
      <xdr:rowOff>126456</xdr:rowOff>
    </xdr:to>
    <xdr:sp macro="" textlink="">
      <xdr:nvSpPr>
        <xdr:cNvPr id="666" name="楕円 665">
          <a:extLst>
            <a:ext uri="{FF2B5EF4-FFF2-40B4-BE49-F238E27FC236}">
              <a16:creationId xmlns:a16="http://schemas.microsoft.com/office/drawing/2014/main" id="{45A719B1-AEDD-448A-92FE-3B67C7301BFE}"/>
            </a:ext>
          </a:extLst>
        </xdr:cNvPr>
        <xdr:cNvSpPr/>
      </xdr:nvSpPr>
      <xdr:spPr>
        <a:xfrm>
          <a:off x="14541500" y="1374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75656</xdr:rowOff>
    </xdr:from>
    <xdr:to>
      <xdr:col>81</xdr:col>
      <xdr:colOff>50800</xdr:colOff>
      <xdr:row>80</xdr:row>
      <xdr:rowOff>157299</xdr:rowOff>
    </xdr:to>
    <xdr:cxnSp macro="">
      <xdr:nvCxnSpPr>
        <xdr:cNvPr id="667" name="直線コネクタ 666">
          <a:extLst>
            <a:ext uri="{FF2B5EF4-FFF2-40B4-BE49-F238E27FC236}">
              <a16:creationId xmlns:a16="http://schemas.microsoft.com/office/drawing/2014/main" id="{77BFD1B5-ABE2-4CA9-B0DE-C1A19DFCFFFF}"/>
            </a:ext>
          </a:extLst>
        </xdr:cNvPr>
        <xdr:cNvCxnSpPr/>
      </xdr:nvCxnSpPr>
      <xdr:spPr>
        <a:xfrm>
          <a:off x="14592300" y="13791656"/>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668" name="楕円 667">
          <a:extLst>
            <a:ext uri="{FF2B5EF4-FFF2-40B4-BE49-F238E27FC236}">
              <a16:creationId xmlns:a16="http://schemas.microsoft.com/office/drawing/2014/main" id="{36A9189B-5372-4CF1-A726-E54CE8EB6A72}"/>
            </a:ext>
          </a:extLst>
        </xdr:cNvPr>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75656</xdr:rowOff>
    </xdr:from>
    <xdr:to>
      <xdr:col>76</xdr:col>
      <xdr:colOff>114300</xdr:colOff>
      <xdr:row>86</xdr:row>
      <xdr:rowOff>168729</xdr:rowOff>
    </xdr:to>
    <xdr:cxnSp macro="">
      <xdr:nvCxnSpPr>
        <xdr:cNvPr id="669" name="直線コネクタ 668">
          <a:extLst>
            <a:ext uri="{FF2B5EF4-FFF2-40B4-BE49-F238E27FC236}">
              <a16:creationId xmlns:a16="http://schemas.microsoft.com/office/drawing/2014/main" id="{C6893F8C-2B87-4D68-84C7-1EB199E7AB81}"/>
            </a:ext>
          </a:extLst>
        </xdr:cNvPr>
        <xdr:cNvCxnSpPr/>
      </xdr:nvCxnSpPr>
      <xdr:spPr>
        <a:xfrm flipV="1">
          <a:off x="13703300" y="13791656"/>
          <a:ext cx="889000" cy="112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670" name="楕円 669">
          <a:extLst>
            <a:ext uri="{FF2B5EF4-FFF2-40B4-BE49-F238E27FC236}">
              <a16:creationId xmlns:a16="http://schemas.microsoft.com/office/drawing/2014/main" id="{96484ABF-D5F0-4353-8B89-C0F6AD06C422}"/>
            </a:ext>
          </a:extLst>
        </xdr:cNvPr>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168729</xdr:rowOff>
    </xdr:from>
    <xdr:to>
      <xdr:col>71</xdr:col>
      <xdr:colOff>177800</xdr:colOff>
      <xdr:row>86</xdr:row>
      <xdr:rowOff>168729</xdr:rowOff>
    </xdr:to>
    <xdr:cxnSp macro="">
      <xdr:nvCxnSpPr>
        <xdr:cNvPr id="671" name="直線コネクタ 670">
          <a:extLst>
            <a:ext uri="{FF2B5EF4-FFF2-40B4-BE49-F238E27FC236}">
              <a16:creationId xmlns:a16="http://schemas.microsoft.com/office/drawing/2014/main" id="{DF6BD606-A1BE-4964-ADD8-DA30806570F2}"/>
            </a:ext>
          </a:extLst>
        </xdr:cNvPr>
        <xdr:cNvCxnSpPr/>
      </xdr:nvCxnSpPr>
      <xdr:spPr>
        <a:xfrm>
          <a:off x="12814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135545</xdr:rowOff>
    </xdr:from>
    <xdr:ext cx="405111" cy="259045"/>
    <xdr:sp macro="" textlink="">
      <xdr:nvSpPr>
        <xdr:cNvPr id="672" name="n_1aveValue【児童館】&#10;有形固定資産減価償却率">
          <a:extLst>
            <a:ext uri="{FF2B5EF4-FFF2-40B4-BE49-F238E27FC236}">
              <a16:creationId xmlns:a16="http://schemas.microsoft.com/office/drawing/2014/main" id="{826753C8-BD21-4CB5-B5AD-D3454E81655E}"/>
            </a:ext>
          </a:extLst>
        </xdr:cNvPr>
        <xdr:cNvSpPr txBox="1"/>
      </xdr:nvSpPr>
      <xdr:spPr>
        <a:xfrm>
          <a:off x="152660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62065</xdr:rowOff>
    </xdr:from>
    <xdr:ext cx="405111" cy="259045"/>
    <xdr:sp macro="" textlink="">
      <xdr:nvSpPr>
        <xdr:cNvPr id="673" name="n_2aveValue【児童館】&#10;有形固定資産減価償却率">
          <a:extLst>
            <a:ext uri="{FF2B5EF4-FFF2-40B4-BE49-F238E27FC236}">
              <a16:creationId xmlns:a16="http://schemas.microsoft.com/office/drawing/2014/main" id="{78A8903B-5810-4ACA-AD87-53208A972B68}"/>
            </a:ext>
          </a:extLst>
        </xdr:cNvPr>
        <xdr:cNvSpPr txBox="1"/>
      </xdr:nvSpPr>
      <xdr:spPr>
        <a:xfrm>
          <a:off x="14389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146248</xdr:rowOff>
    </xdr:from>
    <xdr:ext cx="405111" cy="259045"/>
    <xdr:sp macro="" textlink="">
      <xdr:nvSpPr>
        <xdr:cNvPr id="674" name="n_3aveValue【児童館】&#10;有形固定資産減価償却率">
          <a:extLst>
            <a:ext uri="{FF2B5EF4-FFF2-40B4-BE49-F238E27FC236}">
              <a16:creationId xmlns:a16="http://schemas.microsoft.com/office/drawing/2014/main" id="{CE9366EC-8441-43D9-9E2B-FE6CF9980856}"/>
            </a:ext>
          </a:extLst>
        </xdr:cNvPr>
        <xdr:cNvSpPr txBox="1"/>
      </xdr:nvSpPr>
      <xdr:spPr>
        <a:xfrm>
          <a:off x="13500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61340</xdr:rowOff>
    </xdr:from>
    <xdr:ext cx="405111" cy="259045"/>
    <xdr:sp macro="" textlink="">
      <xdr:nvSpPr>
        <xdr:cNvPr id="675" name="n_4aveValue【児童館】&#10;有形固定資産減価償却率">
          <a:extLst>
            <a:ext uri="{FF2B5EF4-FFF2-40B4-BE49-F238E27FC236}">
              <a16:creationId xmlns:a16="http://schemas.microsoft.com/office/drawing/2014/main" id="{C36DBB24-A2F6-4400-B1DD-34AC4EDADEEB}"/>
            </a:ext>
          </a:extLst>
        </xdr:cNvPr>
        <xdr:cNvSpPr txBox="1"/>
      </xdr:nvSpPr>
      <xdr:spPr>
        <a:xfrm>
          <a:off x="12611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53176</xdr:rowOff>
    </xdr:from>
    <xdr:ext cx="405111" cy="259045"/>
    <xdr:sp macro="" textlink="">
      <xdr:nvSpPr>
        <xdr:cNvPr id="676" name="n_1mainValue【児童館】&#10;有形固定資産減価償却率">
          <a:extLst>
            <a:ext uri="{FF2B5EF4-FFF2-40B4-BE49-F238E27FC236}">
              <a16:creationId xmlns:a16="http://schemas.microsoft.com/office/drawing/2014/main" id="{03A4EFF7-AA8A-4BCB-8F1B-E92754B7015D}"/>
            </a:ext>
          </a:extLst>
        </xdr:cNvPr>
        <xdr:cNvSpPr txBox="1"/>
      </xdr:nvSpPr>
      <xdr:spPr>
        <a:xfrm>
          <a:off x="15266044" y="1359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142983</xdr:rowOff>
    </xdr:from>
    <xdr:ext cx="405111" cy="259045"/>
    <xdr:sp macro="" textlink="">
      <xdr:nvSpPr>
        <xdr:cNvPr id="677" name="n_2mainValue【児童館】&#10;有形固定資産減価償却率">
          <a:extLst>
            <a:ext uri="{FF2B5EF4-FFF2-40B4-BE49-F238E27FC236}">
              <a16:creationId xmlns:a16="http://schemas.microsoft.com/office/drawing/2014/main" id="{6633FE5F-FFD1-40B0-8949-ABF5E1A86FA3}"/>
            </a:ext>
          </a:extLst>
        </xdr:cNvPr>
        <xdr:cNvSpPr txBox="1"/>
      </xdr:nvSpPr>
      <xdr:spPr>
        <a:xfrm>
          <a:off x="14389744" y="1351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678" name="n_3mainValue【児童館】&#10;有形固定資産減価償却率">
          <a:extLst>
            <a:ext uri="{FF2B5EF4-FFF2-40B4-BE49-F238E27FC236}">
              <a16:creationId xmlns:a16="http://schemas.microsoft.com/office/drawing/2014/main" id="{93F6EE61-3E4B-43DB-A92C-DE4E6786CF5A}"/>
            </a:ext>
          </a:extLst>
        </xdr:cNvPr>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679" name="n_4mainValue【児童館】&#10;有形固定資産減価償却率">
          <a:extLst>
            <a:ext uri="{FF2B5EF4-FFF2-40B4-BE49-F238E27FC236}">
              <a16:creationId xmlns:a16="http://schemas.microsoft.com/office/drawing/2014/main" id="{926BFE51-117E-40E9-8ECC-B7CF0B9940A0}"/>
            </a:ext>
          </a:extLst>
        </xdr:cNvPr>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a:extLst>
            <a:ext uri="{FF2B5EF4-FFF2-40B4-BE49-F238E27FC236}">
              <a16:creationId xmlns:a16="http://schemas.microsoft.com/office/drawing/2014/main" id="{F096A55D-5CB5-4A95-9CA5-9D67F774AEE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a:extLst>
            <a:ext uri="{FF2B5EF4-FFF2-40B4-BE49-F238E27FC236}">
              <a16:creationId xmlns:a16="http://schemas.microsoft.com/office/drawing/2014/main" id="{97C06C1E-27A1-47EC-86BF-7CD1F62CCF0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a:extLst>
            <a:ext uri="{FF2B5EF4-FFF2-40B4-BE49-F238E27FC236}">
              <a16:creationId xmlns:a16="http://schemas.microsoft.com/office/drawing/2014/main" id="{3307C6BA-9513-46A9-AC7F-89FAEA6DB90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a:extLst>
            <a:ext uri="{FF2B5EF4-FFF2-40B4-BE49-F238E27FC236}">
              <a16:creationId xmlns:a16="http://schemas.microsoft.com/office/drawing/2014/main" id="{64199978-58F0-4DAB-8FCF-106E6E8F807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a:extLst>
            <a:ext uri="{FF2B5EF4-FFF2-40B4-BE49-F238E27FC236}">
              <a16:creationId xmlns:a16="http://schemas.microsoft.com/office/drawing/2014/main" id="{AA2ED52D-A99C-4342-B846-A63A471DFE9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a:extLst>
            <a:ext uri="{FF2B5EF4-FFF2-40B4-BE49-F238E27FC236}">
              <a16:creationId xmlns:a16="http://schemas.microsoft.com/office/drawing/2014/main" id="{4BF9E354-6A5A-4720-A727-DB2841BC83B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a:extLst>
            <a:ext uri="{FF2B5EF4-FFF2-40B4-BE49-F238E27FC236}">
              <a16:creationId xmlns:a16="http://schemas.microsoft.com/office/drawing/2014/main" id="{C02A43C0-42EB-4EBB-8CF2-01440CA4930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a:extLst>
            <a:ext uri="{FF2B5EF4-FFF2-40B4-BE49-F238E27FC236}">
              <a16:creationId xmlns:a16="http://schemas.microsoft.com/office/drawing/2014/main" id="{F136FC85-B4ED-4DF3-9245-A12F46926D3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a:extLst>
            <a:ext uri="{FF2B5EF4-FFF2-40B4-BE49-F238E27FC236}">
              <a16:creationId xmlns:a16="http://schemas.microsoft.com/office/drawing/2014/main" id="{41301731-6D2A-4E33-AD01-64ABC0F256E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a:extLst>
            <a:ext uri="{FF2B5EF4-FFF2-40B4-BE49-F238E27FC236}">
              <a16:creationId xmlns:a16="http://schemas.microsoft.com/office/drawing/2014/main" id="{40376C8F-5F35-463F-B75F-462483A0726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a:extLst>
            <a:ext uri="{FF2B5EF4-FFF2-40B4-BE49-F238E27FC236}">
              <a16:creationId xmlns:a16="http://schemas.microsoft.com/office/drawing/2014/main" id="{3CA58255-791C-427C-8272-E6344B738311}"/>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a:extLst>
            <a:ext uri="{FF2B5EF4-FFF2-40B4-BE49-F238E27FC236}">
              <a16:creationId xmlns:a16="http://schemas.microsoft.com/office/drawing/2014/main" id="{DA238636-41B4-48A7-AD7F-5C4F760A5E92}"/>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a:extLst>
            <a:ext uri="{FF2B5EF4-FFF2-40B4-BE49-F238E27FC236}">
              <a16:creationId xmlns:a16="http://schemas.microsoft.com/office/drawing/2014/main" id="{B70892EA-5B91-492B-BFD5-6D7150926A5B}"/>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a:extLst>
            <a:ext uri="{FF2B5EF4-FFF2-40B4-BE49-F238E27FC236}">
              <a16:creationId xmlns:a16="http://schemas.microsoft.com/office/drawing/2014/main" id="{A18C5AA4-9111-4E17-A109-451F3FE92B41}"/>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a:extLst>
            <a:ext uri="{FF2B5EF4-FFF2-40B4-BE49-F238E27FC236}">
              <a16:creationId xmlns:a16="http://schemas.microsoft.com/office/drawing/2014/main" id="{D1D50B70-E9CA-4C8F-80F4-B34DAF4420BB}"/>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a:extLst>
            <a:ext uri="{FF2B5EF4-FFF2-40B4-BE49-F238E27FC236}">
              <a16:creationId xmlns:a16="http://schemas.microsoft.com/office/drawing/2014/main" id="{E83CB89C-9262-4DC4-8135-28903191489A}"/>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a:extLst>
            <a:ext uri="{FF2B5EF4-FFF2-40B4-BE49-F238E27FC236}">
              <a16:creationId xmlns:a16="http://schemas.microsoft.com/office/drawing/2014/main" id="{35B5F80F-C073-418C-82EB-FCD44F5D7C64}"/>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a:extLst>
            <a:ext uri="{FF2B5EF4-FFF2-40B4-BE49-F238E27FC236}">
              <a16:creationId xmlns:a16="http://schemas.microsoft.com/office/drawing/2014/main" id="{F88F472E-0270-45B0-916F-B4C34F7DED7F}"/>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a:extLst>
            <a:ext uri="{FF2B5EF4-FFF2-40B4-BE49-F238E27FC236}">
              <a16:creationId xmlns:a16="http://schemas.microsoft.com/office/drawing/2014/main" id="{D1CA9F73-25FC-4918-A552-CA8BC45C20D1}"/>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a:extLst>
            <a:ext uri="{FF2B5EF4-FFF2-40B4-BE49-F238E27FC236}">
              <a16:creationId xmlns:a16="http://schemas.microsoft.com/office/drawing/2014/main" id="{D095144D-15A8-4954-96CE-5BCDE8C03D39}"/>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0372E70E-52A6-4E5E-9C29-3EEFF1F7027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6F0F13CA-FAD5-45F6-BECB-D0F6183C153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F6B1D3DA-92DC-4D98-A467-9F0D63C08D0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106680</xdr:rowOff>
    </xdr:from>
    <xdr:to>
      <xdr:col>116</xdr:col>
      <xdr:colOff>62864</xdr:colOff>
      <xdr:row>85</xdr:row>
      <xdr:rowOff>121920</xdr:rowOff>
    </xdr:to>
    <xdr:cxnSp macro="">
      <xdr:nvCxnSpPr>
        <xdr:cNvPr id="703" name="直線コネクタ 702">
          <a:extLst>
            <a:ext uri="{FF2B5EF4-FFF2-40B4-BE49-F238E27FC236}">
              <a16:creationId xmlns:a16="http://schemas.microsoft.com/office/drawing/2014/main" id="{8CCBBABC-C307-4FF5-B147-B057A236D751}"/>
            </a:ext>
          </a:extLst>
        </xdr:cNvPr>
        <xdr:cNvCxnSpPr/>
      </xdr:nvCxnSpPr>
      <xdr:spPr>
        <a:xfrm flipV="1">
          <a:off x="22160864" y="13479780"/>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125747</xdr:rowOff>
    </xdr:from>
    <xdr:ext cx="469744" cy="259045"/>
    <xdr:sp macro="" textlink="">
      <xdr:nvSpPr>
        <xdr:cNvPr id="704" name="【児童館】&#10;一人当たり面積最小値テキスト">
          <a:extLst>
            <a:ext uri="{FF2B5EF4-FFF2-40B4-BE49-F238E27FC236}">
              <a16:creationId xmlns:a16="http://schemas.microsoft.com/office/drawing/2014/main" id="{CF333604-CB24-4C28-925A-9D49DC9E7A39}"/>
            </a:ext>
          </a:extLst>
        </xdr:cNvPr>
        <xdr:cNvSpPr txBox="1"/>
      </xdr:nvSpPr>
      <xdr:spPr>
        <a:xfrm>
          <a:off x="22199600" y="1469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121920</xdr:rowOff>
    </xdr:from>
    <xdr:to>
      <xdr:col>116</xdr:col>
      <xdr:colOff>152400</xdr:colOff>
      <xdr:row>85</xdr:row>
      <xdr:rowOff>121920</xdr:rowOff>
    </xdr:to>
    <xdr:cxnSp macro="">
      <xdr:nvCxnSpPr>
        <xdr:cNvPr id="705" name="直線コネクタ 704">
          <a:extLst>
            <a:ext uri="{FF2B5EF4-FFF2-40B4-BE49-F238E27FC236}">
              <a16:creationId xmlns:a16="http://schemas.microsoft.com/office/drawing/2014/main" id="{A5C62A49-3733-402D-9313-6CFCB5292D5A}"/>
            </a:ext>
          </a:extLst>
        </xdr:cNvPr>
        <xdr:cNvCxnSpPr/>
      </xdr:nvCxnSpPr>
      <xdr:spPr>
        <a:xfrm>
          <a:off x="22072600" y="1469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53357</xdr:rowOff>
    </xdr:from>
    <xdr:ext cx="469744" cy="259045"/>
    <xdr:sp macro="" textlink="">
      <xdr:nvSpPr>
        <xdr:cNvPr id="706" name="【児童館】&#10;一人当たり面積最大値テキスト">
          <a:extLst>
            <a:ext uri="{FF2B5EF4-FFF2-40B4-BE49-F238E27FC236}">
              <a16:creationId xmlns:a16="http://schemas.microsoft.com/office/drawing/2014/main" id="{D8E34DEC-B22D-4A6F-9996-314CCB3BB3A3}"/>
            </a:ext>
          </a:extLst>
        </xdr:cNvPr>
        <xdr:cNvSpPr txBox="1"/>
      </xdr:nvSpPr>
      <xdr:spPr>
        <a:xfrm>
          <a:off x="22199600" y="132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106680</xdr:rowOff>
    </xdr:from>
    <xdr:to>
      <xdr:col>116</xdr:col>
      <xdr:colOff>152400</xdr:colOff>
      <xdr:row>78</xdr:row>
      <xdr:rowOff>106680</xdr:rowOff>
    </xdr:to>
    <xdr:cxnSp macro="">
      <xdr:nvCxnSpPr>
        <xdr:cNvPr id="707" name="直線コネクタ 706">
          <a:extLst>
            <a:ext uri="{FF2B5EF4-FFF2-40B4-BE49-F238E27FC236}">
              <a16:creationId xmlns:a16="http://schemas.microsoft.com/office/drawing/2014/main" id="{0D20AE88-D1EC-4F9C-A647-394ECFF1E6DE}"/>
            </a:ext>
          </a:extLst>
        </xdr:cNvPr>
        <xdr:cNvCxnSpPr/>
      </xdr:nvCxnSpPr>
      <xdr:spPr>
        <a:xfrm>
          <a:off x="22072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45738</xdr:rowOff>
    </xdr:from>
    <xdr:ext cx="469744" cy="259045"/>
    <xdr:sp macro="" textlink="">
      <xdr:nvSpPr>
        <xdr:cNvPr id="708" name="【児童館】&#10;一人当たり面積平均値テキスト">
          <a:extLst>
            <a:ext uri="{FF2B5EF4-FFF2-40B4-BE49-F238E27FC236}">
              <a16:creationId xmlns:a16="http://schemas.microsoft.com/office/drawing/2014/main" id="{0B27AF06-BC29-46E1-BB08-40348DF72935}"/>
            </a:ext>
          </a:extLst>
        </xdr:cNvPr>
        <xdr:cNvSpPr txBox="1"/>
      </xdr:nvSpPr>
      <xdr:spPr>
        <a:xfrm>
          <a:off x="22199600" y="1427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709" name="フローチャート: 判断 708">
          <a:extLst>
            <a:ext uri="{FF2B5EF4-FFF2-40B4-BE49-F238E27FC236}">
              <a16:creationId xmlns:a16="http://schemas.microsoft.com/office/drawing/2014/main" id="{9D2C07C7-9BA3-48A9-9156-5EB390F6600B}"/>
            </a:ext>
          </a:extLst>
        </xdr:cNvPr>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52070</xdr:rowOff>
    </xdr:from>
    <xdr:to>
      <xdr:col>112</xdr:col>
      <xdr:colOff>38100</xdr:colOff>
      <xdr:row>83</xdr:row>
      <xdr:rowOff>153670</xdr:rowOff>
    </xdr:to>
    <xdr:sp macro="" textlink="">
      <xdr:nvSpPr>
        <xdr:cNvPr id="710" name="フローチャート: 判断 709">
          <a:extLst>
            <a:ext uri="{FF2B5EF4-FFF2-40B4-BE49-F238E27FC236}">
              <a16:creationId xmlns:a16="http://schemas.microsoft.com/office/drawing/2014/main" id="{5C2A49CC-A23F-420A-B21E-950AE2425944}"/>
            </a:ext>
          </a:extLst>
        </xdr:cNvPr>
        <xdr:cNvSpPr/>
      </xdr:nvSpPr>
      <xdr:spPr>
        <a:xfrm>
          <a:off x="21272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711" name="フローチャート: 判断 710">
          <a:extLst>
            <a:ext uri="{FF2B5EF4-FFF2-40B4-BE49-F238E27FC236}">
              <a16:creationId xmlns:a16="http://schemas.microsoft.com/office/drawing/2014/main" id="{4E6CCFAC-66C3-4DB1-95A0-5D59BDE57CBF}"/>
            </a:ext>
          </a:extLst>
        </xdr:cNvPr>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74930</xdr:rowOff>
    </xdr:from>
    <xdr:to>
      <xdr:col>102</xdr:col>
      <xdr:colOff>165100</xdr:colOff>
      <xdr:row>84</xdr:row>
      <xdr:rowOff>5080</xdr:rowOff>
    </xdr:to>
    <xdr:sp macro="" textlink="">
      <xdr:nvSpPr>
        <xdr:cNvPr id="712" name="フローチャート: 判断 711">
          <a:extLst>
            <a:ext uri="{FF2B5EF4-FFF2-40B4-BE49-F238E27FC236}">
              <a16:creationId xmlns:a16="http://schemas.microsoft.com/office/drawing/2014/main" id="{E5249847-BD91-41E8-81BB-8B3ECF174D30}"/>
            </a:ext>
          </a:extLst>
        </xdr:cNvPr>
        <xdr:cNvSpPr/>
      </xdr:nvSpPr>
      <xdr:spPr>
        <a:xfrm>
          <a:off x="19494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63500</xdr:rowOff>
    </xdr:from>
    <xdr:to>
      <xdr:col>98</xdr:col>
      <xdr:colOff>38100</xdr:colOff>
      <xdr:row>83</xdr:row>
      <xdr:rowOff>165100</xdr:rowOff>
    </xdr:to>
    <xdr:sp macro="" textlink="">
      <xdr:nvSpPr>
        <xdr:cNvPr id="713" name="フローチャート: 判断 712">
          <a:extLst>
            <a:ext uri="{FF2B5EF4-FFF2-40B4-BE49-F238E27FC236}">
              <a16:creationId xmlns:a16="http://schemas.microsoft.com/office/drawing/2014/main" id="{D80B963E-D793-45EF-9CD5-948258C3928C}"/>
            </a:ext>
          </a:extLst>
        </xdr:cNvPr>
        <xdr:cNvSpPr/>
      </xdr:nvSpPr>
      <xdr:spPr>
        <a:xfrm>
          <a:off x="18605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3C91153C-EA1F-4A1F-9100-1B1938E2042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971AC45F-917C-4FF8-B472-9023652B411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7364497B-08FD-4BBD-97A7-63513918031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2D3F7800-3DB2-4272-9F6F-F970438DE72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AA4FC6C8-05E9-4148-B2B9-68A76DF5CD6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139700</xdr:rowOff>
    </xdr:from>
    <xdr:to>
      <xdr:col>116</xdr:col>
      <xdr:colOff>114300</xdr:colOff>
      <xdr:row>82</xdr:row>
      <xdr:rowOff>69850</xdr:rowOff>
    </xdr:to>
    <xdr:sp macro="" textlink="">
      <xdr:nvSpPr>
        <xdr:cNvPr id="719" name="楕円 718">
          <a:extLst>
            <a:ext uri="{FF2B5EF4-FFF2-40B4-BE49-F238E27FC236}">
              <a16:creationId xmlns:a16="http://schemas.microsoft.com/office/drawing/2014/main" id="{1AD8379F-C403-4DF9-8FE2-C22987B7AB34}"/>
            </a:ext>
          </a:extLst>
        </xdr:cNvPr>
        <xdr:cNvSpPr/>
      </xdr:nvSpPr>
      <xdr:spPr>
        <a:xfrm>
          <a:off x="22110700" y="140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162577</xdr:rowOff>
    </xdr:from>
    <xdr:ext cx="469744" cy="259045"/>
    <xdr:sp macro="" textlink="">
      <xdr:nvSpPr>
        <xdr:cNvPr id="720" name="【児童館】&#10;一人当たり面積該当値テキスト">
          <a:extLst>
            <a:ext uri="{FF2B5EF4-FFF2-40B4-BE49-F238E27FC236}">
              <a16:creationId xmlns:a16="http://schemas.microsoft.com/office/drawing/2014/main" id="{ED23F606-06DA-4A4D-B228-AA87059CCAA5}"/>
            </a:ext>
          </a:extLst>
        </xdr:cNvPr>
        <xdr:cNvSpPr txBox="1"/>
      </xdr:nvSpPr>
      <xdr:spPr>
        <a:xfrm>
          <a:off x="22199600" y="1387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147320</xdr:rowOff>
    </xdr:from>
    <xdr:to>
      <xdr:col>112</xdr:col>
      <xdr:colOff>38100</xdr:colOff>
      <xdr:row>82</xdr:row>
      <xdr:rowOff>77470</xdr:rowOff>
    </xdr:to>
    <xdr:sp macro="" textlink="">
      <xdr:nvSpPr>
        <xdr:cNvPr id="721" name="楕円 720">
          <a:extLst>
            <a:ext uri="{FF2B5EF4-FFF2-40B4-BE49-F238E27FC236}">
              <a16:creationId xmlns:a16="http://schemas.microsoft.com/office/drawing/2014/main" id="{0CB34A07-91A2-453F-84CA-26DA5DB7A9B6}"/>
            </a:ext>
          </a:extLst>
        </xdr:cNvPr>
        <xdr:cNvSpPr/>
      </xdr:nvSpPr>
      <xdr:spPr>
        <a:xfrm>
          <a:off x="21272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19050</xdr:rowOff>
    </xdr:from>
    <xdr:to>
      <xdr:col>116</xdr:col>
      <xdr:colOff>63500</xdr:colOff>
      <xdr:row>82</xdr:row>
      <xdr:rowOff>26670</xdr:rowOff>
    </xdr:to>
    <xdr:cxnSp macro="">
      <xdr:nvCxnSpPr>
        <xdr:cNvPr id="722" name="直線コネクタ 721">
          <a:extLst>
            <a:ext uri="{FF2B5EF4-FFF2-40B4-BE49-F238E27FC236}">
              <a16:creationId xmlns:a16="http://schemas.microsoft.com/office/drawing/2014/main" id="{805B3EBA-7897-4ACC-B9F7-F259D3C6C9E4}"/>
            </a:ext>
          </a:extLst>
        </xdr:cNvPr>
        <xdr:cNvCxnSpPr/>
      </xdr:nvCxnSpPr>
      <xdr:spPr>
        <a:xfrm flipV="1">
          <a:off x="21323300" y="140779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154939</xdr:rowOff>
    </xdr:from>
    <xdr:to>
      <xdr:col>107</xdr:col>
      <xdr:colOff>101600</xdr:colOff>
      <xdr:row>82</xdr:row>
      <xdr:rowOff>85089</xdr:rowOff>
    </xdr:to>
    <xdr:sp macro="" textlink="">
      <xdr:nvSpPr>
        <xdr:cNvPr id="723" name="楕円 722">
          <a:extLst>
            <a:ext uri="{FF2B5EF4-FFF2-40B4-BE49-F238E27FC236}">
              <a16:creationId xmlns:a16="http://schemas.microsoft.com/office/drawing/2014/main" id="{71619133-C312-4F22-8B8D-81070E79BF5E}"/>
            </a:ext>
          </a:extLst>
        </xdr:cNvPr>
        <xdr:cNvSpPr/>
      </xdr:nvSpPr>
      <xdr:spPr>
        <a:xfrm>
          <a:off x="20383500"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26670</xdr:rowOff>
    </xdr:from>
    <xdr:to>
      <xdr:col>111</xdr:col>
      <xdr:colOff>177800</xdr:colOff>
      <xdr:row>82</xdr:row>
      <xdr:rowOff>34289</xdr:rowOff>
    </xdr:to>
    <xdr:cxnSp macro="">
      <xdr:nvCxnSpPr>
        <xdr:cNvPr id="724" name="直線コネクタ 723">
          <a:extLst>
            <a:ext uri="{FF2B5EF4-FFF2-40B4-BE49-F238E27FC236}">
              <a16:creationId xmlns:a16="http://schemas.microsoft.com/office/drawing/2014/main" id="{D574E6A9-BCBC-4A83-BF52-5E55CF80B394}"/>
            </a:ext>
          </a:extLst>
        </xdr:cNvPr>
        <xdr:cNvCxnSpPr/>
      </xdr:nvCxnSpPr>
      <xdr:spPr>
        <a:xfrm flipV="1">
          <a:off x="20434300" y="140855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74930</xdr:rowOff>
    </xdr:from>
    <xdr:to>
      <xdr:col>102</xdr:col>
      <xdr:colOff>165100</xdr:colOff>
      <xdr:row>84</xdr:row>
      <xdr:rowOff>5080</xdr:rowOff>
    </xdr:to>
    <xdr:sp macro="" textlink="">
      <xdr:nvSpPr>
        <xdr:cNvPr id="725" name="楕円 724">
          <a:extLst>
            <a:ext uri="{FF2B5EF4-FFF2-40B4-BE49-F238E27FC236}">
              <a16:creationId xmlns:a16="http://schemas.microsoft.com/office/drawing/2014/main" id="{8DFAC9FD-9B9B-4531-A664-F7BA881CB925}"/>
            </a:ext>
          </a:extLst>
        </xdr:cNvPr>
        <xdr:cNvSpPr/>
      </xdr:nvSpPr>
      <xdr:spPr>
        <a:xfrm>
          <a:off x="194945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34289</xdr:rowOff>
    </xdr:from>
    <xdr:to>
      <xdr:col>107</xdr:col>
      <xdr:colOff>50800</xdr:colOff>
      <xdr:row>83</xdr:row>
      <xdr:rowOff>125730</xdr:rowOff>
    </xdr:to>
    <xdr:cxnSp macro="">
      <xdr:nvCxnSpPr>
        <xdr:cNvPr id="726" name="直線コネクタ 725">
          <a:extLst>
            <a:ext uri="{FF2B5EF4-FFF2-40B4-BE49-F238E27FC236}">
              <a16:creationId xmlns:a16="http://schemas.microsoft.com/office/drawing/2014/main" id="{849B7C84-5AEB-4279-B423-43AAD414CEB3}"/>
            </a:ext>
          </a:extLst>
        </xdr:cNvPr>
        <xdr:cNvCxnSpPr/>
      </xdr:nvCxnSpPr>
      <xdr:spPr>
        <a:xfrm flipV="1">
          <a:off x="19545300" y="14093189"/>
          <a:ext cx="889000" cy="26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82550</xdr:rowOff>
    </xdr:from>
    <xdr:to>
      <xdr:col>98</xdr:col>
      <xdr:colOff>38100</xdr:colOff>
      <xdr:row>84</xdr:row>
      <xdr:rowOff>12700</xdr:rowOff>
    </xdr:to>
    <xdr:sp macro="" textlink="">
      <xdr:nvSpPr>
        <xdr:cNvPr id="727" name="楕円 726">
          <a:extLst>
            <a:ext uri="{FF2B5EF4-FFF2-40B4-BE49-F238E27FC236}">
              <a16:creationId xmlns:a16="http://schemas.microsoft.com/office/drawing/2014/main" id="{317C5D69-6620-4F77-A232-E37C64ADAC61}"/>
            </a:ext>
          </a:extLst>
        </xdr:cNvPr>
        <xdr:cNvSpPr/>
      </xdr:nvSpPr>
      <xdr:spPr>
        <a:xfrm>
          <a:off x="18605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125730</xdr:rowOff>
    </xdr:from>
    <xdr:to>
      <xdr:col>102</xdr:col>
      <xdr:colOff>114300</xdr:colOff>
      <xdr:row>83</xdr:row>
      <xdr:rowOff>133350</xdr:rowOff>
    </xdr:to>
    <xdr:cxnSp macro="">
      <xdr:nvCxnSpPr>
        <xdr:cNvPr id="728" name="直線コネクタ 727">
          <a:extLst>
            <a:ext uri="{FF2B5EF4-FFF2-40B4-BE49-F238E27FC236}">
              <a16:creationId xmlns:a16="http://schemas.microsoft.com/office/drawing/2014/main" id="{EC367B01-4DC4-40D7-A772-2941F8073EA7}"/>
            </a:ext>
          </a:extLst>
        </xdr:cNvPr>
        <xdr:cNvCxnSpPr/>
      </xdr:nvCxnSpPr>
      <xdr:spPr>
        <a:xfrm flipV="1">
          <a:off x="18656300" y="14356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144797</xdr:rowOff>
    </xdr:from>
    <xdr:ext cx="469744" cy="259045"/>
    <xdr:sp macro="" textlink="">
      <xdr:nvSpPr>
        <xdr:cNvPr id="729" name="n_1aveValue【児童館】&#10;一人当たり面積">
          <a:extLst>
            <a:ext uri="{FF2B5EF4-FFF2-40B4-BE49-F238E27FC236}">
              <a16:creationId xmlns:a16="http://schemas.microsoft.com/office/drawing/2014/main" id="{10097F92-325B-46A5-9DBE-401549C5DC0E}"/>
            </a:ext>
          </a:extLst>
        </xdr:cNvPr>
        <xdr:cNvSpPr txBox="1"/>
      </xdr:nvSpPr>
      <xdr:spPr>
        <a:xfrm>
          <a:off x="21075727"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156227</xdr:rowOff>
    </xdr:from>
    <xdr:ext cx="469744" cy="259045"/>
    <xdr:sp macro="" textlink="">
      <xdr:nvSpPr>
        <xdr:cNvPr id="730" name="n_2aveValue【児童館】&#10;一人当たり面積">
          <a:extLst>
            <a:ext uri="{FF2B5EF4-FFF2-40B4-BE49-F238E27FC236}">
              <a16:creationId xmlns:a16="http://schemas.microsoft.com/office/drawing/2014/main" id="{7FBF3BC1-8DC6-43FB-8F9C-267611420031}"/>
            </a:ext>
          </a:extLst>
        </xdr:cNvPr>
        <xdr:cNvSpPr txBox="1"/>
      </xdr:nvSpPr>
      <xdr:spPr>
        <a:xfrm>
          <a:off x="20199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167657</xdr:rowOff>
    </xdr:from>
    <xdr:ext cx="469744" cy="259045"/>
    <xdr:sp macro="" textlink="">
      <xdr:nvSpPr>
        <xdr:cNvPr id="731" name="n_3aveValue【児童館】&#10;一人当たり面積">
          <a:extLst>
            <a:ext uri="{FF2B5EF4-FFF2-40B4-BE49-F238E27FC236}">
              <a16:creationId xmlns:a16="http://schemas.microsoft.com/office/drawing/2014/main" id="{14D3308E-4DFF-4219-8476-7B454CB0224B}"/>
            </a:ext>
          </a:extLst>
        </xdr:cNvPr>
        <xdr:cNvSpPr txBox="1"/>
      </xdr:nvSpPr>
      <xdr:spPr>
        <a:xfrm>
          <a:off x="193104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10177</xdr:rowOff>
    </xdr:from>
    <xdr:ext cx="469744" cy="259045"/>
    <xdr:sp macro="" textlink="">
      <xdr:nvSpPr>
        <xdr:cNvPr id="732" name="n_4aveValue【児童館】&#10;一人当たり面積">
          <a:extLst>
            <a:ext uri="{FF2B5EF4-FFF2-40B4-BE49-F238E27FC236}">
              <a16:creationId xmlns:a16="http://schemas.microsoft.com/office/drawing/2014/main" id="{9372830A-FC33-4B71-9446-D5623D037A7F}"/>
            </a:ext>
          </a:extLst>
        </xdr:cNvPr>
        <xdr:cNvSpPr txBox="1"/>
      </xdr:nvSpPr>
      <xdr:spPr>
        <a:xfrm>
          <a:off x="18421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93997</xdr:rowOff>
    </xdr:from>
    <xdr:ext cx="469744" cy="259045"/>
    <xdr:sp macro="" textlink="">
      <xdr:nvSpPr>
        <xdr:cNvPr id="733" name="n_1mainValue【児童館】&#10;一人当たり面積">
          <a:extLst>
            <a:ext uri="{FF2B5EF4-FFF2-40B4-BE49-F238E27FC236}">
              <a16:creationId xmlns:a16="http://schemas.microsoft.com/office/drawing/2014/main" id="{1F7291E1-CD3C-4BB2-B393-36AF562E3890}"/>
            </a:ext>
          </a:extLst>
        </xdr:cNvPr>
        <xdr:cNvSpPr txBox="1"/>
      </xdr:nvSpPr>
      <xdr:spPr>
        <a:xfrm>
          <a:off x="21075727" y="1380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101616</xdr:rowOff>
    </xdr:from>
    <xdr:ext cx="469744" cy="259045"/>
    <xdr:sp macro="" textlink="">
      <xdr:nvSpPr>
        <xdr:cNvPr id="734" name="n_2mainValue【児童館】&#10;一人当たり面積">
          <a:extLst>
            <a:ext uri="{FF2B5EF4-FFF2-40B4-BE49-F238E27FC236}">
              <a16:creationId xmlns:a16="http://schemas.microsoft.com/office/drawing/2014/main" id="{EEB1D782-7F48-42AB-975A-236126A4AB70}"/>
            </a:ext>
          </a:extLst>
        </xdr:cNvPr>
        <xdr:cNvSpPr txBox="1"/>
      </xdr:nvSpPr>
      <xdr:spPr>
        <a:xfrm>
          <a:off x="20199427" y="1381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21607</xdr:rowOff>
    </xdr:from>
    <xdr:ext cx="469744" cy="259045"/>
    <xdr:sp macro="" textlink="">
      <xdr:nvSpPr>
        <xdr:cNvPr id="735" name="n_3mainValue【児童館】&#10;一人当たり面積">
          <a:extLst>
            <a:ext uri="{FF2B5EF4-FFF2-40B4-BE49-F238E27FC236}">
              <a16:creationId xmlns:a16="http://schemas.microsoft.com/office/drawing/2014/main" id="{B4CFF5C5-E07E-40F1-BCEB-7A8B9B86ABF9}"/>
            </a:ext>
          </a:extLst>
        </xdr:cNvPr>
        <xdr:cNvSpPr txBox="1"/>
      </xdr:nvSpPr>
      <xdr:spPr>
        <a:xfrm>
          <a:off x="193104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3827</xdr:rowOff>
    </xdr:from>
    <xdr:ext cx="469744" cy="259045"/>
    <xdr:sp macro="" textlink="">
      <xdr:nvSpPr>
        <xdr:cNvPr id="736" name="n_4mainValue【児童館】&#10;一人当たり面積">
          <a:extLst>
            <a:ext uri="{FF2B5EF4-FFF2-40B4-BE49-F238E27FC236}">
              <a16:creationId xmlns:a16="http://schemas.microsoft.com/office/drawing/2014/main" id="{72871376-D40D-4DCE-BE68-94139CA61F68}"/>
            </a:ext>
          </a:extLst>
        </xdr:cNvPr>
        <xdr:cNvSpPr txBox="1"/>
      </xdr:nvSpPr>
      <xdr:spPr>
        <a:xfrm>
          <a:off x="18421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577CB733-CDDB-47DF-AE80-76A0BF411B7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8AAC7A83-EBCE-4959-A7C3-F4A4A77D905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4EC87CF7-E6FE-4C7E-BB81-B081CA9F8DD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B19C8545-E08C-4896-98C0-11CA01612DA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B177245E-B897-4874-A6E7-26DCCEFB844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08313409-37B9-4C56-9983-D3A8BBF10D7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AAE52458-13B2-4817-945B-2B0A49797C1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B9290637-9EB3-4A19-8C47-FAAF3370175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53057E5D-4F85-4CCD-92EC-CC1612D356C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F06379DB-FA9D-4FCB-8964-9A0CD1CE395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F33A8A4E-F86E-4D71-AD39-45868B7C1AA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a:extLst>
            <a:ext uri="{FF2B5EF4-FFF2-40B4-BE49-F238E27FC236}">
              <a16:creationId xmlns:a16="http://schemas.microsoft.com/office/drawing/2014/main" id="{5AB822A4-0621-4111-AA8C-1A52E8A7798A}"/>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9" name="テキスト ボックス 748">
          <a:extLst>
            <a:ext uri="{FF2B5EF4-FFF2-40B4-BE49-F238E27FC236}">
              <a16:creationId xmlns:a16="http://schemas.microsoft.com/office/drawing/2014/main" id="{A955144B-CB7F-49A2-97C8-7A4EF3FBD048}"/>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a:extLst>
            <a:ext uri="{FF2B5EF4-FFF2-40B4-BE49-F238E27FC236}">
              <a16:creationId xmlns:a16="http://schemas.microsoft.com/office/drawing/2014/main" id="{9B053E43-D5F1-4254-ACF0-68366C16B994}"/>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a:extLst>
            <a:ext uri="{FF2B5EF4-FFF2-40B4-BE49-F238E27FC236}">
              <a16:creationId xmlns:a16="http://schemas.microsoft.com/office/drawing/2014/main" id="{913F5324-73BA-4404-BC6F-E2CF6472F837}"/>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a:extLst>
            <a:ext uri="{FF2B5EF4-FFF2-40B4-BE49-F238E27FC236}">
              <a16:creationId xmlns:a16="http://schemas.microsoft.com/office/drawing/2014/main" id="{6CC786D3-9605-4572-B434-8A135BD20614}"/>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a:extLst>
            <a:ext uri="{FF2B5EF4-FFF2-40B4-BE49-F238E27FC236}">
              <a16:creationId xmlns:a16="http://schemas.microsoft.com/office/drawing/2014/main" id="{FBFE9FCE-1F7A-4D30-98BF-3084299EF0C9}"/>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a:extLst>
            <a:ext uri="{FF2B5EF4-FFF2-40B4-BE49-F238E27FC236}">
              <a16:creationId xmlns:a16="http://schemas.microsoft.com/office/drawing/2014/main" id="{F49D8BDC-AECD-4200-9168-63D1D915E42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a:extLst>
            <a:ext uri="{FF2B5EF4-FFF2-40B4-BE49-F238E27FC236}">
              <a16:creationId xmlns:a16="http://schemas.microsoft.com/office/drawing/2014/main" id="{25B1B6F8-9645-496E-920C-92D7E80E79D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a:extLst>
            <a:ext uri="{FF2B5EF4-FFF2-40B4-BE49-F238E27FC236}">
              <a16:creationId xmlns:a16="http://schemas.microsoft.com/office/drawing/2014/main" id="{B511EBCF-CCEF-4CC5-93AC-B87BC637C78E}"/>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7" name="テキスト ボックス 756">
          <a:extLst>
            <a:ext uri="{FF2B5EF4-FFF2-40B4-BE49-F238E27FC236}">
              <a16:creationId xmlns:a16="http://schemas.microsoft.com/office/drawing/2014/main" id="{3DB88CF4-52FB-4DD6-9F21-7D385E91D57A}"/>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a:extLst>
            <a:ext uri="{FF2B5EF4-FFF2-40B4-BE49-F238E27FC236}">
              <a16:creationId xmlns:a16="http://schemas.microsoft.com/office/drawing/2014/main" id="{A6C286E7-AC65-4461-9B20-5488A588CF7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a:extLst>
            <a:ext uri="{FF2B5EF4-FFF2-40B4-BE49-F238E27FC236}">
              <a16:creationId xmlns:a16="http://schemas.microsoft.com/office/drawing/2014/main" id="{11F1F6F6-B813-4AFC-B42F-1D60A8F185B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0" name="直線コネクタ 759">
          <a:extLst>
            <a:ext uri="{FF2B5EF4-FFF2-40B4-BE49-F238E27FC236}">
              <a16:creationId xmlns:a16="http://schemas.microsoft.com/office/drawing/2014/main" id="{1FD4B070-C49A-4188-A0C1-A66799F25132}"/>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1" name="【公民館】&#10;有形固定資産減価償却率最小値テキスト">
          <a:extLst>
            <a:ext uri="{FF2B5EF4-FFF2-40B4-BE49-F238E27FC236}">
              <a16:creationId xmlns:a16="http://schemas.microsoft.com/office/drawing/2014/main" id="{65B3955B-5B68-484C-A53E-86A526E7F388}"/>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2" name="直線コネクタ 761">
          <a:extLst>
            <a:ext uri="{FF2B5EF4-FFF2-40B4-BE49-F238E27FC236}">
              <a16:creationId xmlns:a16="http://schemas.microsoft.com/office/drawing/2014/main" id="{CAD66B4D-1479-4EE2-900F-587E9364AA4C}"/>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3" name="【公民館】&#10;有形固定資産減価償却率最大値テキスト">
          <a:extLst>
            <a:ext uri="{FF2B5EF4-FFF2-40B4-BE49-F238E27FC236}">
              <a16:creationId xmlns:a16="http://schemas.microsoft.com/office/drawing/2014/main" id="{4C16924A-7C8E-4C4E-8652-904ACED9524D}"/>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4" name="直線コネクタ 763">
          <a:extLst>
            <a:ext uri="{FF2B5EF4-FFF2-40B4-BE49-F238E27FC236}">
              <a16:creationId xmlns:a16="http://schemas.microsoft.com/office/drawing/2014/main" id="{12962025-5ED4-4AC7-9019-E9FB893A4AC8}"/>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118127</xdr:rowOff>
    </xdr:from>
    <xdr:ext cx="405111" cy="259045"/>
    <xdr:sp macro="" textlink="">
      <xdr:nvSpPr>
        <xdr:cNvPr id="765" name="【公民館】&#10;有形固定資産減価償却率平均値テキスト">
          <a:extLst>
            <a:ext uri="{FF2B5EF4-FFF2-40B4-BE49-F238E27FC236}">
              <a16:creationId xmlns:a16="http://schemas.microsoft.com/office/drawing/2014/main" id="{0D52CF5F-0725-4E6E-92F7-686D7D5BEBB3}"/>
            </a:ext>
          </a:extLst>
        </xdr:cNvPr>
        <xdr:cNvSpPr txBox="1"/>
      </xdr:nvSpPr>
      <xdr:spPr>
        <a:xfrm>
          <a:off x="16357600" y="1777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95250</xdr:rowOff>
    </xdr:from>
    <xdr:to>
      <xdr:col>85</xdr:col>
      <xdr:colOff>177800</xdr:colOff>
      <xdr:row>105</xdr:row>
      <xdr:rowOff>25400</xdr:rowOff>
    </xdr:to>
    <xdr:sp macro="" textlink="">
      <xdr:nvSpPr>
        <xdr:cNvPr id="766" name="フローチャート: 判断 765">
          <a:extLst>
            <a:ext uri="{FF2B5EF4-FFF2-40B4-BE49-F238E27FC236}">
              <a16:creationId xmlns:a16="http://schemas.microsoft.com/office/drawing/2014/main" id="{CCB35991-AB42-4CB1-A595-318981DDFDD5}"/>
            </a:ext>
          </a:extLst>
        </xdr:cNvPr>
        <xdr:cNvSpPr/>
      </xdr:nvSpPr>
      <xdr:spPr>
        <a:xfrm>
          <a:off x="16268700" y="179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106680</xdr:rowOff>
    </xdr:from>
    <xdr:to>
      <xdr:col>81</xdr:col>
      <xdr:colOff>101600</xdr:colOff>
      <xdr:row>105</xdr:row>
      <xdr:rowOff>36830</xdr:rowOff>
    </xdr:to>
    <xdr:sp macro="" textlink="">
      <xdr:nvSpPr>
        <xdr:cNvPr id="767" name="フローチャート: 判断 766">
          <a:extLst>
            <a:ext uri="{FF2B5EF4-FFF2-40B4-BE49-F238E27FC236}">
              <a16:creationId xmlns:a16="http://schemas.microsoft.com/office/drawing/2014/main" id="{2EA5E667-DD63-4B87-8483-8E7D745D67B7}"/>
            </a:ext>
          </a:extLst>
        </xdr:cNvPr>
        <xdr:cNvSpPr/>
      </xdr:nvSpPr>
      <xdr:spPr>
        <a:xfrm>
          <a:off x="15430500" y="1793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57150</xdr:rowOff>
    </xdr:from>
    <xdr:to>
      <xdr:col>76</xdr:col>
      <xdr:colOff>165100</xdr:colOff>
      <xdr:row>104</xdr:row>
      <xdr:rowOff>158750</xdr:rowOff>
    </xdr:to>
    <xdr:sp macro="" textlink="">
      <xdr:nvSpPr>
        <xdr:cNvPr id="768" name="フローチャート: 判断 767">
          <a:extLst>
            <a:ext uri="{FF2B5EF4-FFF2-40B4-BE49-F238E27FC236}">
              <a16:creationId xmlns:a16="http://schemas.microsoft.com/office/drawing/2014/main" id="{1343334C-3612-4D01-8D63-B16B2B2FB25D}"/>
            </a:ext>
          </a:extLst>
        </xdr:cNvPr>
        <xdr:cNvSpPr/>
      </xdr:nvSpPr>
      <xdr:spPr>
        <a:xfrm>
          <a:off x="14541500" y="178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45720</xdr:rowOff>
    </xdr:from>
    <xdr:to>
      <xdr:col>72</xdr:col>
      <xdr:colOff>38100</xdr:colOff>
      <xdr:row>104</xdr:row>
      <xdr:rowOff>147320</xdr:rowOff>
    </xdr:to>
    <xdr:sp macro="" textlink="">
      <xdr:nvSpPr>
        <xdr:cNvPr id="769" name="フローチャート: 判断 768">
          <a:extLst>
            <a:ext uri="{FF2B5EF4-FFF2-40B4-BE49-F238E27FC236}">
              <a16:creationId xmlns:a16="http://schemas.microsoft.com/office/drawing/2014/main" id="{800FFB0A-D435-4487-9D61-30A23AA61669}"/>
            </a:ext>
          </a:extLst>
        </xdr:cNvPr>
        <xdr:cNvSpPr/>
      </xdr:nvSpPr>
      <xdr:spPr>
        <a:xfrm>
          <a:off x="13652500" y="178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31750</xdr:rowOff>
    </xdr:from>
    <xdr:to>
      <xdr:col>67</xdr:col>
      <xdr:colOff>101600</xdr:colOff>
      <xdr:row>104</xdr:row>
      <xdr:rowOff>133350</xdr:rowOff>
    </xdr:to>
    <xdr:sp macro="" textlink="">
      <xdr:nvSpPr>
        <xdr:cNvPr id="770" name="フローチャート: 判断 769">
          <a:extLst>
            <a:ext uri="{FF2B5EF4-FFF2-40B4-BE49-F238E27FC236}">
              <a16:creationId xmlns:a16="http://schemas.microsoft.com/office/drawing/2014/main" id="{C4D7525F-9A98-4587-9127-2A8C62E6AB65}"/>
            </a:ext>
          </a:extLst>
        </xdr:cNvPr>
        <xdr:cNvSpPr/>
      </xdr:nvSpPr>
      <xdr:spPr>
        <a:xfrm>
          <a:off x="12763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A1728ED-69E7-4DCE-8B45-E65FC885476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F7E6E390-759D-4281-8958-489E1B40FCC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6CD51D8A-D590-4199-8A00-0B8C6C0E111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82CE9A7-CA88-422C-8D7C-21495A7F8C3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48F29960-7E4D-4E7C-957B-E0791588938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127000</xdr:rowOff>
    </xdr:from>
    <xdr:to>
      <xdr:col>85</xdr:col>
      <xdr:colOff>177800</xdr:colOff>
      <xdr:row>106</xdr:row>
      <xdr:rowOff>57150</xdr:rowOff>
    </xdr:to>
    <xdr:sp macro="" textlink="">
      <xdr:nvSpPr>
        <xdr:cNvPr id="776" name="楕円 775">
          <a:extLst>
            <a:ext uri="{FF2B5EF4-FFF2-40B4-BE49-F238E27FC236}">
              <a16:creationId xmlns:a16="http://schemas.microsoft.com/office/drawing/2014/main" id="{19BCF4F8-B974-481F-AB27-72AF77C6A610}"/>
            </a:ext>
          </a:extLst>
        </xdr:cNvPr>
        <xdr:cNvSpPr/>
      </xdr:nvSpPr>
      <xdr:spPr>
        <a:xfrm>
          <a:off x="16268700" y="1812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105427</xdr:rowOff>
    </xdr:from>
    <xdr:ext cx="405111" cy="259045"/>
    <xdr:sp macro="" textlink="">
      <xdr:nvSpPr>
        <xdr:cNvPr id="777" name="【公民館】&#10;有形固定資産減価償却率該当値テキスト">
          <a:extLst>
            <a:ext uri="{FF2B5EF4-FFF2-40B4-BE49-F238E27FC236}">
              <a16:creationId xmlns:a16="http://schemas.microsoft.com/office/drawing/2014/main" id="{E19490DB-F9F5-4AC8-BB51-EC835B65EBCC}"/>
            </a:ext>
          </a:extLst>
        </xdr:cNvPr>
        <xdr:cNvSpPr txBox="1"/>
      </xdr:nvSpPr>
      <xdr:spPr>
        <a:xfrm>
          <a:off x="16357600" y="18107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110489</xdr:rowOff>
    </xdr:from>
    <xdr:to>
      <xdr:col>81</xdr:col>
      <xdr:colOff>101600</xdr:colOff>
      <xdr:row>106</xdr:row>
      <xdr:rowOff>40639</xdr:rowOff>
    </xdr:to>
    <xdr:sp macro="" textlink="">
      <xdr:nvSpPr>
        <xdr:cNvPr id="778" name="楕円 777">
          <a:extLst>
            <a:ext uri="{FF2B5EF4-FFF2-40B4-BE49-F238E27FC236}">
              <a16:creationId xmlns:a16="http://schemas.microsoft.com/office/drawing/2014/main" id="{38D81529-6643-4FB4-861B-9AF99D17AE53}"/>
            </a:ext>
          </a:extLst>
        </xdr:cNvPr>
        <xdr:cNvSpPr/>
      </xdr:nvSpPr>
      <xdr:spPr>
        <a:xfrm>
          <a:off x="15430500" y="1811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161289</xdr:rowOff>
    </xdr:from>
    <xdr:to>
      <xdr:col>85</xdr:col>
      <xdr:colOff>127000</xdr:colOff>
      <xdr:row>106</xdr:row>
      <xdr:rowOff>6350</xdr:rowOff>
    </xdr:to>
    <xdr:cxnSp macro="">
      <xdr:nvCxnSpPr>
        <xdr:cNvPr id="779" name="直線コネクタ 778">
          <a:extLst>
            <a:ext uri="{FF2B5EF4-FFF2-40B4-BE49-F238E27FC236}">
              <a16:creationId xmlns:a16="http://schemas.microsoft.com/office/drawing/2014/main" id="{0D5C7732-8AF9-47DB-A846-C1DA02F9A5F2}"/>
            </a:ext>
          </a:extLst>
        </xdr:cNvPr>
        <xdr:cNvCxnSpPr/>
      </xdr:nvCxnSpPr>
      <xdr:spPr>
        <a:xfrm>
          <a:off x="15481300" y="18163539"/>
          <a:ext cx="838200" cy="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78739</xdr:rowOff>
    </xdr:from>
    <xdr:to>
      <xdr:col>76</xdr:col>
      <xdr:colOff>165100</xdr:colOff>
      <xdr:row>106</xdr:row>
      <xdr:rowOff>8889</xdr:rowOff>
    </xdr:to>
    <xdr:sp macro="" textlink="">
      <xdr:nvSpPr>
        <xdr:cNvPr id="780" name="楕円 779">
          <a:extLst>
            <a:ext uri="{FF2B5EF4-FFF2-40B4-BE49-F238E27FC236}">
              <a16:creationId xmlns:a16="http://schemas.microsoft.com/office/drawing/2014/main" id="{69064591-2A26-469A-BD3E-B7259881D5B5}"/>
            </a:ext>
          </a:extLst>
        </xdr:cNvPr>
        <xdr:cNvSpPr/>
      </xdr:nvSpPr>
      <xdr:spPr>
        <a:xfrm>
          <a:off x="145415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129539</xdr:rowOff>
    </xdr:from>
    <xdr:to>
      <xdr:col>81</xdr:col>
      <xdr:colOff>50800</xdr:colOff>
      <xdr:row>105</xdr:row>
      <xdr:rowOff>161289</xdr:rowOff>
    </xdr:to>
    <xdr:cxnSp macro="">
      <xdr:nvCxnSpPr>
        <xdr:cNvPr id="781" name="直線コネクタ 780">
          <a:extLst>
            <a:ext uri="{FF2B5EF4-FFF2-40B4-BE49-F238E27FC236}">
              <a16:creationId xmlns:a16="http://schemas.microsoft.com/office/drawing/2014/main" id="{42A4F457-89FF-455D-83D9-17F6D838403A}"/>
            </a:ext>
          </a:extLst>
        </xdr:cNvPr>
        <xdr:cNvCxnSpPr/>
      </xdr:nvCxnSpPr>
      <xdr:spPr>
        <a:xfrm>
          <a:off x="14592300" y="18131789"/>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74930</xdr:rowOff>
    </xdr:from>
    <xdr:to>
      <xdr:col>72</xdr:col>
      <xdr:colOff>38100</xdr:colOff>
      <xdr:row>106</xdr:row>
      <xdr:rowOff>5080</xdr:rowOff>
    </xdr:to>
    <xdr:sp macro="" textlink="">
      <xdr:nvSpPr>
        <xdr:cNvPr id="782" name="楕円 781">
          <a:extLst>
            <a:ext uri="{FF2B5EF4-FFF2-40B4-BE49-F238E27FC236}">
              <a16:creationId xmlns:a16="http://schemas.microsoft.com/office/drawing/2014/main" id="{5F7E0BA4-F9A2-4722-AB5B-4795513CC286}"/>
            </a:ext>
          </a:extLst>
        </xdr:cNvPr>
        <xdr:cNvSpPr/>
      </xdr:nvSpPr>
      <xdr:spPr>
        <a:xfrm>
          <a:off x="136525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125730</xdr:rowOff>
    </xdr:from>
    <xdr:to>
      <xdr:col>76</xdr:col>
      <xdr:colOff>114300</xdr:colOff>
      <xdr:row>105</xdr:row>
      <xdr:rowOff>129539</xdr:rowOff>
    </xdr:to>
    <xdr:cxnSp macro="">
      <xdr:nvCxnSpPr>
        <xdr:cNvPr id="783" name="直線コネクタ 782">
          <a:extLst>
            <a:ext uri="{FF2B5EF4-FFF2-40B4-BE49-F238E27FC236}">
              <a16:creationId xmlns:a16="http://schemas.microsoft.com/office/drawing/2014/main" id="{FC7860D8-8FDD-4F60-A5F7-DA9F99B40917}"/>
            </a:ext>
          </a:extLst>
        </xdr:cNvPr>
        <xdr:cNvCxnSpPr/>
      </xdr:nvCxnSpPr>
      <xdr:spPr>
        <a:xfrm>
          <a:off x="13703300" y="181279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35561</xdr:rowOff>
    </xdr:from>
    <xdr:to>
      <xdr:col>67</xdr:col>
      <xdr:colOff>101600</xdr:colOff>
      <xdr:row>105</xdr:row>
      <xdr:rowOff>137161</xdr:rowOff>
    </xdr:to>
    <xdr:sp macro="" textlink="">
      <xdr:nvSpPr>
        <xdr:cNvPr id="784" name="楕円 783">
          <a:extLst>
            <a:ext uri="{FF2B5EF4-FFF2-40B4-BE49-F238E27FC236}">
              <a16:creationId xmlns:a16="http://schemas.microsoft.com/office/drawing/2014/main" id="{ED82726E-CABD-4688-82E6-947454558335}"/>
            </a:ext>
          </a:extLst>
        </xdr:cNvPr>
        <xdr:cNvSpPr/>
      </xdr:nvSpPr>
      <xdr:spPr>
        <a:xfrm>
          <a:off x="12763500" y="1803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86361</xdr:rowOff>
    </xdr:from>
    <xdr:to>
      <xdr:col>71</xdr:col>
      <xdr:colOff>177800</xdr:colOff>
      <xdr:row>105</xdr:row>
      <xdr:rowOff>125730</xdr:rowOff>
    </xdr:to>
    <xdr:cxnSp macro="">
      <xdr:nvCxnSpPr>
        <xdr:cNvPr id="785" name="直線コネクタ 784">
          <a:extLst>
            <a:ext uri="{FF2B5EF4-FFF2-40B4-BE49-F238E27FC236}">
              <a16:creationId xmlns:a16="http://schemas.microsoft.com/office/drawing/2014/main" id="{591E34D2-F57E-4C8A-9696-D891ACFBDBFA}"/>
            </a:ext>
          </a:extLst>
        </xdr:cNvPr>
        <xdr:cNvCxnSpPr/>
      </xdr:nvCxnSpPr>
      <xdr:spPr>
        <a:xfrm>
          <a:off x="12814300" y="18088611"/>
          <a:ext cx="889000" cy="3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53357</xdr:rowOff>
    </xdr:from>
    <xdr:ext cx="405111" cy="259045"/>
    <xdr:sp macro="" textlink="">
      <xdr:nvSpPr>
        <xdr:cNvPr id="786" name="n_1aveValue【公民館】&#10;有形固定資産減価償却率">
          <a:extLst>
            <a:ext uri="{FF2B5EF4-FFF2-40B4-BE49-F238E27FC236}">
              <a16:creationId xmlns:a16="http://schemas.microsoft.com/office/drawing/2014/main" id="{B20FAFFB-F91B-41EF-9C84-A4E59A3C8C11}"/>
            </a:ext>
          </a:extLst>
        </xdr:cNvPr>
        <xdr:cNvSpPr txBox="1"/>
      </xdr:nvSpPr>
      <xdr:spPr>
        <a:xfrm>
          <a:off x="15266044" y="1771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3827</xdr:rowOff>
    </xdr:from>
    <xdr:ext cx="405111" cy="259045"/>
    <xdr:sp macro="" textlink="">
      <xdr:nvSpPr>
        <xdr:cNvPr id="787" name="n_2aveValue【公民館】&#10;有形固定資産減価償却率">
          <a:extLst>
            <a:ext uri="{FF2B5EF4-FFF2-40B4-BE49-F238E27FC236}">
              <a16:creationId xmlns:a16="http://schemas.microsoft.com/office/drawing/2014/main" id="{99EB56C4-F1E0-43BE-9031-C6A0DB817E60}"/>
            </a:ext>
          </a:extLst>
        </xdr:cNvPr>
        <xdr:cNvSpPr txBox="1"/>
      </xdr:nvSpPr>
      <xdr:spPr>
        <a:xfrm>
          <a:off x="14389744" y="1766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163847</xdr:rowOff>
    </xdr:from>
    <xdr:ext cx="405111" cy="259045"/>
    <xdr:sp macro="" textlink="">
      <xdr:nvSpPr>
        <xdr:cNvPr id="788" name="n_3aveValue【公民館】&#10;有形固定資産減価償却率">
          <a:extLst>
            <a:ext uri="{FF2B5EF4-FFF2-40B4-BE49-F238E27FC236}">
              <a16:creationId xmlns:a16="http://schemas.microsoft.com/office/drawing/2014/main" id="{4210E8D7-DF45-4CAC-948E-B58E1A81B2AB}"/>
            </a:ext>
          </a:extLst>
        </xdr:cNvPr>
        <xdr:cNvSpPr txBox="1"/>
      </xdr:nvSpPr>
      <xdr:spPr>
        <a:xfrm>
          <a:off x="13500744"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149877</xdr:rowOff>
    </xdr:from>
    <xdr:ext cx="405111" cy="259045"/>
    <xdr:sp macro="" textlink="">
      <xdr:nvSpPr>
        <xdr:cNvPr id="789" name="n_4aveValue【公民館】&#10;有形固定資産減価償却率">
          <a:extLst>
            <a:ext uri="{FF2B5EF4-FFF2-40B4-BE49-F238E27FC236}">
              <a16:creationId xmlns:a16="http://schemas.microsoft.com/office/drawing/2014/main" id="{4A77F2C4-C4B2-4ADB-9E23-178EB64A1E60}"/>
            </a:ext>
          </a:extLst>
        </xdr:cNvPr>
        <xdr:cNvSpPr txBox="1"/>
      </xdr:nvSpPr>
      <xdr:spPr>
        <a:xfrm>
          <a:off x="12611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31766</xdr:rowOff>
    </xdr:from>
    <xdr:ext cx="405111" cy="259045"/>
    <xdr:sp macro="" textlink="">
      <xdr:nvSpPr>
        <xdr:cNvPr id="790" name="n_1mainValue【公民館】&#10;有形固定資産減価償却率">
          <a:extLst>
            <a:ext uri="{FF2B5EF4-FFF2-40B4-BE49-F238E27FC236}">
              <a16:creationId xmlns:a16="http://schemas.microsoft.com/office/drawing/2014/main" id="{FA23922F-7110-46C6-AC4D-06A5E7F0DB37}"/>
            </a:ext>
          </a:extLst>
        </xdr:cNvPr>
        <xdr:cNvSpPr txBox="1"/>
      </xdr:nvSpPr>
      <xdr:spPr>
        <a:xfrm>
          <a:off x="15266044" y="18205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xdr:rowOff>
    </xdr:from>
    <xdr:ext cx="405111" cy="259045"/>
    <xdr:sp macro="" textlink="">
      <xdr:nvSpPr>
        <xdr:cNvPr id="791" name="n_2mainValue【公民館】&#10;有形固定資産減価償却率">
          <a:extLst>
            <a:ext uri="{FF2B5EF4-FFF2-40B4-BE49-F238E27FC236}">
              <a16:creationId xmlns:a16="http://schemas.microsoft.com/office/drawing/2014/main" id="{B082A22E-3940-4D57-8960-E26D6C2AA847}"/>
            </a:ext>
          </a:extLst>
        </xdr:cNvPr>
        <xdr:cNvSpPr txBox="1"/>
      </xdr:nvSpPr>
      <xdr:spPr>
        <a:xfrm>
          <a:off x="14389744" y="1817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167657</xdr:rowOff>
    </xdr:from>
    <xdr:ext cx="405111" cy="259045"/>
    <xdr:sp macro="" textlink="">
      <xdr:nvSpPr>
        <xdr:cNvPr id="792" name="n_3mainValue【公民館】&#10;有形固定資産減価償却率">
          <a:extLst>
            <a:ext uri="{FF2B5EF4-FFF2-40B4-BE49-F238E27FC236}">
              <a16:creationId xmlns:a16="http://schemas.microsoft.com/office/drawing/2014/main" id="{C6EDB115-40C5-48EE-BEB4-1E80D1B459B1}"/>
            </a:ext>
          </a:extLst>
        </xdr:cNvPr>
        <xdr:cNvSpPr txBox="1"/>
      </xdr:nvSpPr>
      <xdr:spPr>
        <a:xfrm>
          <a:off x="13500744" y="1816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128288</xdr:rowOff>
    </xdr:from>
    <xdr:ext cx="405111" cy="259045"/>
    <xdr:sp macro="" textlink="">
      <xdr:nvSpPr>
        <xdr:cNvPr id="793" name="n_4mainValue【公民館】&#10;有形固定資産減価償却率">
          <a:extLst>
            <a:ext uri="{FF2B5EF4-FFF2-40B4-BE49-F238E27FC236}">
              <a16:creationId xmlns:a16="http://schemas.microsoft.com/office/drawing/2014/main" id="{806148FC-D912-4A09-8B12-2D656FBDE50B}"/>
            </a:ext>
          </a:extLst>
        </xdr:cNvPr>
        <xdr:cNvSpPr txBox="1"/>
      </xdr:nvSpPr>
      <xdr:spPr>
        <a:xfrm>
          <a:off x="12611744" y="18130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a:extLst>
            <a:ext uri="{FF2B5EF4-FFF2-40B4-BE49-F238E27FC236}">
              <a16:creationId xmlns:a16="http://schemas.microsoft.com/office/drawing/2014/main" id="{7A9268B5-BC9E-4744-A23F-6BE0AC2E5F9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a:extLst>
            <a:ext uri="{FF2B5EF4-FFF2-40B4-BE49-F238E27FC236}">
              <a16:creationId xmlns:a16="http://schemas.microsoft.com/office/drawing/2014/main" id="{95A3C316-2ECF-4423-BC3F-A651D8E82A8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a:extLst>
            <a:ext uri="{FF2B5EF4-FFF2-40B4-BE49-F238E27FC236}">
              <a16:creationId xmlns:a16="http://schemas.microsoft.com/office/drawing/2014/main" id="{FF9ABEF3-CB4E-46E7-9650-2995A02CA0B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a:extLst>
            <a:ext uri="{FF2B5EF4-FFF2-40B4-BE49-F238E27FC236}">
              <a16:creationId xmlns:a16="http://schemas.microsoft.com/office/drawing/2014/main" id="{372D92C9-724C-4DBD-BA5B-662B859A7A4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a:extLst>
            <a:ext uri="{FF2B5EF4-FFF2-40B4-BE49-F238E27FC236}">
              <a16:creationId xmlns:a16="http://schemas.microsoft.com/office/drawing/2014/main" id="{138E7758-7E70-4896-8F60-21DD2721917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a:extLst>
            <a:ext uri="{FF2B5EF4-FFF2-40B4-BE49-F238E27FC236}">
              <a16:creationId xmlns:a16="http://schemas.microsoft.com/office/drawing/2014/main" id="{9D43F41D-4A70-4946-A29D-C805A814897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a:extLst>
            <a:ext uri="{FF2B5EF4-FFF2-40B4-BE49-F238E27FC236}">
              <a16:creationId xmlns:a16="http://schemas.microsoft.com/office/drawing/2014/main" id="{9325FA86-CDDB-4472-B220-0AE15598F33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a:extLst>
            <a:ext uri="{FF2B5EF4-FFF2-40B4-BE49-F238E27FC236}">
              <a16:creationId xmlns:a16="http://schemas.microsoft.com/office/drawing/2014/main" id="{317FEA9D-C088-43F5-A2DA-D97EC09440D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a:extLst>
            <a:ext uri="{FF2B5EF4-FFF2-40B4-BE49-F238E27FC236}">
              <a16:creationId xmlns:a16="http://schemas.microsoft.com/office/drawing/2014/main" id="{C9ACF110-37F6-4080-9A8F-5702E87B7B6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a:extLst>
            <a:ext uri="{FF2B5EF4-FFF2-40B4-BE49-F238E27FC236}">
              <a16:creationId xmlns:a16="http://schemas.microsoft.com/office/drawing/2014/main" id="{703F6E38-CAFE-43ED-87B7-95CF7899CAF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4" name="直線コネクタ 803">
          <a:extLst>
            <a:ext uri="{FF2B5EF4-FFF2-40B4-BE49-F238E27FC236}">
              <a16:creationId xmlns:a16="http://schemas.microsoft.com/office/drawing/2014/main" id="{3F8D7FD0-9948-4749-BACF-57082E19B81C}"/>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5" name="テキスト ボックス 804">
          <a:extLst>
            <a:ext uri="{FF2B5EF4-FFF2-40B4-BE49-F238E27FC236}">
              <a16:creationId xmlns:a16="http://schemas.microsoft.com/office/drawing/2014/main" id="{2D49798D-99D6-4242-B25A-1CC71AD04F53}"/>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6" name="直線コネクタ 805">
          <a:extLst>
            <a:ext uri="{FF2B5EF4-FFF2-40B4-BE49-F238E27FC236}">
              <a16:creationId xmlns:a16="http://schemas.microsoft.com/office/drawing/2014/main" id="{1C5731A7-CED5-44BD-876A-4B83537A47B6}"/>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7" name="テキスト ボックス 806">
          <a:extLst>
            <a:ext uri="{FF2B5EF4-FFF2-40B4-BE49-F238E27FC236}">
              <a16:creationId xmlns:a16="http://schemas.microsoft.com/office/drawing/2014/main" id="{598AB772-0680-4E9C-8905-BBAFC1538B68}"/>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8" name="直線コネクタ 807">
          <a:extLst>
            <a:ext uri="{FF2B5EF4-FFF2-40B4-BE49-F238E27FC236}">
              <a16:creationId xmlns:a16="http://schemas.microsoft.com/office/drawing/2014/main" id="{B435507D-0C08-4406-881C-DFA90D2D947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809" name="テキスト ボックス 808">
          <a:extLst>
            <a:ext uri="{FF2B5EF4-FFF2-40B4-BE49-F238E27FC236}">
              <a16:creationId xmlns:a16="http://schemas.microsoft.com/office/drawing/2014/main" id="{FD7E4188-B361-4D62-B018-72560593026A}"/>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0" name="直線コネクタ 809">
          <a:extLst>
            <a:ext uri="{FF2B5EF4-FFF2-40B4-BE49-F238E27FC236}">
              <a16:creationId xmlns:a16="http://schemas.microsoft.com/office/drawing/2014/main" id="{ECD555E3-1F22-42FD-B5D0-625719394217}"/>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811" name="テキスト ボックス 810">
          <a:extLst>
            <a:ext uri="{FF2B5EF4-FFF2-40B4-BE49-F238E27FC236}">
              <a16:creationId xmlns:a16="http://schemas.microsoft.com/office/drawing/2014/main" id="{1E9C2459-CCAC-4817-B305-7B83ADF51BF9}"/>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2" name="直線コネクタ 811">
          <a:extLst>
            <a:ext uri="{FF2B5EF4-FFF2-40B4-BE49-F238E27FC236}">
              <a16:creationId xmlns:a16="http://schemas.microsoft.com/office/drawing/2014/main" id="{6EC70C51-7CD0-4AB2-AD6A-E728ABD9C16C}"/>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813" name="テキスト ボックス 812">
          <a:extLst>
            <a:ext uri="{FF2B5EF4-FFF2-40B4-BE49-F238E27FC236}">
              <a16:creationId xmlns:a16="http://schemas.microsoft.com/office/drawing/2014/main" id="{32F2DC9F-670F-444A-B552-3E5AA8EC9D9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a:extLst>
            <a:ext uri="{FF2B5EF4-FFF2-40B4-BE49-F238E27FC236}">
              <a16:creationId xmlns:a16="http://schemas.microsoft.com/office/drawing/2014/main" id="{51780E35-E2A9-427A-B76F-9A8A03F48C5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15" name="テキスト ボックス 814">
          <a:extLst>
            <a:ext uri="{FF2B5EF4-FFF2-40B4-BE49-F238E27FC236}">
              <a16:creationId xmlns:a16="http://schemas.microsoft.com/office/drawing/2014/main" id="{47C4D1CE-2A5D-4A1D-9E09-DB714A6BDBFE}"/>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a:extLst>
            <a:ext uri="{FF2B5EF4-FFF2-40B4-BE49-F238E27FC236}">
              <a16:creationId xmlns:a16="http://schemas.microsoft.com/office/drawing/2014/main" id="{8A5F8AFB-08A9-4FB6-BEF2-E8CCC786301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14097</xdr:rowOff>
    </xdr:from>
    <xdr:to>
      <xdr:col>116</xdr:col>
      <xdr:colOff>62864</xdr:colOff>
      <xdr:row>108</xdr:row>
      <xdr:rowOff>150191</xdr:rowOff>
    </xdr:to>
    <xdr:cxnSp macro="">
      <xdr:nvCxnSpPr>
        <xdr:cNvPr id="817" name="直線コネクタ 816">
          <a:extLst>
            <a:ext uri="{FF2B5EF4-FFF2-40B4-BE49-F238E27FC236}">
              <a16:creationId xmlns:a16="http://schemas.microsoft.com/office/drawing/2014/main" id="{C2D170E1-16B7-496D-84A4-B982037C0CC9}"/>
            </a:ext>
          </a:extLst>
        </xdr:cNvPr>
        <xdr:cNvCxnSpPr/>
      </xdr:nvCxnSpPr>
      <xdr:spPr>
        <a:xfrm flipV="1">
          <a:off x="22160864" y="17330547"/>
          <a:ext cx="0" cy="1336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818" name="【公民館】&#10;一人当たり面積最小値テキスト">
          <a:extLst>
            <a:ext uri="{FF2B5EF4-FFF2-40B4-BE49-F238E27FC236}">
              <a16:creationId xmlns:a16="http://schemas.microsoft.com/office/drawing/2014/main" id="{F1A721E7-3E4F-427A-8BC3-35B0F1112564}"/>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819" name="直線コネクタ 818">
          <a:extLst>
            <a:ext uri="{FF2B5EF4-FFF2-40B4-BE49-F238E27FC236}">
              <a16:creationId xmlns:a16="http://schemas.microsoft.com/office/drawing/2014/main" id="{27DBA7CD-B2F8-4376-84B2-1568A285B615}"/>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132224</xdr:rowOff>
    </xdr:from>
    <xdr:ext cx="534377" cy="259045"/>
    <xdr:sp macro="" textlink="">
      <xdr:nvSpPr>
        <xdr:cNvPr id="820" name="【公民館】&#10;一人当たり面積最大値テキスト">
          <a:extLst>
            <a:ext uri="{FF2B5EF4-FFF2-40B4-BE49-F238E27FC236}">
              <a16:creationId xmlns:a16="http://schemas.microsoft.com/office/drawing/2014/main" id="{9FBF27B2-8930-47D3-8289-D6F78903590A}"/>
            </a:ext>
          </a:extLst>
        </xdr:cNvPr>
        <xdr:cNvSpPr txBox="1"/>
      </xdr:nvSpPr>
      <xdr:spPr>
        <a:xfrm>
          <a:off x="22199600" y="1710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14097</xdr:rowOff>
    </xdr:from>
    <xdr:to>
      <xdr:col>116</xdr:col>
      <xdr:colOff>152400</xdr:colOff>
      <xdr:row>101</xdr:row>
      <xdr:rowOff>14097</xdr:rowOff>
    </xdr:to>
    <xdr:cxnSp macro="">
      <xdr:nvCxnSpPr>
        <xdr:cNvPr id="821" name="直線コネクタ 820">
          <a:extLst>
            <a:ext uri="{FF2B5EF4-FFF2-40B4-BE49-F238E27FC236}">
              <a16:creationId xmlns:a16="http://schemas.microsoft.com/office/drawing/2014/main" id="{7BFA3916-498E-4398-A2A9-3E0BC2B57FF7}"/>
            </a:ext>
          </a:extLst>
        </xdr:cNvPr>
        <xdr:cNvCxnSpPr/>
      </xdr:nvCxnSpPr>
      <xdr:spPr>
        <a:xfrm>
          <a:off x="22072600" y="1733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51782</xdr:rowOff>
    </xdr:from>
    <xdr:ext cx="469744" cy="259045"/>
    <xdr:sp macro="" textlink="">
      <xdr:nvSpPr>
        <xdr:cNvPr id="822" name="【公民館】&#10;一人当たり面積平均値テキスト">
          <a:extLst>
            <a:ext uri="{FF2B5EF4-FFF2-40B4-BE49-F238E27FC236}">
              <a16:creationId xmlns:a16="http://schemas.microsoft.com/office/drawing/2014/main" id="{8F995FDD-FFCE-4FA9-9EE7-4F8BEC86FB56}"/>
            </a:ext>
          </a:extLst>
        </xdr:cNvPr>
        <xdr:cNvSpPr txBox="1"/>
      </xdr:nvSpPr>
      <xdr:spPr>
        <a:xfrm>
          <a:off x="22199600" y="18396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28905</xdr:rowOff>
    </xdr:from>
    <xdr:to>
      <xdr:col>116</xdr:col>
      <xdr:colOff>114300</xdr:colOff>
      <xdr:row>108</xdr:row>
      <xdr:rowOff>130505</xdr:rowOff>
    </xdr:to>
    <xdr:sp macro="" textlink="">
      <xdr:nvSpPr>
        <xdr:cNvPr id="823" name="フローチャート: 判断 822">
          <a:extLst>
            <a:ext uri="{FF2B5EF4-FFF2-40B4-BE49-F238E27FC236}">
              <a16:creationId xmlns:a16="http://schemas.microsoft.com/office/drawing/2014/main" id="{AAD0287B-9F60-4273-88E6-F996CADF02CB}"/>
            </a:ext>
          </a:extLst>
        </xdr:cNvPr>
        <xdr:cNvSpPr/>
      </xdr:nvSpPr>
      <xdr:spPr>
        <a:xfrm>
          <a:off x="22110700" y="185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27076</xdr:rowOff>
    </xdr:from>
    <xdr:to>
      <xdr:col>112</xdr:col>
      <xdr:colOff>38100</xdr:colOff>
      <xdr:row>108</xdr:row>
      <xdr:rowOff>128676</xdr:rowOff>
    </xdr:to>
    <xdr:sp macro="" textlink="">
      <xdr:nvSpPr>
        <xdr:cNvPr id="824" name="フローチャート: 判断 823">
          <a:extLst>
            <a:ext uri="{FF2B5EF4-FFF2-40B4-BE49-F238E27FC236}">
              <a16:creationId xmlns:a16="http://schemas.microsoft.com/office/drawing/2014/main" id="{405A03F5-AC75-4CDA-98CE-7DCDE8165496}"/>
            </a:ext>
          </a:extLst>
        </xdr:cNvPr>
        <xdr:cNvSpPr/>
      </xdr:nvSpPr>
      <xdr:spPr>
        <a:xfrm>
          <a:off x="21272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21971</xdr:rowOff>
    </xdr:from>
    <xdr:to>
      <xdr:col>107</xdr:col>
      <xdr:colOff>101600</xdr:colOff>
      <xdr:row>108</xdr:row>
      <xdr:rowOff>123571</xdr:rowOff>
    </xdr:to>
    <xdr:sp macro="" textlink="">
      <xdr:nvSpPr>
        <xdr:cNvPr id="825" name="フローチャート: 判断 824">
          <a:extLst>
            <a:ext uri="{FF2B5EF4-FFF2-40B4-BE49-F238E27FC236}">
              <a16:creationId xmlns:a16="http://schemas.microsoft.com/office/drawing/2014/main" id="{F3D24E55-D9E9-425E-9CD1-60F4E451FF32}"/>
            </a:ext>
          </a:extLst>
        </xdr:cNvPr>
        <xdr:cNvSpPr/>
      </xdr:nvSpPr>
      <xdr:spPr>
        <a:xfrm>
          <a:off x="20383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26009</xdr:rowOff>
    </xdr:from>
    <xdr:to>
      <xdr:col>102</xdr:col>
      <xdr:colOff>165100</xdr:colOff>
      <xdr:row>108</xdr:row>
      <xdr:rowOff>127609</xdr:rowOff>
    </xdr:to>
    <xdr:sp macro="" textlink="">
      <xdr:nvSpPr>
        <xdr:cNvPr id="826" name="フローチャート: 判断 825">
          <a:extLst>
            <a:ext uri="{FF2B5EF4-FFF2-40B4-BE49-F238E27FC236}">
              <a16:creationId xmlns:a16="http://schemas.microsoft.com/office/drawing/2014/main" id="{835515CC-E32C-4C71-B31C-949C6E05B3BE}"/>
            </a:ext>
          </a:extLst>
        </xdr:cNvPr>
        <xdr:cNvSpPr/>
      </xdr:nvSpPr>
      <xdr:spPr>
        <a:xfrm>
          <a:off x="19494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37897</xdr:rowOff>
    </xdr:from>
    <xdr:to>
      <xdr:col>98</xdr:col>
      <xdr:colOff>38100</xdr:colOff>
      <xdr:row>108</xdr:row>
      <xdr:rowOff>139497</xdr:rowOff>
    </xdr:to>
    <xdr:sp macro="" textlink="">
      <xdr:nvSpPr>
        <xdr:cNvPr id="827" name="フローチャート: 判断 826">
          <a:extLst>
            <a:ext uri="{FF2B5EF4-FFF2-40B4-BE49-F238E27FC236}">
              <a16:creationId xmlns:a16="http://schemas.microsoft.com/office/drawing/2014/main" id="{23C8FB98-777C-458F-BDAB-1D14D14FFE53}"/>
            </a:ext>
          </a:extLst>
        </xdr:cNvPr>
        <xdr:cNvSpPr/>
      </xdr:nvSpPr>
      <xdr:spPr>
        <a:xfrm>
          <a:off x="18605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BCD872A1-0AF3-4BB0-99F8-1939F4F2B90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8D0C8B06-0B04-4582-8BE6-3C25C62EF6F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17CFA008-26A6-4236-B66F-9A796A8BC64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77495744-D7DD-47D7-8478-C8B080B357F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92F68B4A-5D4E-436F-8756-2A10F1D0DBC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93371</xdr:rowOff>
    </xdr:from>
    <xdr:to>
      <xdr:col>116</xdr:col>
      <xdr:colOff>114300</xdr:colOff>
      <xdr:row>109</xdr:row>
      <xdr:rowOff>23521</xdr:rowOff>
    </xdr:to>
    <xdr:sp macro="" textlink="">
      <xdr:nvSpPr>
        <xdr:cNvPr id="833" name="楕円 832">
          <a:extLst>
            <a:ext uri="{FF2B5EF4-FFF2-40B4-BE49-F238E27FC236}">
              <a16:creationId xmlns:a16="http://schemas.microsoft.com/office/drawing/2014/main" id="{0E38FF79-BF7D-4D6A-B8B8-F4BE5FAF6BC6}"/>
            </a:ext>
          </a:extLst>
        </xdr:cNvPr>
        <xdr:cNvSpPr/>
      </xdr:nvSpPr>
      <xdr:spPr>
        <a:xfrm>
          <a:off x="22110700" y="1860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8298</xdr:rowOff>
    </xdr:from>
    <xdr:ext cx="469744" cy="259045"/>
    <xdr:sp macro="" textlink="">
      <xdr:nvSpPr>
        <xdr:cNvPr id="834" name="【公民館】&#10;一人当たり面積該当値テキスト">
          <a:extLst>
            <a:ext uri="{FF2B5EF4-FFF2-40B4-BE49-F238E27FC236}">
              <a16:creationId xmlns:a16="http://schemas.microsoft.com/office/drawing/2014/main" id="{AC4FB0D2-A14F-452F-BA83-C224064DFA83}"/>
            </a:ext>
          </a:extLst>
        </xdr:cNvPr>
        <xdr:cNvSpPr txBox="1"/>
      </xdr:nvSpPr>
      <xdr:spPr>
        <a:xfrm>
          <a:off x="22199600" y="1852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93447</xdr:rowOff>
    </xdr:from>
    <xdr:to>
      <xdr:col>112</xdr:col>
      <xdr:colOff>38100</xdr:colOff>
      <xdr:row>109</xdr:row>
      <xdr:rowOff>23597</xdr:rowOff>
    </xdr:to>
    <xdr:sp macro="" textlink="">
      <xdr:nvSpPr>
        <xdr:cNvPr id="835" name="楕円 834">
          <a:extLst>
            <a:ext uri="{FF2B5EF4-FFF2-40B4-BE49-F238E27FC236}">
              <a16:creationId xmlns:a16="http://schemas.microsoft.com/office/drawing/2014/main" id="{7FADBE29-23A7-40AB-8710-CB488C6E6F04}"/>
            </a:ext>
          </a:extLst>
        </xdr:cNvPr>
        <xdr:cNvSpPr/>
      </xdr:nvSpPr>
      <xdr:spPr>
        <a:xfrm>
          <a:off x="21272500" y="1861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144171</xdr:rowOff>
    </xdr:from>
    <xdr:to>
      <xdr:col>116</xdr:col>
      <xdr:colOff>63500</xdr:colOff>
      <xdr:row>108</xdr:row>
      <xdr:rowOff>144247</xdr:rowOff>
    </xdr:to>
    <xdr:cxnSp macro="">
      <xdr:nvCxnSpPr>
        <xdr:cNvPr id="836" name="直線コネクタ 835">
          <a:extLst>
            <a:ext uri="{FF2B5EF4-FFF2-40B4-BE49-F238E27FC236}">
              <a16:creationId xmlns:a16="http://schemas.microsoft.com/office/drawing/2014/main" id="{8E6C9B66-1737-42B6-B149-AA77A3382647}"/>
            </a:ext>
          </a:extLst>
        </xdr:cNvPr>
        <xdr:cNvCxnSpPr/>
      </xdr:nvCxnSpPr>
      <xdr:spPr>
        <a:xfrm flipV="1">
          <a:off x="21323300" y="18660771"/>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80263</xdr:rowOff>
    </xdr:from>
    <xdr:to>
      <xdr:col>107</xdr:col>
      <xdr:colOff>101600</xdr:colOff>
      <xdr:row>109</xdr:row>
      <xdr:rowOff>10413</xdr:rowOff>
    </xdr:to>
    <xdr:sp macro="" textlink="">
      <xdr:nvSpPr>
        <xdr:cNvPr id="837" name="楕円 836">
          <a:extLst>
            <a:ext uri="{FF2B5EF4-FFF2-40B4-BE49-F238E27FC236}">
              <a16:creationId xmlns:a16="http://schemas.microsoft.com/office/drawing/2014/main" id="{81676BC4-C843-4A6E-B13F-B34234510908}"/>
            </a:ext>
          </a:extLst>
        </xdr:cNvPr>
        <xdr:cNvSpPr/>
      </xdr:nvSpPr>
      <xdr:spPr>
        <a:xfrm>
          <a:off x="20383500" y="1859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131063</xdr:rowOff>
    </xdr:from>
    <xdr:to>
      <xdr:col>111</xdr:col>
      <xdr:colOff>177800</xdr:colOff>
      <xdr:row>108</xdr:row>
      <xdr:rowOff>144247</xdr:rowOff>
    </xdr:to>
    <xdr:cxnSp macro="">
      <xdr:nvCxnSpPr>
        <xdr:cNvPr id="838" name="直線コネクタ 837">
          <a:extLst>
            <a:ext uri="{FF2B5EF4-FFF2-40B4-BE49-F238E27FC236}">
              <a16:creationId xmlns:a16="http://schemas.microsoft.com/office/drawing/2014/main" id="{574DD54A-C4D1-49A1-B028-B5AD29952BE2}"/>
            </a:ext>
          </a:extLst>
        </xdr:cNvPr>
        <xdr:cNvCxnSpPr/>
      </xdr:nvCxnSpPr>
      <xdr:spPr>
        <a:xfrm>
          <a:off x="20434300" y="18647663"/>
          <a:ext cx="889000" cy="1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80341</xdr:rowOff>
    </xdr:from>
    <xdr:to>
      <xdr:col>102</xdr:col>
      <xdr:colOff>165100</xdr:colOff>
      <xdr:row>109</xdr:row>
      <xdr:rowOff>10491</xdr:rowOff>
    </xdr:to>
    <xdr:sp macro="" textlink="">
      <xdr:nvSpPr>
        <xdr:cNvPr id="839" name="楕円 838">
          <a:extLst>
            <a:ext uri="{FF2B5EF4-FFF2-40B4-BE49-F238E27FC236}">
              <a16:creationId xmlns:a16="http://schemas.microsoft.com/office/drawing/2014/main" id="{426DB8B6-9547-45B5-BB12-1D5BDD4ADE87}"/>
            </a:ext>
          </a:extLst>
        </xdr:cNvPr>
        <xdr:cNvSpPr/>
      </xdr:nvSpPr>
      <xdr:spPr>
        <a:xfrm>
          <a:off x="19494500" y="1859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131063</xdr:rowOff>
    </xdr:from>
    <xdr:to>
      <xdr:col>107</xdr:col>
      <xdr:colOff>50800</xdr:colOff>
      <xdr:row>108</xdr:row>
      <xdr:rowOff>131141</xdr:rowOff>
    </xdr:to>
    <xdr:cxnSp macro="">
      <xdr:nvCxnSpPr>
        <xdr:cNvPr id="840" name="直線コネクタ 839">
          <a:extLst>
            <a:ext uri="{FF2B5EF4-FFF2-40B4-BE49-F238E27FC236}">
              <a16:creationId xmlns:a16="http://schemas.microsoft.com/office/drawing/2014/main" id="{4918ECE3-9DB9-43DA-8EDA-78BB205BD20A}"/>
            </a:ext>
          </a:extLst>
        </xdr:cNvPr>
        <xdr:cNvCxnSpPr/>
      </xdr:nvCxnSpPr>
      <xdr:spPr>
        <a:xfrm flipV="1">
          <a:off x="19545300" y="18647663"/>
          <a:ext cx="889000" cy="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80645</xdr:rowOff>
    </xdr:from>
    <xdr:to>
      <xdr:col>98</xdr:col>
      <xdr:colOff>38100</xdr:colOff>
      <xdr:row>109</xdr:row>
      <xdr:rowOff>10795</xdr:rowOff>
    </xdr:to>
    <xdr:sp macro="" textlink="">
      <xdr:nvSpPr>
        <xdr:cNvPr id="841" name="楕円 840">
          <a:extLst>
            <a:ext uri="{FF2B5EF4-FFF2-40B4-BE49-F238E27FC236}">
              <a16:creationId xmlns:a16="http://schemas.microsoft.com/office/drawing/2014/main" id="{F1A4D36B-48A2-4FB7-8C6E-CC901882EBBD}"/>
            </a:ext>
          </a:extLst>
        </xdr:cNvPr>
        <xdr:cNvSpPr/>
      </xdr:nvSpPr>
      <xdr:spPr>
        <a:xfrm>
          <a:off x="18605500" y="1859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131141</xdr:rowOff>
    </xdr:from>
    <xdr:to>
      <xdr:col>102</xdr:col>
      <xdr:colOff>114300</xdr:colOff>
      <xdr:row>108</xdr:row>
      <xdr:rowOff>131445</xdr:rowOff>
    </xdr:to>
    <xdr:cxnSp macro="">
      <xdr:nvCxnSpPr>
        <xdr:cNvPr id="842" name="直線コネクタ 841">
          <a:extLst>
            <a:ext uri="{FF2B5EF4-FFF2-40B4-BE49-F238E27FC236}">
              <a16:creationId xmlns:a16="http://schemas.microsoft.com/office/drawing/2014/main" id="{E589A7BA-B53E-479B-8094-A232582BFBBE}"/>
            </a:ext>
          </a:extLst>
        </xdr:cNvPr>
        <xdr:cNvCxnSpPr/>
      </xdr:nvCxnSpPr>
      <xdr:spPr>
        <a:xfrm flipV="1">
          <a:off x="18656300" y="18647741"/>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145203</xdr:rowOff>
    </xdr:from>
    <xdr:ext cx="469744" cy="259045"/>
    <xdr:sp macro="" textlink="">
      <xdr:nvSpPr>
        <xdr:cNvPr id="843" name="n_1aveValue【公民館】&#10;一人当たり面積">
          <a:extLst>
            <a:ext uri="{FF2B5EF4-FFF2-40B4-BE49-F238E27FC236}">
              <a16:creationId xmlns:a16="http://schemas.microsoft.com/office/drawing/2014/main" id="{3E95DA2D-71B0-43A5-B28B-6222F9AC1180}"/>
            </a:ext>
          </a:extLst>
        </xdr:cNvPr>
        <xdr:cNvSpPr txBox="1"/>
      </xdr:nvSpPr>
      <xdr:spPr>
        <a:xfrm>
          <a:off x="21075727" y="183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140098</xdr:rowOff>
    </xdr:from>
    <xdr:ext cx="469744" cy="259045"/>
    <xdr:sp macro="" textlink="">
      <xdr:nvSpPr>
        <xdr:cNvPr id="844" name="n_2aveValue【公民館】&#10;一人当たり面積">
          <a:extLst>
            <a:ext uri="{FF2B5EF4-FFF2-40B4-BE49-F238E27FC236}">
              <a16:creationId xmlns:a16="http://schemas.microsoft.com/office/drawing/2014/main" id="{934112D3-A9ED-439E-9366-52C26C3AD0F8}"/>
            </a:ext>
          </a:extLst>
        </xdr:cNvPr>
        <xdr:cNvSpPr txBox="1"/>
      </xdr:nvSpPr>
      <xdr:spPr>
        <a:xfrm>
          <a:off x="201994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144136</xdr:rowOff>
    </xdr:from>
    <xdr:ext cx="469744" cy="259045"/>
    <xdr:sp macro="" textlink="">
      <xdr:nvSpPr>
        <xdr:cNvPr id="845" name="n_3aveValue【公民館】&#10;一人当たり面積">
          <a:extLst>
            <a:ext uri="{FF2B5EF4-FFF2-40B4-BE49-F238E27FC236}">
              <a16:creationId xmlns:a16="http://schemas.microsoft.com/office/drawing/2014/main" id="{11ED9DCD-8C77-4A61-ACEA-FE58F5B9E030}"/>
            </a:ext>
          </a:extLst>
        </xdr:cNvPr>
        <xdr:cNvSpPr txBox="1"/>
      </xdr:nvSpPr>
      <xdr:spPr>
        <a:xfrm>
          <a:off x="19310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156024</xdr:rowOff>
    </xdr:from>
    <xdr:ext cx="469744" cy="259045"/>
    <xdr:sp macro="" textlink="">
      <xdr:nvSpPr>
        <xdr:cNvPr id="846" name="n_4aveValue【公民館】&#10;一人当たり面積">
          <a:extLst>
            <a:ext uri="{FF2B5EF4-FFF2-40B4-BE49-F238E27FC236}">
              <a16:creationId xmlns:a16="http://schemas.microsoft.com/office/drawing/2014/main" id="{D9007A6F-9A06-4EFA-824C-E4132BDA29C7}"/>
            </a:ext>
          </a:extLst>
        </xdr:cNvPr>
        <xdr:cNvSpPr txBox="1"/>
      </xdr:nvSpPr>
      <xdr:spPr>
        <a:xfrm>
          <a:off x="18421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14724</xdr:rowOff>
    </xdr:from>
    <xdr:ext cx="469744" cy="259045"/>
    <xdr:sp macro="" textlink="">
      <xdr:nvSpPr>
        <xdr:cNvPr id="847" name="n_1mainValue【公民館】&#10;一人当たり面積">
          <a:extLst>
            <a:ext uri="{FF2B5EF4-FFF2-40B4-BE49-F238E27FC236}">
              <a16:creationId xmlns:a16="http://schemas.microsoft.com/office/drawing/2014/main" id="{1CB5E84F-A61C-43E2-B175-B4F1B4C3D656}"/>
            </a:ext>
          </a:extLst>
        </xdr:cNvPr>
        <xdr:cNvSpPr txBox="1"/>
      </xdr:nvSpPr>
      <xdr:spPr>
        <a:xfrm>
          <a:off x="21075727" y="1870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1540</xdr:rowOff>
    </xdr:from>
    <xdr:ext cx="469744" cy="259045"/>
    <xdr:sp macro="" textlink="">
      <xdr:nvSpPr>
        <xdr:cNvPr id="848" name="n_2mainValue【公民館】&#10;一人当たり面積">
          <a:extLst>
            <a:ext uri="{FF2B5EF4-FFF2-40B4-BE49-F238E27FC236}">
              <a16:creationId xmlns:a16="http://schemas.microsoft.com/office/drawing/2014/main" id="{A081019C-3D6F-4321-84A6-59C1369550BD}"/>
            </a:ext>
          </a:extLst>
        </xdr:cNvPr>
        <xdr:cNvSpPr txBox="1"/>
      </xdr:nvSpPr>
      <xdr:spPr>
        <a:xfrm>
          <a:off x="20199427" y="1868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1618</xdr:rowOff>
    </xdr:from>
    <xdr:ext cx="469744" cy="259045"/>
    <xdr:sp macro="" textlink="">
      <xdr:nvSpPr>
        <xdr:cNvPr id="849" name="n_3mainValue【公民館】&#10;一人当たり面積">
          <a:extLst>
            <a:ext uri="{FF2B5EF4-FFF2-40B4-BE49-F238E27FC236}">
              <a16:creationId xmlns:a16="http://schemas.microsoft.com/office/drawing/2014/main" id="{1A0E1441-950C-4FBE-BDEF-85D4B462679E}"/>
            </a:ext>
          </a:extLst>
        </xdr:cNvPr>
        <xdr:cNvSpPr txBox="1"/>
      </xdr:nvSpPr>
      <xdr:spPr>
        <a:xfrm>
          <a:off x="19310427" y="1868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1922</xdr:rowOff>
    </xdr:from>
    <xdr:ext cx="469744" cy="259045"/>
    <xdr:sp macro="" textlink="">
      <xdr:nvSpPr>
        <xdr:cNvPr id="850" name="n_4mainValue【公民館】&#10;一人当たり面積">
          <a:extLst>
            <a:ext uri="{FF2B5EF4-FFF2-40B4-BE49-F238E27FC236}">
              <a16:creationId xmlns:a16="http://schemas.microsoft.com/office/drawing/2014/main" id="{D99CA425-0E29-4FA1-BD44-AB2B76C7AFC6}"/>
            </a:ext>
          </a:extLst>
        </xdr:cNvPr>
        <xdr:cNvSpPr txBox="1"/>
      </xdr:nvSpPr>
      <xdr:spPr>
        <a:xfrm>
          <a:off x="18421427" y="1868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a:extLst>
            <a:ext uri="{FF2B5EF4-FFF2-40B4-BE49-F238E27FC236}">
              <a16:creationId xmlns:a16="http://schemas.microsoft.com/office/drawing/2014/main" id="{143FF09A-DF46-4178-9A1A-FF28255A577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a:extLst>
            <a:ext uri="{FF2B5EF4-FFF2-40B4-BE49-F238E27FC236}">
              <a16:creationId xmlns:a16="http://schemas.microsoft.com/office/drawing/2014/main" id="{DBC1C143-F63E-4363-8F6F-5AEA0745466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a:extLst>
            <a:ext uri="{FF2B5EF4-FFF2-40B4-BE49-F238E27FC236}">
              <a16:creationId xmlns:a16="http://schemas.microsoft.com/office/drawing/2014/main" id="{0712D041-E641-44C2-8821-C91299B54C3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下條村では、公営住宅法に基づいて整備した公営住宅が少く老朽化していたため、平成５年度から平成２０年度にかけて、若者定住促進に向けた村営住宅の整備行った</a:t>
          </a:r>
          <a:r>
            <a:rPr lang="ja-JP" altLang="en-US" sz="1100">
              <a:solidFill>
                <a:schemeClr val="dk1"/>
              </a:solidFill>
              <a:effectLst/>
              <a:latin typeface="+mn-lt"/>
              <a:ea typeface="+mn-ea"/>
              <a:cs typeface="+mn-cs"/>
            </a:rPr>
            <a:t>が、その村営住宅も建設から２０年以上経過するものもあり、計画的な維持管理が必要となってきている。</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また、福祉施設、文化ホール、スポーツ施設等、様々な施設整備を行ってきた結果、有形固定資産減価償却率も類似団体の平均値を超えるものも見受けられるが、概ね必要とされる施設整備が行えている</a:t>
          </a:r>
          <a:r>
            <a:rPr lang="ja-JP" altLang="en-US" sz="1100">
              <a:solidFill>
                <a:schemeClr val="dk1"/>
              </a:solidFill>
              <a:effectLst/>
              <a:latin typeface="+mn-lt"/>
              <a:ea typeface="+mn-ea"/>
              <a:cs typeface="+mn-cs"/>
            </a:rPr>
            <a:t>。</a:t>
          </a:r>
          <a:br>
            <a:rPr lang="en-US" altLang="ja-JP" sz="1100">
              <a:solidFill>
                <a:schemeClr val="dk1"/>
              </a:solidFill>
              <a:effectLst/>
              <a:latin typeface="+mn-lt"/>
              <a:ea typeface="+mn-ea"/>
              <a:cs typeface="+mn-cs"/>
            </a:rPr>
          </a:br>
          <a:r>
            <a:rPr lang="ja-JP" altLang="en-US" sz="1100">
              <a:solidFill>
                <a:schemeClr val="dk1"/>
              </a:solidFill>
              <a:effectLst/>
              <a:latin typeface="+mn-lt"/>
              <a:ea typeface="+mn-ea"/>
              <a:cs typeface="+mn-cs"/>
            </a:rPr>
            <a:t>今</a:t>
          </a:r>
          <a:r>
            <a:rPr lang="ja-JP" altLang="ja-JP" sz="1100">
              <a:solidFill>
                <a:schemeClr val="dk1"/>
              </a:solidFill>
              <a:effectLst/>
              <a:latin typeface="+mn-lt"/>
              <a:ea typeface="+mn-ea"/>
              <a:cs typeface="+mn-cs"/>
            </a:rPr>
            <a:t>後は長期にわたり、道路利用者等が安全・安心に通行できるよう、道路の長寿命化</a:t>
          </a:r>
          <a:r>
            <a:rPr lang="ja-JP" altLang="en-US" sz="1100">
              <a:solidFill>
                <a:schemeClr val="dk1"/>
              </a:solidFill>
              <a:effectLst/>
              <a:latin typeface="+mn-lt"/>
              <a:ea typeface="+mn-ea"/>
              <a:cs typeface="+mn-cs"/>
            </a:rPr>
            <a:t>及び</a:t>
          </a:r>
          <a:r>
            <a:rPr lang="ja-JP" altLang="ja-JP" sz="1100">
              <a:solidFill>
                <a:schemeClr val="dk1"/>
              </a:solidFill>
              <a:effectLst/>
              <a:latin typeface="+mn-lt"/>
              <a:ea typeface="+mn-ea"/>
              <a:cs typeface="+mn-cs"/>
            </a:rPr>
            <a:t>施設などの中長期的な維持管理・更新等に係るトータルコストの縮減や予算の平準化を図れるよう計画・実行に努め</a:t>
          </a:r>
          <a:r>
            <a:rPr lang="ja-JP" altLang="en-US" sz="1100">
              <a:solidFill>
                <a:schemeClr val="dk1"/>
              </a:solidFill>
              <a:effectLst/>
              <a:latin typeface="+mn-lt"/>
              <a:ea typeface="+mn-ea"/>
              <a:cs typeface="+mn-cs"/>
            </a:rPr>
            <a:t>る</a:t>
          </a:r>
          <a:r>
            <a:rPr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0829AEE-178C-4A3F-8E13-8DF43BF4115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5A1C944-C60F-4857-B412-01BA4B50485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CBB6D0E-D8DA-44B3-B351-A282E4FAD14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7DDF7FC-D7E1-4C7C-BD0E-C067CC93CCA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長野県下條村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FE84BE1-858D-4EBF-BBED-A7DE3238003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E8BA98A-9B2A-4343-91FC-007031FC2B5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3A13975-9BF1-428B-AC42-0D14746D2CB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8144EE6-8FFC-4809-8567-6B3410C9351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8F1EB51-1CE2-49CE-BA36-FB376F413F3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5E269BF-AE2F-4C25-BA95-92E4633A813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3,690
3,650
38.12
3,601,835
3,078,766
442,463
1,723,898
915,816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35EBE89-68B6-45B5-BB54-CDCA71864ED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FC56A67-E17C-42D8-8234-E52EAA34B06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A2A41BF-4C8B-4498-B637-6AA818EAD15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5663CC-8FF7-4111-9123-863C4E19A0B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2927648-61DE-44E0-B7C2-3A16F850EF7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3BBFB3C-B466-4559-9857-F15C84C24B7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14B5DA2-6B69-40F1-A9A7-94E05A1C19C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3E443D4-44F5-4B84-9C57-FFF36CA76EA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6C9FF78-A47C-4BA5-8E9F-08F599C95BC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ACA9E23-C85C-486E-B1B5-2B9CE30B752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293208D-0AB9-4EB3-B663-E75E37AC61D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17BF767-60A4-4AB0-B02A-324E55D99C9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1CECAD1-21DF-4B9C-97DE-CB912870CD8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FB70509-BCA0-4159-82FC-945D2929524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EE22155-BA05-4886-B48B-38C012B560F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BD1C2C0-7B69-4CFB-A55E-8E6466ED018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CD437D0-ADA2-4DBF-BB40-4F93D9A031A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5A6B5DF-8F44-49A2-95B5-6977587EFD9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16E7325-80DA-4314-BD02-5E8F7A33C1B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B4C51C2-AEDB-49CF-BF1C-408290D4CD6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C157CFF-26D1-49EB-9EF5-EC9AB5F4268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32D2488-A534-4525-92BC-EB58C7983C8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9D29397-A7D8-488A-9588-FB63073C887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CDE09B6-11DD-4811-9842-A87644E8638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580B33D-6934-4187-8896-9D4D020FCE9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68F6F23-F9E0-41B8-80BC-DB126904694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F3D531-D594-4CF6-84E0-817D397A2F3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2C31DD0-AEDD-4C3F-BB05-24FEEB676D8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E02B163-D1C3-42BE-9DEA-3FB19F737C2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4D7450F-BB83-4CDD-A38B-B0060DD99CD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ED1BAF8-4E32-48A2-9684-01A692A9CC6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E74713B-59AB-457B-BF08-3F9116F1368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9A21F88D-5324-4679-B2D4-95DA5D1F2FEB}"/>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27A98CE6-E83C-4AAB-B015-E59F7A128032}"/>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E71A6670-B4A9-4B27-9F42-858CD18FB1D4}"/>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557C08E4-7AF0-445A-A750-C4493AA0D7B9}"/>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20EFC25D-76DC-4B59-86AA-986F923E8C4B}"/>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1AED38A1-3A85-40E3-B8D4-FCAE858216E8}"/>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7DC7A4F2-36D6-4B94-BB32-E989A67EE9EB}"/>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298B07A3-B258-4798-8A93-535741BCC0AF}"/>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7BBDAF12-FFE0-4FE4-863A-A0C46D3FDD77}"/>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E45C478A-45B0-4A97-B5CE-A64C4306EC65}"/>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D6DEC748-971A-422C-BAC7-A9989DEBB52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5ED6CFBE-DA8D-4804-A943-5371790A37D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683AA98E-7AEE-490B-A13C-B1E5FAD0A3F8}"/>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EA4CEC0C-11B3-4512-9703-9F1DC4CD62ED}"/>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90C58B05-6330-4742-9EDD-F92A194817FD}"/>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9F7BA529-695F-4D0C-9961-605B895F51C0}"/>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CCF397BA-05BB-4B0F-BC11-77819E5DF050}"/>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105427</xdr:rowOff>
    </xdr:from>
    <xdr:ext cx="405111" cy="259045"/>
    <xdr:sp macro="" textlink="">
      <xdr:nvSpPr>
        <xdr:cNvPr id="61" name="【図書館】&#10;有形固定資産減価償却率平均値テキスト">
          <a:extLst>
            <a:ext uri="{FF2B5EF4-FFF2-40B4-BE49-F238E27FC236}">
              <a16:creationId xmlns:a16="http://schemas.microsoft.com/office/drawing/2014/main" id="{277D82C6-4AB2-4281-B602-A7AE7DD6A538}"/>
            </a:ext>
          </a:extLst>
        </xdr:cNvPr>
        <xdr:cNvSpPr txBox="1"/>
      </xdr:nvSpPr>
      <xdr:spPr>
        <a:xfrm>
          <a:off x="4673600" y="6106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82550</xdr:rowOff>
    </xdr:from>
    <xdr:to>
      <xdr:col>24</xdr:col>
      <xdr:colOff>114300</xdr:colOff>
      <xdr:row>37</xdr:row>
      <xdr:rowOff>12700</xdr:rowOff>
    </xdr:to>
    <xdr:sp macro="" textlink="">
      <xdr:nvSpPr>
        <xdr:cNvPr id="62" name="フローチャート: 判断 61">
          <a:extLst>
            <a:ext uri="{FF2B5EF4-FFF2-40B4-BE49-F238E27FC236}">
              <a16:creationId xmlns:a16="http://schemas.microsoft.com/office/drawing/2014/main" id="{D4AE2E0E-A6B5-40C0-A6E2-6DF56A3DAD63}"/>
            </a:ext>
          </a:extLst>
        </xdr:cNvPr>
        <xdr:cNvSpPr/>
      </xdr:nvSpPr>
      <xdr:spPr>
        <a:xfrm>
          <a:off x="45847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74930</xdr:rowOff>
    </xdr:from>
    <xdr:to>
      <xdr:col>20</xdr:col>
      <xdr:colOff>38100</xdr:colOff>
      <xdr:row>37</xdr:row>
      <xdr:rowOff>5080</xdr:rowOff>
    </xdr:to>
    <xdr:sp macro="" textlink="">
      <xdr:nvSpPr>
        <xdr:cNvPr id="63" name="フローチャート: 判断 62">
          <a:extLst>
            <a:ext uri="{FF2B5EF4-FFF2-40B4-BE49-F238E27FC236}">
              <a16:creationId xmlns:a16="http://schemas.microsoft.com/office/drawing/2014/main" id="{687765BA-D521-4128-8808-A36437C4990D}"/>
            </a:ext>
          </a:extLst>
        </xdr:cNvPr>
        <xdr:cNvSpPr/>
      </xdr:nvSpPr>
      <xdr:spPr>
        <a:xfrm>
          <a:off x="3746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26670</xdr:rowOff>
    </xdr:from>
    <xdr:to>
      <xdr:col>15</xdr:col>
      <xdr:colOff>101600</xdr:colOff>
      <xdr:row>36</xdr:row>
      <xdr:rowOff>128270</xdr:rowOff>
    </xdr:to>
    <xdr:sp macro="" textlink="">
      <xdr:nvSpPr>
        <xdr:cNvPr id="64" name="フローチャート: 判断 63">
          <a:extLst>
            <a:ext uri="{FF2B5EF4-FFF2-40B4-BE49-F238E27FC236}">
              <a16:creationId xmlns:a16="http://schemas.microsoft.com/office/drawing/2014/main" id="{BF9F71EF-F01D-4DED-A1BC-109E7BAF7ECB}"/>
            </a:ext>
          </a:extLst>
        </xdr:cNvPr>
        <xdr:cNvSpPr/>
      </xdr:nvSpPr>
      <xdr:spPr>
        <a:xfrm>
          <a:off x="28575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166370</xdr:rowOff>
    </xdr:from>
    <xdr:to>
      <xdr:col>10</xdr:col>
      <xdr:colOff>165100</xdr:colOff>
      <xdr:row>36</xdr:row>
      <xdr:rowOff>96520</xdr:rowOff>
    </xdr:to>
    <xdr:sp macro="" textlink="">
      <xdr:nvSpPr>
        <xdr:cNvPr id="65" name="フローチャート: 判断 64">
          <a:extLst>
            <a:ext uri="{FF2B5EF4-FFF2-40B4-BE49-F238E27FC236}">
              <a16:creationId xmlns:a16="http://schemas.microsoft.com/office/drawing/2014/main" id="{33B9E1C4-50C1-44CE-9721-22DD9B89CD93}"/>
            </a:ext>
          </a:extLst>
        </xdr:cNvPr>
        <xdr:cNvSpPr/>
      </xdr:nvSpPr>
      <xdr:spPr>
        <a:xfrm>
          <a:off x="1968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74930</xdr:rowOff>
    </xdr:from>
    <xdr:to>
      <xdr:col>6</xdr:col>
      <xdr:colOff>38100</xdr:colOff>
      <xdr:row>37</xdr:row>
      <xdr:rowOff>5080</xdr:rowOff>
    </xdr:to>
    <xdr:sp macro="" textlink="">
      <xdr:nvSpPr>
        <xdr:cNvPr id="66" name="フローチャート: 判断 65">
          <a:extLst>
            <a:ext uri="{FF2B5EF4-FFF2-40B4-BE49-F238E27FC236}">
              <a16:creationId xmlns:a16="http://schemas.microsoft.com/office/drawing/2014/main" id="{C5B4CBF1-E339-42AF-AE90-0DF0ADC47992}"/>
            </a:ext>
          </a:extLst>
        </xdr:cNvPr>
        <xdr:cNvSpPr/>
      </xdr:nvSpPr>
      <xdr:spPr>
        <a:xfrm>
          <a:off x="1079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FF35CC73-B476-469C-BAD6-3A226A69624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8F61D878-002A-4DF8-9206-364EAC631F3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3F2883A-A292-431F-989D-FE14A21C5E9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4322838-D9C0-4B63-9937-26F578ADBE7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1271ED2-C958-482E-9BD2-64266C939D7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149860</xdr:rowOff>
    </xdr:from>
    <xdr:to>
      <xdr:col>24</xdr:col>
      <xdr:colOff>114300</xdr:colOff>
      <xdr:row>37</xdr:row>
      <xdr:rowOff>80010</xdr:rowOff>
    </xdr:to>
    <xdr:sp macro="" textlink="">
      <xdr:nvSpPr>
        <xdr:cNvPr id="72" name="楕円 71">
          <a:extLst>
            <a:ext uri="{FF2B5EF4-FFF2-40B4-BE49-F238E27FC236}">
              <a16:creationId xmlns:a16="http://schemas.microsoft.com/office/drawing/2014/main" id="{E459719A-43C3-4671-9603-18B95F911C35}"/>
            </a:ext>
          </a:extLst>
        </xdr:cNvPr>
        <xdr:cNvSpPr/>
      </xdr:nvSpPr>
      <xdr:spPr>
        <a:xfrm>
          <a:off x="4584700" y="632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128287</xdr:rowOff>
    </xdr:from>
    <xdr:ext cx="405111" cy="259045"/>
    <xdr:sp macro="" textlink="">
      <xdr:nvSpPr>
        <xdr:cNvPr id="73" name="【図書館】&#10;有形固定資産減価償却率該当値テキスト">
          <a:extLst>
            <a:ext uri="{FF2B5EF4-FFF2-40B4-BE49-F238E27FC236}">
              <a16:creationId xmlns:a16="http://schemas.microsoft.com/office/drawing/2014/main" id="{05A84955-3C17-4531-98EF-6DFEF007EAB1}"/>
            </a:ext>
          </a:extLst>
        </xdr:cNvPr>
        <xdr:cNvSpPr txBox="1"/>
      </xdr:nvSpPr>
      <xdr:spPr>
        <a:xfrm>
          <a:off x="4673600"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127000</xdr:rowOff>
    </xdr:from>
    <xdr:to>
      <xdr:col>20</xdr:col>
      <xdr:colOff>38100</xdr:colOff>
      <xdr:row>37</xdr:row>
      <xdr:rowOff>57150</xdr:rowOff>
    </xdr:to>
    <xdr:sp macro="" textlink="">
      <xdr:nvSpPr>
        <xdr:cNvPr id="74" name="楕円 73">
          <a:extLst>
            <a:ext uri="{FF2B5EF4-FFF2-40B4-BE49-F238E27FC236}">
              <a16:creationId xmlns:a16="http://schemas.microsoft.com/office/drawing/2014/main" id="{1BE76D47-7F37-41F3-A19F-74AE212829DD}"/>
            </a:ext>
          </a:extLst>
        </xdr:cNvPr>
        <xdr:cNvSpPr/>
      </xdr:nvSpPr>
      <xdr:spPr>
        <a:xfrm>
          <a:off x="37465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6350</xdr:rowOff>
    </xdr:from>
    <xdr:to>
      <xdr:col>24</xdr:col>
      <xdr:colOff>63500</xdr:colOff>
      <xdr:row>37</xdr:row>
      <xdr:rowOff>29210</xdr:rowOff>
    </xdr:to>
    <xdr:cxnSp macro="">
      <xdr:nvCxnSpPr>
        <xdr:cNvPr id="75" name="直線コネクタ 74">
          <a:extLst>
            <a:ext uri="{FF2B5EF4-FFF2-40B4-BE49-F238E27FC236}">
              <a16:creationId xmlns:a16="http://schemas.microsoft.com/office/drawing/2014/main" id="{1992BDA4-A688-421E-812B-4E46509411B7}"/>
            </a:ext>
          </a:extLst>
        </xdr:cNvPr>
        <xdr:cNvCxnSpPr/>
      </xdr:nvCxnSpPr>
      <xdr:spPr>
        <a:xfrm>
          <a:off x="3797300" y="63500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81280</xdr:rowOff>
    </xdr:from>
    <xdr:to>
      <xdr:col>15</xdr:col>
      <xdr:colOff>101600</xdr:colOff>
      <xdr:row>37</xdr:row>
      <xdr:rowOff>11430</xdr:rowOff>
    </xdr:to>
    <xdr:sp macro="" textlink="">
      <xdr:nvSpPr>
        <xdr:cNvPr id="76" name="楕円 75">
          <a:extLst>
            <a:ext uri="{FF2B5EF4-FFF2-40B4-BE49-F238E27FC236}">
              <a16:creationId xmlns:a16="http://schemas.microsoft.com/office/drawing/2014/main" id="{B68C327C-D602-4E77-8B72-14A63B29E5C9}"/>
            </a:ext>
          </a:extLst>
        </xdr:cNvPr>
        <xdr:cNvSpPr/>
      </xdr:nvSpPr>
      <xdr:spPr>
        <a:xfrm>
          <a:off x="2857500" y="625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132080</xdr:rowOff>
    </xdr:from>
    <xdr:to>
      <xdr:col>19</xdr:col>
      <xdr:colOff>177800</xdr:colOff>
      <xdr:row>37</xdr:row>
      <xdr:rowOff>6350</xdr:rowOff>
    </xdr:to>
    <xdr:cxnSp macro="">
      <xdr:nvCxnSpPr>
        <xdr:cNvPr id="77" name="直線コネクタ 76">
          <a:extLst>
            <a:ext uri="{FF2B5EF4-FFF2-40B4-BE49-F238E27FC236}">
              <a16:creationId xmlns:a16="http://schemas.microsoft.com/office/drawing/2014/main" id="{9C235862-5ECF-47EA-9C31-05AACD722957}"/>
            </a:ext>
          </a:extLst>
        </xdr:cNvPr>
        <xdr:cNvCxnSpPr/>
      </xdr:nvCxnSpPr>
      <xdr:spPr>
        <a:xfrm>
          <a:off x="2908300" y="6304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76200</xdr:rowOff>
    </xdr:from>
    <xdr:to>
      <xdr:col>10</xdr:col>
      <xdr:colOff>165100</xdr:colOff>
      <xdr:row>37</xdr:row>
      <xdr:rowOff>6350</xdr:rowOff>
    </xdr:to>
    <xdr:sp macro="" textlink="">
      <xdr:nvSpPr>
        <xdr:cNvPr id="78" name="楕円 77">
          <a:extLst>
            <a:ext uri="{FF2B5EF4-FFF2-40B4-BE49-F238E27FC236}">
              <a16:creationId xmlns:a16="http://schemas.microsoft.com/office/drawing/2014/main" id="{A51C34A7-BEDC-4A59-BCA1-E5B52139A4DF}"/>
            </a:ext>
          </a:extLst>
        </xdr:cNvPr>
        <xdr:cNvSpPr/>
      </xdr:nvSpPr>
      <xdr:spPr>
        <a:xfrm>
          <a:off x="19685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127000</xdr:rowOff>
    </xdr:from>
    <xdr:to>
      <xdr:col>15</xdr:col>
      <xdr:colOff>50800</xdr:colOff>
      <xdr:row>36</xdr:row>
      <xdr:rowOff>132080</xdr:rowOff>
    </xdr:to>
    <xdr:cxnSp macro="">
      <xdr:nvCxnSpPr>
        <xdr:cNvPr id="79" name="直線コネクタ 78">
          <a:extLst>
            <a:ext uri="{FF2B5EF4-FFF2-40B4-BE49-F238E27FC236}">
              <a16:creationId xmlns:a16="http://schemas.microsoft.com/office/drawing/2014/main" id="{29F78AEE-4825-4031-A132-05315D085026}"/>
            </a:ext>
          </a:extLst>
        </xdr:cNvPr>
        <xdr:cNvCxnSpPr/>
      </xdr:nvCxnSpPr>
      <xdr:spPr>
        <a:xfrm>
          <a:off x="2019300" y="629920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50800</xdr:rowOff>
    </xdr:from>
    <xdr:to>
      <xdr:col>6</xdr:col>
      <xdr:colOff>38100</xdr:colOff>
      <xdr:row>36</xdr:row>
      <xdr:rowOff>152400</xdr:rowOff>
    </xdr:to>
    <xdr:sp macro="" textlink="">
      <xdr:nvSpPr>
        <xdr:cNvPr id="80" name="楕円 79">
          <a:extLst>
            <a:ext uri="{FF2B5EF4-FFF2-40B4-BE49-F238E27FC236}">
              <a16:creationId xmlns:a16="http://schemas.microsoft.com/office/drawing/2014/main" id="{0444E984-A69B-4A86-89FF-951970641AA9}"/>
            </a:ext>
          </a:extLst>
        </xdr:cNvPr>
        <xdr:cNvSpPr/>
      </xdr:nvSpPr>
      <xdr:spPr>
        <a:xfrm>
          <a:off x="10795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101600</xdr:rowOff>
    </xdr:from>
    <xdr:to>
      <xdr:col>10</xdr:col>
      <xdr:colOff>114300</xdr:colOff>
      <xdr:row>36</xdr:row>
      <xdr:rowOff>127000</xdr:rowOff>
    </xdr:to>
    <xdr:cxnSp macro="">
      <xdr:nvCxnSpPr>
        <xdr:cNvPr id="81" name="直線コネクタ 80">
          <a:extLst>
            <a:ext uri="{FF2B5EF4-FFF2-40B4-BE49-F238E27FC236}">
              <a16:creationId xmlns:a16="http://schemas.microsoft.com/office/drawing/2014/main" id="{F8CCD06F-F1BC-4082-A650-5EBF190C2261}"/>
            </a:ext>
          </a:extLst>
        </xdr:cNvPr>
        <xdr:cNvCxnSpPr/>
      </xdr:nvCxnSpPr>
      <xdr:spPr>
        <a:xfrm>
          <a:off x="1130300" y="6273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21607</xdr:rowOff>
    </xdr:from>
    <xdr:ext cx="405111" cy="259045"/>
    <xdr:sp macro="" textlink="">
      <xdr:nvSpPr>
        <xdr:cNvPr id="82" name="n_1aveValue【図書館】&#10;有形固定資産減価償却率">
          <a:extLst>
            <a:ext uri="{FF2B5EF4-FFF2-40B4-BE49-F238E27FC236}">
              <a16:creationId xmlns:a16="http://schemas.microsoft.com/office/drawing/2014/main" id="{F579E16C-809C-4B7B-BE42-7C8213512831}"/>
            </a:ext>
          </a:extLst>
        </xdr:cNvPr>
        <xdr:cNvSpPr txBox="1"/>
      </xdr:nvSpPr>
      <xdr:spPr>
        <a:xfrm>
          <a:off x="35820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144797</xdr:rowOff>
    </xdr:from>
    <xdr:ext cx="405111" cy="259045"/>
    <xdr:sp macro="" textlink="">
      <xdr:nvSpPr>
        <xdr:cNvPr id="83" name="n_2aveValue【図書館】&#10;有形固定資産減価償却率">
          <a:extLst>
            <a:ext uri="{FF2B5EF4-FFF2-40B4-BE49-F238E27FC236}">
              <a16:creationId xmlns:a16="http://schemas.microsoft.com/office/drawing/2014/main" id="{A2BF896B-9D96-400D-8569-B62E00666609}"/>
            </a:ext>
          </a:extLst>
        </xdr:cNvPr>
        <xdr:cNvSpPr txBox="1"/>
      </xdr:nvSpPr>
      <xdr:spPr>
        <a:xfrm>
          <a:off x="2705744" y="5974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113047</xdr:rowOff>
    </xdr:from>
    <xdr:ext cx="405111" cy="259045"/>
    <xdr:sp macro="" textlink="">
      <xdr:nvSpPr>
        <xdr:cNvPr id="84" name="n_3aveValue【図書館】&#10;有形固定資産減価償却率">
          <a:extLst>
            <a:ext uri="{FF2B5EF4-FFF2-40B4-BE49-F238E27FC236}">
              <a16:creationId xmlns:a16="http://schemas.microsoft.com/office/drawing/2014/main" id="{6650727F-0E92-42D1-9486-3B01D7F108D3}"/>
            </a:ext>
          </a:extLst>
        </xdr:cNvPr>
        <xdr:cNvSpPr txBox="1"/>
      </xdr:nvSpPr>
      <xdr:spPr>
        <a:xfrm>
          <a:off x="18167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167657</xdr:rowOff>
    </xdr:from>
    <xdr:ext cx="405111" cy="259045"/>
    <xdr:sp macro="" textlink="">
      <xdr:nvSpPr>
        <xdr:cNvPr id="85" name="n_4aveValue【図書館】&#10;有形固定資産減価償却率">
          <a:extLst>
            <a:ext uri="{FF2B5EF4-FFF2-40B4-BE49-F238E27FC236}">
              <a16:creationId xmlns:a16="http://schemas.microsoft.com/office/drawing/2014/main" id="{C54DFB02-0E45-4685-96B7-FBBF2AF53EF9}"/>
            </a:ext>
          </a:extLst>
        </xdr:cNvPr>
        <xdr:cNvSpPr txBox="1"/>
      </xdr:nvSpPr>
      <xdr:spPr>
        <a:xfrm>
          <a:off x="927744" y="633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48277</xdr:rowOff>
    </xdr:from>
    <xdr:ext cx="405111" cy="259045"/>
    <xdr:sp macro="" textlink="">
      <xdr:nvSpPr>
        <xdr:cNvPr id="86" name="n_1mainValue【図書館】&#10;有形固定資産減価償却率">
          <a:extLst>
            <a:ext uri="{FF2B5EF4-FFF2-40B4-BE49-F238E27FC236}">
              <a16:creationId xmlns:a16="http://schemas.microsoft.com/office/drawing/2014/main" id="{E7438FD5-BF3B-4E0C-BA16-8AF9945E25EC}"/>
            </a:ext>
          </a:extLst>
        </xdr:cNvPr>
        <xdr:cNvSpPr txBox="1"/>
      </xdr:nvSpPr>
      <xdr:spPr>
        <a:xfrm>
          <a:off x="3582044" y="639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2557</xdr:rowOff>
    </xdr:from>
    <xdr:ext cx="405111" cy="259045"/>
    <xdr:sp macro="" textlink="">
      <xdr:nvSpPr>
        <xdr:cNvPr id="87" name="n_2mainValue【図書館】&#10;有形固定資産減価償却率">
          <a:extLst>
            <a:ext uri="{FF2B5EF4-FFF2-40B4-BE49-F238E27FC236}">
              <a16:creationId xmlns:a16="http://schemas.microsoft.com/office/drawing/2014/main" id="{3E01448A-DFC5-4501-9919-61824C665195}"/>
            </a:ext>
          </a:extLst>
        </xdr:cNvPr>
        <xdr:cNvSpPr txBox="1"/>
      </xdr:nvSpPr>
      <xdr:spPr>
        <a:xfrm>
          <a:off x="2705744" y="634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168927</xdr:rowOff>
    </xdr:from>
    <xdr:ext cx="405111" cy="259045"/>
    <xdr:sp macro="" textlink="">
      <xdr:nvSpPr>
        <xdr:cNvPr id="88" name="n_3mainValue【図書館】&#10;有形固定資産減価償却率">
          <a:extLst>
            <a:ext uri="{FF2B5EF4-FFF2-40B4-BE49-F238E27FC236}">
              <a16:creationId xmlns:a16="http://schemas.microsoft.com/office/drawing/2014/main" id="{82A872CE-70BE-43E7-B1AC-7BBD0F65BCCF}"/>
            </a:ext>
          </a:extLst>
        </xdr:cNvPr>
        <xdr:cNvSpPr txBox="1"/>
      </xdr:nvSpPr>
      <xdr:spPr>
        <a:xfrm>
          <a:off x="1816744" y="634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168927</xdr:rowOff>
    </xdr:from>
    <xdr:ext cx="405111" cy="259045"/>
    <xdr:sp macro="" textlink="">
      <xdr:nvSpPr>
        <xdr:cNvPr id="89" name="n_4mainValue【図書館】&#10;有形固定資産減価償却率">
          <a:extLst>
            <a:ext uri="{FF2B5EF4-FFF2-40B4-BE49-F238E27FC236}">
              <a16:creationId xmlns:a16="http://schemas.microsoft.com/office/drawing/2014/main" id="{294295B9-B0EA-474C-A9A1-4953E0C00D46}"/>
            </a:ext>
          </a:extLst>
        </xdr:cNvPr>
        <xdr:cNvSpPr txBox="1"/>
      </xdr:nvSpPr>
      <xdr:spPr>
        <a:xfrm>
          <a:off x="927744" y="5998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C29F6730-E450-418D-BFC8-6BC7ADF28EE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49864F5D-BEAB-44C2-AF54-EC3C7E528E5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75D7E318-CBE8-42D8-B08B-D5761C01C64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76ECB115-F825-4E7D-8CCE-4C0A2EBDB18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A3C0BB39-FAB4-4EB0-997E-D0832055E0E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EB1152D2-E7C1-45B1-8571-970383D338E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87FE3AE5-CF63-4EBA-B70A-01404D2A74B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72B4A3E0-03CA-4854-AD73-65B6951497A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id="{D9A0A0AE-3938-4C54-BA5E-D36446D917FA}"/>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0F5DE4D1-8AC7-43FB-8344-EA6795AD452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a:extLst>
            <a:ext uri="{FF2B5EF4-FFF2-40B4-BE49-F238E27FC236}">
              <a16:creationId xmlns:a16="http://schemas.microsoft.com/office/drawing/2014/main" id="{C0F77CD9-1171-4817-A554-FC1699EC0E8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a:extLst>
            <a:ext uri="{FF2B5EF4-FFF2-40B4-BE49-F238E27FC236}">
              <a16:creationId xmlns:a16="http://schemas.microsoft.com/office/drawing/2014/main" id="{D847F39B-F2DC-49E2-B5CE-E60B547513B7}"/>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a:extLst>
            <a:ext uri="{FF2B5EF4-FFF2-40B4-BE49-F238E27FC236}">
              <a16:creationId xmlns:a16="http://schemas.microsoft.com/office/drawing/2014/main" id="{D2815381-E95C-432B-93D0-8CB7B4301C73}"/>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a:extLst>
            <a:ext uri="{FF2B5EF4-FFF2-40B4-BE49-F238E27FC236}">
              <a16:creationId xmlns:a16="http://schemas.microsoft.com/office/drawing/2014/main" id="{FE626C20-A3F6-40A4-A4DD-355159C9015B}"/>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DB26336C-0DD8-408E-A8DE-224A2BE9252B}"/>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620AF352-31E8-4292-84FD-FC14FE53452F}"/>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a:extLst>
            <a:ext uri="{FF2B5EF4-FFF2-40B4-BE49-F238E27FC236}">
              <a16:creationId xmlns:a16="http://schemas.microsoft.com/office/drawing/2014/main" id="{E4A438E1-5CED-4F57-9435-7A1F507036ED}"/>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a:extLst>
            <a:ext uri="{FF2B5EF4-FFF2-40B4-BE49-F238E27FC236}">
              <a16:creationId xmlns:a16="http://schemas.microsoft.com/office/drawing/2014/main" id="{06C9F0A4-42B9-4FB7-A2BB-159F47C1BEE2}"/>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a:extLst>
            <a:ext uri="{FF2B5EF4-FFF2-40B4-BE49-F238E27FC236}">
              <a16:creationId xmlns:a16="http://schemas.microsoft.com/office/drawing/2014/main" id="{97592FED-FA89-4AEE-B2F4-6784C7F0F985}"/>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a:extLst>
            <a:ext uri="{FF2B5EF4-FFF2-40B4-BE49-F238E27FC236}">
              <a16:creationId xmlns:a16="http://schemas.microsoft.com/office/drawing/2014/main" id="{E4C34595-7B66-401C-BDCE-E9561D69FA69}"/>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9F696C0C-FBA6-4BB0-A80D-6678AE55109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9381ABF1-51F1-4B6D-AFAA-6563EFDF5347}"/>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2CC4A882-B7CD-4BE1-A07F-6D0B84BF109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41910</xdr:rowOff>
    </xdr:from>
    <xdr:to>
      <xdr:col>54</xdr:col>
      <xdr:colOff>189865</xdr:colOff>
      <xdr:row>42</xdr:row>
      <xdr:rowOff>7620</xdr:rowOff>
    </xdr:to>
    <xdr:cxnSp macro="">
      <xdr:nvCxnSpPr>
        <xdr:cNvPr id="113" name="直線コネクタ 112">
          <a:extLst>
            <a:ext uri="{FF2B5EF4-FFF2-40B4-BE49-F238E27FC236}">
              <a16:creationId xmlns:a16="http://schemas.microsoft.com/office/drawing/2014/main" id="{1EE34EAA-75F2-46A1-9046-76F5F18051EB}"/>
            </a:ext>
          </a:extLst>
        </xdr:cNvPr>
        <xdr:cNvCxnSpPr/>
      </xdr:nvCxnSpPr>
      <xdr:spPr>
        <a:xfrm flipV="1">
          <a:off x="10476865" y="587121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11447</xdr:rowOff>
    </xdr:from>
    <xdr:ext cx="469744" cy="259045"/>
    <xdr:sp macro="" textlink="">
      <xdr:nvSpPr>
        <xdr:cNvPr id="114" name="【図書館】&#10;一人当たり面積最小値テキスト">
          <a:extLst>
            <a:ext uri="{FF2B5EF4-FFF2-40B4-BE49-F238E27FC236}">
              <a16:creationId xmlns:a16="http://schemas.microsoft.com/office/drawing/2014/main" id="{77473342-EBFD-45C7-B670-F444D39A94D3}"/>
            </a:ext>
          </a:extLst>
        </xdr:cNvPr>
        <xdr:cNvSpPr txBox="1"/>
      </xdr:nvSpPr>
      <xdr:spPr>
        <a:xfrm>
          <a:off x="10515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xdr:rowOff>
    </xdr:from>
    <xdr:to>
      <xdr:col>55</xdr:col>
      <xdr:colOff>88900</xdr:colOff>
      <xdr:row>42</xdr:row>
      <xdr:rowOff>7620</xdr:rowOff>
    </xdr:to>
    <xdr:cxnSp macro="">
      <xdr:nvCxnSpPr>
        <xdr:cNvPr id="115" name="直線コネクタ 114">
          <a:extLst>
            <a:ext uri="{FF2B5EF4-FFF2-40B4-BE49-F238E27FC236}">
              <a16:creationId xmlns:a16="http://schemas.microsoft.com/office/drawing/2014/main" id="{253694EF-7222-4025-ADC7-AA7FEA8E8D4A}"/>
            </a:ext>
          </a:extLst>
        </xdr:cNvPr>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160037</xdr:rowOff>
    </xdr:from>
    <xdr:ext cx="469744" cy="259045"/>
    <xdr:sp macro="" textlink="">
      <xdr:nvSpPr>
        <xdr:cNvPr id="116" name="【図書館】&#10;一人当たり面積最大値テキスト">
          <a:extLst>
            <a:ext uri="{FF2B5EF4-FFF2-40B4-BE49-F238E27FC236}">
              <a16:creationId xmlns:a16="http://schemas.microsoft.com/office/drawing/2014/main" id="{5FA4FC7E-2C90-476E-86D1-C2D8BB669E04}"/>
            </a:ext>
          </a:extLst>
        </xdr:cNvPr>
        <xdr:cNvSpPr txBox="1"/>
      </xdr:nvSpPr>
      <xdr:spPr>
        <a:xfrm>
          <a:off x="10515600" y="564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41910</xdr:rowOff>
    </xdr:from>
    <xdr:to>
      <xdr:col>55</xdr:col>
      <xdr:colOff>88900</xdr:colOff>
      <xdr:row>34</xdr:row>
      <xdr:rowOff>41910</xdr:rowOff>
    </xdr:to>
    <xdr:cxnSp macro="">
      <xdr:nvCxnSpPr>
        <xdr:cNvPr id="117" name="直線コネクタ 116">
          <a:extLst>
            <a:ext uri="{FF2B5EF4-FFF2-40B4-BE49-F238E27FC236}">
              <a16:creationId xmlns:a16="http://schemas.microsoft.com/office/drawing/2014/main" id="{DD87D93D-6D51-400F-B2B4-71828BD3E4FA}"/>
            </a:ext>
          </a:extLst>
        </xdr:cNvPr>
        <xdr:cNvCxnSpPr/>
      </xdr:nvCxnSpPr>
      <xdr:spPr>
        <a:xfrm>
          <a:off x="10388600" y="587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47642</xdr:rowOff>
    </xdr:from>
    <xdr:ext cx="469744" cy="259045"/>
    <xdr:sp macro="" textlink="">
      <xdr:nvSpPr>
        <xdr:cNvPr id="118" name="【図書館】&#10;一人当たり面積平均値テキスト">
          <a:extLst>
            <a:ext uri="{FF2B5EF4-FFF2-40B4-BE49-F238E27FC236}">
              <a16:creationId xmlns:a16="http://schemas.microsoft.com/office/drawing/2014/main" id="{A07A5B6E-2909-4C27-B7C2-74D5C206448A}"/>
            </a:ext>
          </a:extLst>
        </xdr:cNvPr>
        <xdr:cNvSpPr txBox="1"/>
      </xdr:nvSpPr>
      <xdr:spPr>
        <a:xfrm>
          <a:off x="10515600" y="67341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69215</xdr:rowOff>
    </xdr:from>
    <xdr:to>
      <xdr:col>55</xdr:col>
      <xdr:colOff>50800</xdr:colOff>
      <xdr:row>39</xdr:row>
      <xdr:rowOff>170815</xdr:rowOff>
    </xdr:to>
    <xdr:sp macro="" textlink="">
      <xdr:nvSpPr>
        <xdr:cNvPr id="119" name="フローチャート: 判断 118">
          <a:extLst>
            <a:ext uri="{FF2B5EF4-FFF2-40B4-BE49-F238E27FC236}">
              <a16:creationId xmlns:a16="http://schemas.microsoft.com/office/drawing/2014/main" id="{E6B53997-F2C6-480E-920A-1E3D8C6FED97}"/>
            </a:ext>
          </a:extLst>
        </xdr:cNvPr>
        <xdr:cNvSpPr/>
      </xdr:nvSpPr>
      <xdr:spPr>
        <a:xfrm>
          <a:off x="10426700" y="675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59690</xdr:rowOff>
    </xdr:from>
    <xdr:to>
      <xdr:col>50</xdr:col>
      <xdr:colOff>165100</xdr:colOff>
      <xdr:row>39</xdr:row>
      <xdr:rowOff>161290</xdr:rowOff>
    </xdr:to>
    <xdr:sp macro="" textlink="">
      <xdr:nvSpPr>
        <xdr:cNvPr id="120" name="フローチャート: 判断 119">
          <a:extLst>
            <a:ext uri="{FF2B5EF4-FFF2-40B4-BE49-F238E27FC236}">
              <a16:creationId xmlns:a16="http://schemas.microsoft.com/office/drawing/2014/main" id="{B16B78A7-9649-4307-9CB2-85E64C4022EB}"/>
            </a:ext>
          </a:extLst>
        </xdr:cNvPr>
        <xdr:cNvSpPr/>
      </xdr:nvSpPr>
      <xdr:spPr>
        <a:xfrm>
          <a:off x="9588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59690</xdr:rowOff>
    </xdr:from>
    <xdr:to>
      <xdr:col>46</xdr:col>
      <xdr:colOff>38100</xdr:colOff>
      <xdr:row>39</xdr:row>
      <xdr:rowOff>161290</xdr:rowOff>
    </xdr:to>
    <xdr:sp macro="" textlink="">
      <xdr:nvSpPr>
        <xdr:cNvPr id="121" name="フローチャート: 判断 120">
          <a:extLst>
            <a:ext uri="{FF2B5EF4-FFF2-40B4-BE49-F238E27FC236}">
              <a16:creationId xmlns:a16="http://schemas.microsoft.com/office/drawing/2014/main" id="{45D5367F-D681-4123-8ADA-E2318D976EBF}"/>
            </a:ext>
          </a:extLst>
        </xdr:cNvPr>
        <xdr:cNvSpPr/>
      </xdr:nvSpPr>
      <xdr:spPr>
        <a:xfrm>
          <a:off x="8699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80645</xdr:rowOff>
    </xdr:from>
    <xdr:to>
      <xdr:col>41</xdr:col>
      <xdr:colOff>101600</xdr:colOff>
      <xdr:row>40</xdr:row>
      <xdr:rowOff>10795</xdr:rowOff>
    </xdr:to>
    <xdr:sp macro="" textlink="">
      <xdr:nvSpPr>
        <xdr:cNvPr id="122" name="フローチャート: 判断 121">
          <a:extLst>
            <a:ext uri="{FF2B5EF4-FFF2-40B4-BE49-F238E27FC236}">
              <a16:creationId xmlns:a16="http://schemas.microsoft.com/office/drawing/2014/main" id="{D8FBEB98-ABA4-4BDF-ACCF-4E8E0D83AF2F}"/>
            </a:ext>
          </a:extLst>
        </xdr:cNvPr>
        <xdr:cNvSpPr/>
      </xdr:nvSpPr>
      <xdr:spPr>
        <a:xfrm>
          <a:off x="7810500" y="67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113030</xdr:rowOff>
    </xdr:from>
    <xdr:to>
      <xdr:col>36</xdr:col>
      <xdr:colOff>165100</xdr:colOff>
      <xdr:row>40</xdr:row>
      <xdr:rowOff>43180</xdr:rowOff>
    </xdr:to>
    <xdr:sp macro="" textlink="">
      <xdr:nvSpPr>
        <xdr:cNvPr id="123" name="フローチャート: 判断 122">
          <a:extLst>
            <a:ext uri="{FF2B5EF4-FFF2-40B4-BE49-F238E27FC236}">
              <a16:creationId xmlns:a16="http://schemas.microsoft.com/office/drawing/2014/main" id="{B20F5BE0-D1A4-4746-A584-812D7673D595}"/>
            </a:ext>
          </a:extLst>
        </xdr:cNvPr>
        <xdr:cNvSpPr/>
      </xdr:nvSpPr>
      <xdr:spPr>
        <a:xfrm>
          <a:off x="6921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6E23FF26-8D3C-4F1E-8387-733A230EFCD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5E4273FD-71F8-4294-A1D8-9C02378E591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2EBF977-FEA6-46B4-986C-0864C8C69E4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D6F7673-7587-4D1B-84C3-4F4A6EBA459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6C83680A-E92A-4C73-BE7D-C582F6748A6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153035</xdr:rowOff>
    </xdr:from>
    <xdr:to>
      <xdr:col>55</xdr:col>
      <xdr:colOff>50800</xdr:colOff>
      <xdr:row>39</xdr:row>
      <xdr:rowOff>83185</xdr:rowOff>
    </xdr:to>
    <xdr:sp macro="" textlink="">
      <xdr:nvSpPr>
        <xdr:cNvPr id="129" name="楕円 128">
          <a:extLst>
            <a:ext uri="{FF2B5EF4-FFF2-40B4-BE49-F238E27FC236}">
              <a16:creationId xmlns:a16="http://schemas.microsoft.com/office/drawing/2014/main" id="{7DB17B88-D89D-4907-AFF9-E22E8E436B9C}"/>
            </a:ext>
          </a:extLst>
        </xdr:cNvPr>
        <xdr:cNvSpPr/>
      </xdr:nvSpPr>
      <xdr:spPr>
        <a:xfrm>
          <a:off x="10426700" y="66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4462</xdr:rowOff>
    </xdr:from>
    <xdr:ext cx="469744" cy="259045"/>
    <xdr:sp macro="" textlink="">
      <xdr:nvSpPr>
        <xdr:cNvPr id="130" name="【図書館】&#10;一人当たり面積該当値テキスト">
          <a:extLst>
            <a:ext uri="{FF2B5EF4-FFF2-40B4-BE49-F238E27FC236}">
              <a16:creationId xmlns:a16="http://schemas.microsoft.com/office/drawing/2014/main" id="{32BD7431-0D4A-4E7D-9F34-A4DC5E2725E5}"/>
            </a:ext>
          </a:extLst>
        </xdr:cNvPr>
        <xdr:cNvSpPr txBox="1"/>
      </xdr:nvSpPr>
      <xdr:spPr>
        <a:xfrm>
          <a:off x="10515600" y="651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158750</xdr:rowOff>
    </xdr:from>
    <xdr:to>
      <xdr:col>50</xdr:col>
      <xdr:colOff>165100</xdr:colOff>
      <xdr:row>39</xdr:row>
      <xdr:rowOff>88900</xdr:rowOff>
    </xdr:to>
    <xdr:sp macro="" textlink="">
      <xdr:nvSpPr>
        <xdr:cNvPr id="131" name="楕円 130">
          <a:extLst>
            <a:ext uri="{FF2B5EF4-FFF2-40B4-BE49-F238E27FC236}">
              <a16:creationId xmlns:a16="http://schemas.microsoft.com/office/drawing/2014/main" id="{AD3595E0-A49C-4E80-92EA-CE3F924F1CAF}"/>
            </a:ext>
          </a:extLst>
        </xdr:cNvPr>
        <xdr:cNvSpPr/>
      </xdr:nvSpPr>
      <xdr:spPr>
        <a:xfrm>
          <a:off x="9588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32385</xdr:rowOff>
    </xdr:from>
    <xdr:to>
      <xdr:col>55</xdr:col>
      <xdr:colOff>0</xdr:colOff>
      <xdr:row>39</xdr:row>
      <xdr:rowOff>38100</xdr:rowOff>
    </xdr:to>
    <xdr:cxnSp macro="">
      <xdr:nvCxnSpPr>
        <xdr:cNvPr id="132" name="直線コネクタ 131">
          <a:extLst>
            <a:ext uri="{FF2B5EF4-FFF2-40B4-BE49-F238E27FC236}">
              <a16:creationId xmlns:a16="http://schemas.microsoft.com/office/drawing/2014/main" id="{9D189B13-00C0-4934-9A8D-EB0CEABA0D09}"/>
            </a:ext>
          </a:extLst>
        </xdr:cNvPr>
        <xdr:cNvCxnSpPr/>
      </xdr:nvCxnSpPr>
      <xdr:spPr>
        <a:xfrm flipV="1">
          <a:off x="9639300" y="671893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164465</xdr:rowOff>
    </xdr:from>
    <xdr:to>
      <xdr:col>46</xdr:col>
      <xdr:colOff>38100</xdr:colOff>
      <xdr:row>39</xdr:row>
      <xdr:rowOff>94615</xdr:rowOff>
    </xdr:to>
    <xdr:sp macro="" textlink="">
      <xdr:nvSpPr>
        <xdr:cNvPr id="133" name="楕円 132">
          <a:extLst>
            <a:ext uri="{FF2B5EF4-FFF2-40B4-BE49-F238E27FC236}">
              <a16:creationId xmlns:a16="http://schemas.microsoft.com/office/drawing/2014/main" id="{593DACF0-B201-4928-8A07-487F39A972FA}"/>
            </a:ext>
          </a:extLst>
        </xdr:cNvPr>
        <xdr:cNvSpPr/>
      </xdr:nvSpPr>
      <xdr:spPr>
        <a:xfrm>
          <a:off x="8699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38100</xdr:rowOff>
    </xdr:from>
    <xdr:to>
      <xdr:col>50</xdr:col>
      <xdr:colOff>114300</xdr:colOff>
      <xdr:row>39</xdr:row>
      <xdr:rowOff>43815</xdr:rowOff>
    </xdr:to>
    <xdr:cxnSp macro="">
      <xdr:nvCxnSpPr>
        <xdr:cNvPr id="134" name="直線コネクタ 133">
          <a:extLst>
            <a:ext uri="{FF2B5EF4-FFF2-40B4-BE49-F238E27FC236}">
              <a16:creationId xmlns:a16="http://schemas.microsoft.com/office/drawing/2014/main" id="{62F0C208-26E2-48B6-9EE9-156D841C7C10}"/>
            </a:ext>
          </a:extLst>
        </xdr:cNvPr>
        <xdr:cNvCxnSpPr/>
      </xdr:nvCxnSpPr>
      <xdr:spPr>
        <a:xfrm flipV="1">
          <a:off x="8750300" y="672465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168275</xdr:rowOff>
    </xdr:from>
    <xdr:to>
      <xdr:col>41</xdr:col>
      <xdr:colOff>101600</xdr:colOff>
      <xdr:row>39</xdr:row>
      <xdr:rowOff>98425</xdr:rowOff>
    </xdr:to>
    <xdr:sp macro="" textlink="">
      <xdr:nvSpPr>
        <xdr:cNvPr id="135" name="楕円 134">
          <a:extLst>
            <a:ext uri="{FF2B5EF4-FFF2-40B4-BE49-F238E27FC236}">
              <a16:creationId xmlns:a16="http://schemas.microsoft.com/office/drawing/2014/main" id="{FD8523D8-3707-42B6-B8C4-BED12179C514}"/>
            </a:ext>
          </a:extLst>
        </xdr:cNvPr>
        <xdr:cNvSpPr/>
      </xdr:nvSpPr>
      <xdr:spPr>
        <a:xfrm>
          <a:off x="7810500" y="668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43815</xdr:rowOff>
    </xdr:from>
    <xdr:to>
      <xdr:col>45</xdr:col>
      <xdr:colOff>177800</xdr:colOff>
      <xdr:row>39</xdr:row>
      <xdr:rowOff>47625</xdr:rowOff>
    </xdr:to>
    <xdr:cxnSp macro="">
      <xdr:nvCxnSpPr>
        <xdr:cNvPr id="136" name="直線コネクタ 135">
          <a:extLst>
            <a:ext uri="{FF2B5EF4-FFF2-40B4-BE49-F238E27FC236}">
              <a16:creationId xmlns:a16="http://schemas.microsoft.com/office/drawing/2014/main" id="{DE9AD683-5661-40D2-A1DC-8594C9A1ABE2}"/>
            </a:ext>
          </a:extLst>
        </xdr:cNvPr>
        <xdr:cNvCxnSpPr/>
      </xdr:nvCxnSpPr>
      <xdr:spPr>
        <a:xfrm flipV="1">
          <a:off x="7861300" y="673036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4445</xdr:rowOff>
    </xdr:from>
    <xdr:to>
      <xdr:col>36</xdr:col>
      <xdr:colOff>165100</xdr:colOff>
      <xdr:row>39</xdr:row>
      <xdr:rowOff>106045</xdr:rowOff>
    </xdr:to>
    <xdr:sp macro="" textlink="">
      <xdr:nvSpPr>
        <xdr:cNvPr id="137" name="楕円 136">
          <a:extLst>
            <a:ext uri="{FF2B5EF4-FFF2-40B4-BE49-F238E27FC236}">
              <a16:creationId xmlns:a16="http://schemas.microsoft.com/office/drawing/2014/main" id="{D9E7CB31-67F5-439B-AF05-BE7B8E1F510C}"/>
            </a:ext>
          </a:extLst>
        </xdr:cNvPr>
        <xdr:cNvSpPr/>
      </xdr:nvSpPr>
      <xdr:spPr>
        <a:xfrm>
          <a:off x="6921500" y="669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47625</xdr:rowOff>
    </xdr:from>
    <xdr:to>
      <xdr:col>41</xdr:col>
      <xdr:colOff>50800</xdr:colOff>
      <xdr:row>39</xdr:row>
      <xdr:rowOff>55245</xdr:rowOff>
    </xdr:to>
    <xdr:cxnSp macro="">
      <xdr:nvCxnSpPr>
        <xdr:cNvPr id="138" name="直線コネクタ 137">
          <a:extLst>
            <a:ext uri="{FF2B5EF4-FFF2-40B4-BE49-F238E27FC236}">
              <a16:creationId xmlns:a16="http://schemas.microsoft.com/office/drawing/2014/main" id="{88E06EB2-7A77-4DBC-9D06-7A26D08131F0}"/>
            </a:ext>
          </a:extLst>
        </xdr:cNvPr>
        <xdr:cNvCxnSpPr/>
      </xdr:nvCxnSpPr>
      <xdr:spPr>
        <a:xfrm flipV="1">
          <a:off x="6972300" y="673417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152417</xdr:rowOff>
    </xdr:from>
    <xdr:ext cx="469744" cy="259045"/>
    <xdr:sp macro="" textlink="">
      <xdr:nvSpPr>
        <xdr:cNvPr id="139" name="n_1aveValue【図書館】&#10;一人当たり面積">
          <a:extLst>
            <a:ext uri="{FF2B5EF4-FFF2-40B4-BE49-F238E27FC236}">
              <a16:creationId xmlns:a16="http://schemas.microsoft.com/office/drawing/2014/main" id="{DC7EB550-D6DF-469D-BC61-70DDCDB677A5}"/>
            </a:ext>
          </a:extLst>
        </xdr:cNvPr>
        <xdr:cNvSpPr txBox="1"/>
      </xdr:nvSpPr>
      <xdr:spPr>
        <a:xfrm>
          <a:off x="93917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152417</xdr:rowOff>
    </xdr:from>
    <xdr:ext cx="469744" cy="259045"/>
    <xdr:sp macro="" textlink="">
      <xdr:nvSpPr>
        <xdr:cNvPr id="140" name="n_2aveValue【図書館】&#10;一人当たり面積">
          <a:extLst>
            <a:ext uri="{FF2B5EF4-FFF2-40B4-BE49-F238E27FC236}">
              <a16:creationId xmlns:a16="http://schemas.microsoft.com/office/drawing/2014/main" id="{8A6DD325-4549-4F6F-A4E0-7D8E0EC53A72}"/>
            </a:ext>
          </a:extLst>
        </xdr:cNvPr>
        <xdr:cNvSpPr txBox="1"/>
      </xdr:nvSpPr>
      <xdr:spPr>
        <a:xfrm>
          <a:off x="8515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1922</xdr:rowOff>
    </xdr:from>
    <xdr:ext cx="469744" cy="259045"/>
    <xdr:sp macro="" textlink="">
      <xdr:nvSpPr>
        <xdr:cNvPr id="141" name="n_3aveValue【図書館】&#10;一人当たり面積">
          <a:extLst>
            <a:ext uri="{FF2B5EF4-FFF2-40B4-BE49-F238E27FC236}">
              <a16:creationId xmlns:a16="http://schemas.microsoft.com/office/drawing/2014/main" id="{D8D54073-2020-4325-B5C5-5E76D78330C6}"/>
            </a:ext>
          </a:extLst>
        </xdr:cNvPr>
        <xdr:cNvSpPr txBox="1"/>
      </xdr:nvSpPr>
      <xdr:spPr>
        <a:xfrm>
          <a:off x="7626427" y="685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34307</xdr:rowOff>
    </xdr:from>
    <xdr:ext cx="469744" cy="259045"/>
    <xdr:sp macro="" textlink="">
      <xdr:nvSpPr>
        <xdr:cNvPr id="142" name="n_4aveValue【図書館】&#10;一人当たり面積">
          <a:extLst>
            <a:ext uri="{FF2B5EF4-FFF2-40B4-BE49-F238E27FC236}">
              <a16:creationId xmlns:a16="http://schemas.microsoft.com/office/drawing/2014/main" id="{31A3D58F-D203-4F8B-BE2E-AD5414C1861D}"/>
            </a:ext>
          </a:extLst>
        </xdr:cNvPr>
        <xdr:cNvSpPr txBox="1"/>
      </xdr:nvSpPr>
      <xdr:spPr>
        <a:xfrm>
          <a:off x="67374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105427</xdr:rowOff>
    </xdr:from>
    <xdr:ext cx="469744" cy="259045"/>
    <xdr:sp macro="" textlink="">
      <xdr:nvSpPr>
        <xdr:cNvPr id="143" name="n_1mainValue【図書館】&#10;一人当たり面積">
          <a:extLst>
            <a:ext uri="{FF2B5EF4-FFF2-40B4-BE49-F238E27FC236}">
              <a16:creationId xmlns:a16="http://schemas.microsoft.com/office/drawing/2014/main" id="{4BB5C386-7FED-408E-8DE2-5E4E63F7E7B7}"/>
            </a:ext>
          </a:extLst>
        </xdr:cNvPr>
        <xdr:cNvSpPr txBox="1"/>
      </xdr:nvSpPr>
      <xdr:spPr>
        <a:xfrm>
          <a:off x="9391727" y="644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111142</xdr:rowOff>
    </xdr:from>
    <xdr:ext cx="469744" cy="259045"/>
    <xdr:sp macro="" textlink="">
      <xdr:nvSpPr>
        <xdr:cNvPr id="144" name="n_2mainValue【図書館】&#10;一人当たり面積">
          <a:extLst>
            <a:ext uri="{FF2B5EF4-FFF2-40B4-BE49-F238E27FC236}">
              <a16:creationId xmlns:a16="http://schemas.microsoft.com/office/drawing/2014/main" id="{20B260E9-1E58-4398-83EF-C020C9EE63CE}"/>
            </a:ext>
          </a:extLst>
        </xdr:cNvPr>
        <xdr:cNvSpPr txBox="1"/>
      </xdr:nvSpPr>
      <xdr:spPr>
        <a:xfrm>
          <a:off x="8515427" y="645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114952</xdr:rowOff>
    </xdr:from>
    <xdr:ext cx="469744" cy="259045"/>
    <xdr:sp macro="" textlink="">
      <xdr:nvSpPr>
        <xdr:cNvPr id="145" name="n_3mainValue【図書館】&#10;一人当たり面積">
          <a:extLst>
            <a:ext uri="{FF2B5EF4-FFF2-40B4-BE49-F238E27FC236}">
              <a16:creationId xmlns:a16="http://schemas.microsoft.com/office/drawing/2014/main" id="{6D5E85B1-206F-4EE0-917E-E15AA2868E3A}"/>
            </a:ext>
          </a:extLst>
        </xdr:cNvPr>
        <xdr:cNvSpPr txBox="1"/>
      </xdr:nvSpPr>
      <xdr:spPr>
        <a:xfrm>
          <a:off x="7626427" y="645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122572</xdr:rowOff>
    </xdr:from>
    <xdr:ext cx="469744" cy="259045"/>
    <xdr:sp macro="" textlink="">
      <xdr:nvSpPr>
        <xdr:cNvPr id="146" name="n_4mainValue【図書館】&#10;一人当たり面積">
          <a:extLst>
            <a:ext uri="{FF2B5EF4-FFF2-40B4-BE49-F238E27FC236}">
              <a16:creationId xmlns:a16="http://schemas.microsoft.com/office/drawing/2014/main" id="{62008A03-43FF-4E72-86B1-22C989083ADC}"/>
            </a:ext>
          </a:extLst>
        </xdr:cNvPr>
        <xdr:cNvSpPr txBox="1"/>
      </xdr:nvSpPr>
      <xdr:spPr>
        <a:xfrm>
          <a:off x="6737427" y="646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93D1CD02-0D7C-47B2-9017-A554753BEC8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341F0B62-F91D-4019-8823-367129F78BA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E55E142C-DECF-4357-9F77-DCE7EF8B4BA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E37E993B-4A1A-422B-92DB-1BE6D77D250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2C603619-1072-4185-9D85-068F0142CD8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B4B0A1EA-7407-479C-8A2F-0E9544F66BE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E6789ADA-ED37-43A0-B954-47B6CF2FDDC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A5E0D6C0-3CC9-4BCF-B267-E177B05FD1C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2F093237-41F0-452B-9D70-C0537C838A0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DB7701DB-FB66-4D29-A832-AA98F465417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FBD825BC-75BC-4FC9-BBD0-258FA11D74D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BB597286-2B0F-4750-AD7E-8F3B3EA41AB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A70ABEB1-29FF-4BFA-A342-7D1EE17E4F83}"/>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8A092EC6-7BC0-4B49-9E14-8503CFCAABC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817B8C96-7512-41D7-9BFD-9CC1F4704D7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E51C1577-395C-4A06-BCCB-E05701E6A1D9}"/>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54BD3670-73F4-43E0-A2D4-9399BF4921A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B8D8F1EA-DD6B-4D56-8100-A00E5362726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9C6AA7CC-6B67-493A-93DF-CE2188D2A63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73E7BED0-B7A1-4B9C-9972-9E80B9C434DB}"/>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9C3059D0-F61E-4C08-B601-B50CF24A159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B78CE69F-52A1-4277-92D0-34331C7A9D0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C386EDA4-B685-4B86-9159-C9DE24CE910B}"/>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1C0B71A-ED28-41BD-898D-8DBD9ABEFFD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0D5BB105-79AB-42AD-B662-9566F0A9750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64</xdr:row>
      <xdr:rowOff>130628</xdr:rowOff>
    </xdr:to>
    <xdr:cxnSp macro="">
      <xdr:nvCxnSpPr>
        <xdr:cNvPr id="172" name="直線コネクタ 171">
          <a:extLst>
            <a:ext uri="{FF2B5EF4-FFF2-40B4-BE49-F238E27FC236}">
              <a16:creationId xmlns:a16="http://schemas.microsoft.com/office/drawing/2014/main" id="{8088A786-5444-4A92-87F7-6E3392064187}"/>
            </a:ext>
          </a:extLst>
        </xdr:cNvPr>
        <xdr:cNvCxnSpPr/>
      </xdr:nvCxnSpPr>
      <xdr:spPr>
        <a:xfrm flipV="1">
          <a:off x="4634865" y="9687741"/>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a:extLst>
            <a:ext uri="{FF2B5EF4-FFF2-40B4-BE49-F238E27FC236}">
              <a16:creationId xmlns:a16="http://schemas.microsoft.com/office/drawing/2014/main" id="{6ACDBD4C-F672-4DA0-9A03-13CA77E5AE06}"/>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a:extLst>
            <a:ext uri="{FF2B5EF4-FFF2-40B4-BE49-F238E27FC236}">
              <a16:creationId xmlns:a16="http://schemas.microsoft.com/office/drawing/2014/main" id="{D685DE2E-E774-457D-B4A4-7173300E9222}"/>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175" name="【体育館・プール】&#10;有形固定資産減価償却率最大値テキスト">
          <a:extLst>
            <a:ext uri="{FF2B5EF4-FFF2-40B4-BE49-F238E27FC236}">
              <a16:creationId xmlns:a16="http://schemas.microsoft.com/office/drawing/2014/main" id="{BEC44268-BBCA-45EA-89A2-DD6976C01757}"/>
            </a:ext>
          </a:extLst>
        </xdr:cNvPr>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176" name="直線コネクタ 175">
          <a:extLst>
            <a:ext uri="{FF2B5EF4-FFF2-40B4-BE49-F238E27FC236}">
              <a16:creationId xmlns:a16="http://schemas.microsoft.com/office/drawing/2014/main" id="{149ED3EF-18E7-4182-B4A6-961E195F25FE}"/>
            </a:ext>
          </a:extLst>
        </xdr:cNvPr>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77850</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2331398E-0862-453A-BC60-0D9728A2C969}"/>
            </a:ext>
          </a:extLst>
        </xdr:cNvPr>
        <xdr:cNvSpPr txBox="1"/>
      </xdr:nvSpPr>
      <xdr:spPr>
        <a:xfrm>
          <a:off x="4673600" y="105363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99423</xdr:rowOff>
    </xdr:from>
    <xdr:to>
      <xdr:col>24</xdr:col>
      <xdr:colOff>114300</xdr:colOff>
      <xdr:row>62</xdr:row>
      <xdr:rowOff>29573</xdr:rowOff>
    </xdr:to>
    <xdr:sp macro="" textlink="">
      <xdr:nvSpPr>
        <xdr:cNvPr id="178" name="フローチャート: 判断 177">
          <a:extLst>
            <a:ext uri="{FF2B5EF4-FFF2-40B4-BE49-F238E27FC236}">
              <a16:creationId xmlns:a16="http://schemas.microsoft.com/office/drawing/2014/main" id="{AF8F0515-8121-4AE6-A9AC-AC4FD217BCDA}"/>
            </a:ext>
          </a:extLst>
        </xdr:cNvPr>
        <xdr:cNvSpPr/>
      </xdr:nvSpPr>
      <xdr:spPr>
        <a:xfrm>
          <a:off x="4584700" y="1055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125549</xdr:rowOff>
    </xdr:from>
    <xdr:to>
      <xdr:col>20</xdr:col>
      <xdr:colOff>38100</xdr:colOff>
      <xdr:row>62</xdr:row>
      <xdr:rowOff>55699</xdr:rowOff>
    </xdr:to>
    <xdr:sp macro="" textlink="">
      <xdr:nvSpPr>
        <xdr:cNvPr id="179" name="フローチャート: 判断 178">
          <a:extLst>
            <a:ext uri="{FF2B5EF4-FFF2-40B4-BE49-F238E27FC236}">
              <a16:creationId xmlns:a16="http://schemas.microsoft.com/office/drawing/2014/main" id="{1FF51260-D8F1-4EC1-A708-91D0B61B3181}"/>
            </a:ext>
          </a:extLst>
        </xdr:cNvPr>
        <xdr:cNvSpPr/>
      </xdr:nvSpPr>
      <xdr:spPr>
        <a:xfrm>
          <a:off x="3746500" y="1058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87993</xdr:rowOff>
    </xdr:from>
    <xdr:to>
      <xdr:col>15</xdr:col>
      <xdr:colOff>101600</xdr:colOff>
      <xdr:row>62</xdr:row>
      <xdr:rowOff>18143</xdr:rowOff>
    </xdr:to>
    <xdr:sp macro="" textlink="">
      <xdr:nvSpPr>
        <xdr:cNvPr id="180" name="フローチャート: 判断 179">
          <a:extLst>
            <a:ext uri="{FF2B5EF4-FFF2-40B4-BE49-F238E27FC236}">
              <a16:creationId xmlns:a16="http://schemas.microsoft.com/office/drawing/2014/main" id="{707DD4D8-68E1-423E-9E70-35DA89A5E3A5}"/>
            </a:ext>
          </a:extLst>
        </xdr:cNvPr>
        <xdr:cNvSpPr/>
      </xdr:nvSpPr>
      <xdr:spPr>
        <a:xfrm>
          <a:off x="2857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37374</xdr:rowOff>
    </xdr:from>
    <xdr:to>
      <xdr:col>10</xdr:col>
      <xdr:colOff>165100</xdr:colOff>
      <xdr:row>61</xdr:row>
      <xdr:rowOff>138974</xdr:rowOff>
    </xdr:to>
    <xdr:sp macro="" textlink="">
      <xdr:nvSpPr>
        <xdr:cNvPr id="181" name="フローチャート: 判断 180">
          <a:extLst>
            <a:ext uri="{FF2B5EF4-FFF2-40B4-BE49-F238E27FC236}">
              <a16:creationId xmlns:a16="http://schemas.microsoft.com/office/drawing/2014/main" id="{A1C1FAA1-1E0D-46EA-8656-898D438FC77B}"/>
            </a:ext>
          </a:extLst>
        </xdr:cNvPr>
        <xdr:cNvSpPr/>
      </xdr:nvSpPr>
      <xdr:spPr>
        <a:xfrm>
          <a:off x="1968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34109</xdr:rowOff>
    </xdr:from>
    <xdr:to>
      <xdr:col>6</xdr:col>
      <xdr:colOff>38100</xdr:colOff>
      <xdr:row>61</xdr:row>
      <xdr:rowOff>135709</xdr:rowOff>
    </xdr:to>
    <xdr:sp macro="" textlink="">
      <xdr:nvSpPr>
        <xdr:cNvPr id="182" name="フローチャート: 判断 181">
          <a:extLst>
            <a:ext uri="{FF2B5EF4-FFF2-40B4-BE49-F238E27FC236}">
              <a16:creationId xmlns:a16="http://schemas.microsoft.com/office/drawing/2014/main" id="{5778D03B-990B-4B6B-A6FD-63A82D3FA0BD}"/>
            </a:ext>
          </a:extLst>
        </xdr:cNvPr>
        <xdr:cNvSpPr/>
      </xdr:nvSpPr>
      <xdr:spPr>
        <a:xfrm>
          <a:off x="1079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8CAFB60B-AFCF-4E40-974B-0D781BDF7F8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DB45C566-15BF-4A14-ABEC-7010F037C2E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2BDA80B9-EF9F-4611-8C3E-5E4FBCEF0D3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6FFAE3C4-569D-4DFE-9E4E-B406098425A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65E15B76-2670-47F8-BD4C-2B59260D7C6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47172</xdr:rowOff>
    </xdr:from>
    <xdr:to>
      <xdr:col>24</xdr:col>
      <xdr:colOff>114300</xdr:colOff>
      <xdr:row>60</xdr:row>
      <xdr:rowOff>148772</xdr:rowOff>
    </xdr:to>
    <xdr:sp macro="" textlink="">
      <xdr:nvSpPr>
        <xdr:cNvPr id="188" name="楕円 187">
          <a:extLst>
            <a:ext uri="{FF2B5EF4-FFF2-40B4-BE49-F238E27FC236}">
              <a16:creationId xmlns:a16="http://schemas.microsoft.com/office/drawing/2014/main" id="{77FA2786-74C9-44AC-8FF7-5A1907CEC25D}"/>
            </a:ext>
          </a:extLst>
        </xdr:cNvPr>
        <xdr:cNvSpPr/>
      </xdr:nvSpPr>
      <xdr:spPr>
        <a:xfrm>
          <a:off x="45847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70049</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3CA5407B-49DD-423E-A745-DCC85FE69A3F}"/>
            </a:ext>
          </a:extLst>
        </xdr:cNvPr>
        <xdr:cNvSpPr txBox="1"/>
      </xdr:nvSpPr>
      <xdr:spPr>
        <a:xfrm>
          <a:off x="4673600" y="10185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9616</xdr:rowOff>
    </xdr:from>
    <xdr:to>
      <xdr:col>20</xdr:col>
      <xdr:colOff>38100</xdr:colOff>
      <xdr:row>60</xdr:row>
      <xdr:rowOff>111216</xdr:rowOff>
    </xdr:to>
    <xdr:sp macro="" textlink="">
      <xdr:nvSpPr>
        <xdr:cNvPr id="190" name="楕円 189">
          <a:extLst>
            <a:ext uri="{FF2B5EF4-FFF2-40B4-BE49-F238E27FC236}">
              <a16:creationId xmlns:a16="http://schemas.microsoft.com/office/drawing/2014/main" id="{FDB58738-2350-481A-8E8D-0E812CF456DF}"/>
            </a:ext>
          </a:extLst>
        </xdr:cNvPr>
        <xdr:cNvSpPr/>
      </xdr:nvSpPr>
      <xdr:spPr>
        <a:xfrm>
          <a:off x="3746500" y="1029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60416</xdr:rowOff>
    </xdr:from>
    <xdr:to>
      <xdr:col>24</xdr:col>
      <xdr:colOff>63500</xdr:colOff>
      <xdr:row>60</xdr:row>
      <xdr:rowOff>97972</xdr:rowOff>
    </xdr:to>
    <xdr:cxnSp macro="">
      <xdr:nvCxnSpPr>
        <xdr:cNvPr id="191" name="直線コネクタ 190">
          <a:extLst>
            <a:ext uri="{FF2B5EF4-FFF2-40B4-BE49-F238E27FC236}">
              <a16:creationId xmlns:a16="http://schemas.microsoft.com/office/drawing/2014/main" id="{9A370888-191C-40EC-A86E-8480F8192BE4}"/>
            </a:ext>
          </a:extLst>
        </xdr:cNvPr>
        <xdr:cNvCxnSpPr/>
      </xdr:nvCxnSpPr>
      <xdr:spPr>
        <a:xfrm>
          <a:off x="3797300" y="10347416"/>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114119</xdr:rowOff>
    </xdr:from>
    <xdr:to>
      <xdr:col>15</xdr:col>
      <xdr:colOff>101600</xdr:colOff>
      <xdr:row>60</xdr:row>
      <xdr:rowOff>44269</xdr:rowOff>
    </xdr:to>
    <xdr:sp macro="" textlink="">
      <xdr:nvSpPr>
        <xdr:cNvPr id="192" name="楕円 191">
          <a:extLst>
            <a:ext uri="{FF2B5EF4-FFF2-40B4-BE49-F238E27FC236}">
              <a16:creationId xmlns:a16="http://schemas.microsoft.com/office/drawing/2014/main" id="{490F677B-9E14-418C-8A2F-245566379DDA}"/>
            </a:ext>
          </a:extLst>
        </xdr:cNvPr>
        <xdr:cNvSpPr/>
      </xdr:nvSpPr>
      <xdr:spPr>
        <a:xfrm>
          <a:off x="2857500" y="102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164919</xdr:rowOff>
    </xdr:from>
    <xdr:to>
      <xdr:col>19</xdr:col>
      <xdr:colOff>177800</xdr:colOff>
      <xdr:row>60</xdr:row>
      <xdr:rowOff>60416</xdr:rowOff>
    </xdr:to>
    <xdr:cxnSp macro="">
      <xdr:nvCxnSpPr>
        <xdr:cNvPr id="193" name="直線コネクタ 192">
          <a:extLst>
            <a:ext uri="{FF2B5EF4-FFF2-40B4-BE49-F238E27FC236}">
              <a16:creationId xmlns:a16="http://schemas.microsoft.com/office/drawing/2014/main" id="{9B8330C9-2E94-41D8-9194-477475E442CC}"/>
            </a:ext>
          </a:extLst>
        </xdr:cNvPr>
        <xdr:cNvCxnSpPr/>
      </xdr:nvCxnSpPr>
      <xdr:spPr>
        <a:xfrm>
          <a:off x="2908300" y="10280469"/>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104322</xdr:rowOff>
    </xdr:from>
    <xdr:to>
      <xdr:col>10</xdr:col>
      <xdr:colOff>165100</xdr:colOff>
      <xdr:row>60</xdr:row>
      <xdr:rowOff>34472</xdr:rowOff>
    </xdr:to>
    <xdr:sp macro="" textlink="">
      <xdr:nvSpPr>
        <xdr:cNvPr id="194" name="楕円 193">
          <a:extLst>
            <a:ext uri="{FF2B5EF4-FFF2-40B4-BE49-F238E27FC236}">
              <a16:creationId xmlns:a16="http://schemas.microsoft.com/office/drawing/2014/main" id="{6A5AFA27-9253-4DA0-9692-ED5B2EC5AACD}"/>
            </a:ext>
          </a:extLst>
        </xdr:cNvPr>
        <xdr:cNvSpPr/>
      </xdr:nvSpPr>
      <xdr:spPr>
        <a:xfrm>
          <a:off x="19685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155122</xdr:rowOff>
    </xdr:from>
    <xdr:to>
      <xdr:col>15</xdr:col>
      <xdr:colOff>50800</xdr:colOff>
      <xdr:row>59</xdr:row>
      <xdr:rowOff>164919</xdr:rowOff>
    </xdr:to>
    <xdr:cxnSp macro="">
      <xdr:nvCxnSpPr>
        <xdr:cNvPr id="195" name="直線コネクタ 194">
          <a:extLst>
            <a:ext uri="{FF2B5EF4-FFF2-40B4-BE49-F238E27FC236}">
              <a16:creationId xmlns:a16="http://schemas.microsoft.com/office/drawing/2014/main" id="{F5E11D58-7941-4129-AA64-06729DC47301}"/>
            </a:ext>
          </a:extLst>
        </xdr:cNvPr>
        <xdr:cNvCxnSpPr/>
      </xdr:nvCxnSpPr>
      <xdr:spPr>
        <a:xfrm>
          <a:off x="2019300" y="10270672"/>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65133</xdr:rowOff>
    </xdr:from>
    <xdr:to>
      <xdr:col>6</xdr:col>
      <xdr:colOff>38100</xdr:colOff>
      <xdr:row>59</xdr:row>
      <xdr:rowOff>166733</xdr:rowOff>
    </xdr:to>
    <xdr:sp macro="" textlink="">
      <xdr:nvSpPr>
        <xdr:cNvPr id="196" name="楕円 195">
          <a:extLst>
            <a:ext uri="{FF2B5EF4-FFF2-40B4-BE49-F238E27FC236}">
              <a16:creationId xmlns:a16="http://schemas.microsoft.com/office/drawing/2014/main" id="{6AC48D0D-BD44-43B7-BF20-6638EE8D47B0}"/>
            </a:ext>
          </a:extLst>
        </xdr:cNvPr>
        <xdr:cNvSpPr/>
      </xdr:nvSpPr>
      <xdr:spPr>
        <a:xfrm>
          <a:off x="1079500" y="101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115933</xdr:rowOff>
    </xdr:from>
    <xdr:to>
      <xdr:col>10</xdr:col>
      <xdr:colOff>114300</xdr:colOff>
      <xdr:row>59</xdr:row>
      <xdr:rowOff>155122</xdr:rowOff>
    </xdr:to>
    <xdr:cxnSp macro="">
      <xdr:nvCxnSpPr>
        <xdr:cNvPr id="197" name="直線コネクタ 196">
          <a:extLst>
            <a:ext uri="{FF2B5EF4-FFF2-40B4-BE49-F238E27FC236}">
              <a16:creationId xmlns:a16="http://schemas.microsoft.com/office/drawing/2014/main" id="{7166CEFC-872C-4B68-9251-D920C8656FE5}"/>
            </a:ext>
          </a:extLst>
        </xdr:cNvPr>
        <xdr:cNvCxnSpPr/>
      </xdr:nvCxnSpPr>
      <xdr:spPr>
        <a:xfrm>
          <a:off x="1130300" y="1023148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46826</xdr:rowOff>
    </xdr:from>
    <xdr:ext cx="405111" cy="259045"/>
    <xdr:sp macro="" textlink="">
      <xdr:nvSpPr>
        <xdr:cNvPr id="198" name="n_1aveValue【体育館・プール】&#10;有形固定資産減価償却率">
          <a:extLst>
            <a:ext uri="{FF2B5EF4-FFF2-40B4-BE49-F238E27FC236}">
              <a16:creationId xmlns:a16="http://schemas.microsoft.com/office/drawing/2014/main" id="{AFB95F3A-CEEB-41BA-9DDF-B05A17926BA4}"/>
            </a:ext>
          </a:extLst>
        </xdr:cNvPr>
        <xdr:cNvSpPr txBox="1"/>
      </xdr:nvSpPr>
      <xdr:spPr>
        <a:xfrm>
          <a:off x="3582044" y="1067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9270</xdr:rowOff>
    </xdr:from>
    <xdr:ext cx="405111" cy="259045"/>
    <xdr:sp macro="" textlink="">
      <xdr:nvSpPr>
        <xdr:cNvPr id="199" name="n_2aveValue【体育館・プール】&#10;有形固定資産減価償却率">
          <a:extLst>
            <a:ext uri="{FF2B5EF4-FFF2-40B4-BE49-F238E27FC236}">
              <a16:creationId xmlns:a16="http://schemas.microsoft.com/office/drawing/2014/main" id="{37A9965D-7485-4C38-B1C6-9DC8A098EE27}"/>
            </a:ext>
          </a:extLst>
        </xdr:cNvPr>
        <xdr:cNvSpPr txBox="1"/>
      </xdr:nvSpPr>
      <xdr:spPr>
        <a:xfrm>
          <a:off x="2705744"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130101</xdr:rowOff>
    </xdr:from>
    <xdr:ext cx="405111" cy="259045"/>
    <xdr:sp macro="" textlink="">
      <xdr:nvSpPr>
        <xdr:cNvPr id="200" name="n_3aveValue【体育館・プール】&#10;有形固定資産減価償却率">
          <a:extLst>
            <a:ext uri="{FF2B5EF4-FFF2-40B4-BE49-F238E27FC236}">
              <a16:creationId xmlns:a16="http://schemas.microsoft.com/office/drawing/2014/main" id="{826E66CB-B635-4AC8-A106-1E29AA683013}"/>
            </a:ext>
          </a:extLst>
        </xdr:cNvPr>
        <xdr:cNvSpPr txBox="1"/>
      </xdr:nvSpPr>
      <xdr:spPr>
        <a:xfrm>
          <a:off x="181674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126836</xdr:rowOff>
    </xdr:from>
    <xdr:ext cx="405111" cy="259045"/>
    <xdr:sp macro="" textlink="">
      <xdr:nvSpPr>
        <xdr:cNvPr id="201" name="n_4aveValue【体育館・プール】&#10;有形固定資産減価償却率">
          <a:extLst>
            <a:ext uri="{FF2B5EF4-FFF2-40B4-BE49-F238E27FC236}">
              <a16:creationId xmlns:a16="http://schemas.microsoft.com/office/drawing/2014/main" id="{4C308023-78EC-4716-B00B-E918C1572858}"/>
            </a:ext>
          </a:extLst>
        </xdr:cNvPr>
        <xdr:cNvSpPr txBox="1"/>
      </xdr:nvSpPr>
      <xdr:spPr>
        <a:xfrm>
          <a:off x="927744"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127743</xdr:rowOff>
    </xdr:from>
    <xdr:ext cx="405111" cy="259045"/>
    <xdr:sp macro="" textlink="">
      <xdr:nvSpPr>
        <xdr:cNvPr id="202" name="n_1mainValue【体育館・プール】&#10;有形固定資産減価償却率">
          <a:extLst>
            <a:ext uri="{FF2B5EF4-FFF2-40B4-BE49-F238E27FC236}">
              <a16:creationId xmlns:a16="http://schemas.microsoft.com/office/drawing/2014/main" id="{C5621810-63C6-4B17-B85D-11677FD9C3FA}"/>
            </a:ext>
          </a:extLst>
        </xdr:cNvPr>
        <xdr:cNvSpPr txBox="1"/>
      </xdr:nvSpPr>
      <xdr:spPr>
        <a:xfrm>
          <a:off x="3582044" y="1007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60796</xdr:rowOff>
    </xdr:from>
    <xdr:ext cx="405111" cy="259045"/>
    <xdr:sp macro="" textlink="">
      <xdr:nvSpPr>
        <xdr:cNvPr id="203" name="n_2mainValue【体育館・プール】&#10;有形固定資産減価償却率">
          <a:extLst>
            <a:ext uri="{FF2B5EF4-FFF2-40B4-BE49-F238E27FC236}">
              <a16:creationId xmlns:a16="http://schemas.microsoft.com/office/drawing/2014/main" id="{15C459F8-D86B-44CC-991F-001830545890}"/>
            </a:ext>
          </a:extLst>
        </xdr:cNvPr>
        <xdr:cNvSpPr txBox="1"/>
      </xdr:nvSpPr>
      <xdr:spPr>
        <a:xfrm>
          <a:off x="2705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50999</xdr:rowOff>
    </xdr:from>
    <xdr:ext cx="405111" cy="259045"/>
    <xdr:sp macro="" textlink="">
      <xdr:nvSpPr>
        <xdr:cNvPr id="204" name="n_3mainValue【体育館・プール】&#10;有形固定資産減価償却率">
          <a:extLst>
            <a:ext uri="{FF2B5EF4-FFF2-40B4-BE49-F238E27FC236}">
              <a16:creationId xmlns:a16="http://schemas.microsoft.com/office/drawing/2014/main" id="{D7A9568E-ECAC-4CA0-A79F-55891F84D897}"/>
            </a:ext>
          </a:extLst>
        </xdr:cNvPr>
        <xdr:cNvSpPr txBox="1"/>
      </xdr:nvSpPr>
      <xdr:spPr>
        <a:xfrm>
          <a:off x="18167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11810</xdr:rowOff>
    </xdr:from>
    <xdr:ext cx="405111" cy="259045"/>
    <xdr:sp macro="" textlink="">
      <xdr:nvSpPr>
        <xdr:cNvPr id="205" name="n_4mainValue【体育館・プール】&#10;有形固定資産減価償却率">
          <a:extLst>
            <a:ext uri="{FF2B5EF4-FFF2-40B4-BE49-F238E27FC236}">
              <a16:creationId xmlns:a16="http://schemas.microsoft.com/office/drawing/2014/main" id="{C2067FE1-D691-48E5-9392-D386934876EE}"/>
            </a:ext>
          </a:extLst>
        </xdr:cNvPr>
        <xdr:cNvSpPr txBox="1"/>
      </xdr:nvSpPr>
      <xdr:spPr>
        <a:xfrm>
          <a:off x="927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995BD833-5684-4D0F-8074-84585C7E7A1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6F8A0B2C-1B38-4395-AC00-695DBFE7F42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D6F82161-AB13-458A-93ED-C7508A4EE07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D830F565-A371-41EF-A584-EAC40280D5C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519030D9-BB04-478D-BB6E-CBCAFF857D4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82E62919-E552-45F2-88EB-4A75FFB4299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5E2815B2-BE44-44DE-9360-2E66F2C7A2E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584CE7F3-73A6-444A-B7A5-3F58BB023C2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FA49B5CC-C1C5-4C51-8762-0DDD3C61707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6240A028-389A-46F3-9BFE-3870141D99A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a:extLst>
            <a:ext uri="{FF2B5EF4-FFF2-40B4-BE49-F238E27FC236}">
              <a16:creationId xmlns:a16="http://schemas.microsoft.com/office/drawing/2014/main" id="{F7434070-6CFB-4AB9-8779-4B1DBF8677C5}"/>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7" name="テキスト ボックス 216">
          <a:extLst>
            <a:ext uri="{FF2B5EF4-FFF2-40B4-BE49-F238E27FC236}">
              <a16:creationId xmlns:a16="http://schemas.microsoft.com/office/drawing/2014/main" id="{7CA1CD47-8C02-47D9-9689-0388E519C39F}"/>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a:extLst>
            <a:ext uri="{FF2B5EF4-FFF2-40B4-BE49-F238E27FC236}">
              <a16:creationId xmlns:a16="http://schemas.microsoft.com/office/drawing/2014/main" id="{BBCE2014-25F0-49EC-A5B6-D47D24019576}"/>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9" name="テキスト ボックス 218">
          <a:extLst>
            <a:ext uri="{FF2B5EF4-FFF2-40B4-BE49-F238E27FC236}">
              <a16:creationId xmlns:a16="http://schemas.microsoft.com/office/drawing/2014/main" id="{61E90ABC-2725-4F0E-8AF0-0589744DC604}"/>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a:extLst>
            <a:ext uri="{FF2B5EF4-FFF2-40B4-BE49-F238E27FC236}">
              <a16:creationId xmlns:a16="http://schemas.microsoft.com/office/drawing/2014/main" id="{FAD27651-35F0-4D2F-8541-46CBEDBDED6B}"/>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221" name="テキスト ボックス 220">
          <a:extLst>
            <a:ext uri="{FF2B5EF4-FFF2-40B4-BE49-F238E27FC236}">
              <a16:creationId xmlns:a16="http://schemas.microsoft.com/office/drawing/2014/main" id="{A04884B5-787E-4695-A931-635CE514819C}"/>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a:extLst>
            <a:ext uri="{FF2B5EF4-FFF2-40B4-BE49-F238E27FC236}">
              <a16:creationId xmlns:a16="http://schemas.microsoft.com/office/drawing/2014/main" id="{15F9751D-988A-4AF1-A131-88F3DE72A51B}"/>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223" name="テキスト ボックス 222">
          <a:extLst>
            <a:ext uri="{FF2B5EF4-FFF2-40B4-BE49-F238E27FC236}">
              <a16:creationId xmlns:a16="http://schemas.microsoft.com/office/drawing/2014/main" id="{B86C16B6-D21E-4402-834F-DD287AC38F56}"/>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D8037FBD-6C59-4AED-8DBA-56051AF05ED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25" name="テキスト ボックス 224">
          <a:extLst>
            <a:ext uri="{FF2B5EF4-FFF2-40B4-BE49-F238E27FC236}">
              <a16:creationId xmlns:a16="http://schemas.microsoft.com/office/drawing/2014/main" id="{E9797652-C7AD-4060-966C-C009B2F7A214}"/>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a:extLst>
            <a:ext uri="{FF2B5EF4-FFF2-40B4-BE49-F238E27FC236}">
              <a16:creationId xmlns:a16="http://schemas.microsoft.com/office/drawing/2014/main" id="{FF64510F-90C5-4FA7-B68B-893A4ABE94A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131490</xdr:rowOff>
    </xdr:from>
    <xdr:to>
      <xdr:col>54</xdr:col>
      <xdr:colOff>189865</xdr:colOff>
      <xdr:row>63</xdr:row>
      <xdr:rowOff>164043</xdr:rowOff>
    </xdr:to>
    <xdr:cxnSp macro="">
      <xdr:nvCxnSpPr>
        <xdr:cNvPr id="227" name="直線コネクタ 226">
          <a:extLst>
            <a:ext uri="{FF2B5EF4-FFF2-40B4-BE49-F238E27FC236}">
              <a16:creationId xmlns:a16="http://schemas.microsoft.com/office/drawing/2014/main" id="{66E0116C-1AD3-468F-A257-0510CC2D46D1}"/>
            </a:ext>
          </a:extLst>
        </xdr:cNvPr>
        <xdr:cNvCxnSpPr/>
      </xdr:nvCxnSpPr>
      <xdr:spPr>
        <a:xfrm flipV="1">
          <a:off x="10476865" y="9561240"/>
          <a:ext cx="0" cy="1404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167870</xdr:rowOff>
    </xdr:from>
    <xdr:ext cx="469744" cy="259045"/>
    <xdr:sp macro="" textlink="">
      <xdr:nvSpPr>
        <xdr:cNvPr id="228" name="【体育館・プール】&#10;一人当たり面積最小値テキスト">
          <a:extLst>
            <a:ext uri="{FF2B5EF4-FFF2-40B4-BE49-F238E27FC236}">
              <a16:creationId xmlns:a16="http://schemas.microsoft.com/office/drawing/2014/main" id="{2387C6C9-6B8D-4A4B-9DA4-6AF107123805}"/>
            </a:ext>
          </a:extLst>
        </xdr:cNvPr>
        <xdr:cNvSpPr txBox="1"/>
      </xdr:nvSpPr>
      <xdr:spPr>
        <a:xfrm>
          <a:off x="10515600" y="1096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164043</xdr:rowOff>
    </xdr:from>
    <xdr:to>
      <xdr:col>55</xdr:col>
      <xdr:colOff>88900</xdr:colOff>
      <xdr:row>63</xdr:row>
      <xdr:rowOff>164043</xdr:rowOff>
    </xdr:to>
    <xdr:cxnSp macro="">
      <xdr:nvCxnSpPr>
        <xdr:cNvPr id="229" name="直線コネクタ 228">
          <a:extLst>
            <a:ext uri="{FF2B5EF4-FFF2-40B4-BE49-F238E27FC236}">
              <a16:creationId xmlns:a16="http://schemas.microsoft.com/office/drawing/2014/main" id="{200AECBA-22E0-44C3-82D3-C173D0C87CC9}"/>
            </a:ext>
          </a:extLst>
        </xdr:cNvPr>
        <xdr:cNvCxnSpPr/>
      </xdr:nvCxnSpPr>
      <xdr:spPr>
        <a:xfrm>
          <a:off x="10388600" y="1096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78167</xdr:rowOff>
    </xdr:from>
    <xdr:ext cx="534377" cy="259045"/>
    <xdr:sp macro="" textlink="">
      <xdr:nvSpPr>
        <xdr:cNvPr id="230" name="【体育館・プール】&#10;一人当たり面積最大値テキスト">
          <a:extLst>
            <a:ext uri="{FF2B5EF4-FFF2-40B4-BE49-F238E27FC236}">
              <a16:creationId xmlns:a16="http://schemas.microsoft.com/office/drawing/2014/main" id="{68D07A51-19D5-4235-963C-25783C23A436}"/>
            </a:ext>
          </a:extLst>
        </xdr:cNvPr>
        <xdr:cNvSpPr txBox="1"/>
      </xdr:nvSpPr>
      <xdr:spPr>
        <a:xfrm>
          <a:off x="10515600" y="933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131490</xdr:rowOff>
    </xdr:from>
    <xdr:to>
      <xdr:col>55</xdr:col>
      <xdr:colOff>88900</xdr:colOff>
      <xdr:row>55</xdr:row>
      <xdr:rowOff>131490</xdr:rowOff>
    </xdr:to>
    <xdr:cxnSp macro="">
      <xdr:nvCxnSpPr>
        <xdr:cNvPr id="231" name="直線コネクタ 230">
          <a:extLst>
            <a:ext uri="{FF2B5EF4-FFF2-40B4-BE49-F238E27FC236}">
              <a16:creationId xmlns:a16="http://schemas.microsoft.com/office/drawing/2014/main" id="{F3EE5A77-01FD-4AC0-8A33-1CA5AF393BA6}"/>
            </a:ext>
          </a:extLst>
        </xdr:cNvPr>
        <xdr:cNvCxnSpPr/>
      </xdr:nvCxnSpPr>
      <xdr:spPr>
        <a:xfrm>
          <a:off x="10388600" y="956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43674</xdr:rowOff>
    </xdr:from>
    <xdr:ext cx="469744" cy="259045"/>
    <xdr:sp macro="" textlink="">
      <xdr:nvSpPr>
        <xdr:cNvPr id="232" name="【体育館・プール】&#10;一人当たり面積平均値テキスト">
          <a:extLst>
            <a:ext uri="{FF2B5EF4-FFF2-40B4-BE49-F238E27FC236}">
              <a16:creationId xmlns:a16="http://schemas.microsoft.com/office/drawing/2014/main" id="{0D902878-7A79-4365-816B-628D80EADF5B}"/>
            </a:ext>
          </a:extLst>
        </xdr:cNvPr>
        <xdr:cNvSpPr txBox="1"/>
      </xdr:nvSpPr>
      <xdr:spPr>
        <a:xfrm>
          <a:off x="10515600" y="106735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20797</xdr:rowOff>
    </xdr:from>
    <xdr:to>
      <xdr:col>55</xdr:col>
      <xdr:colOff>50800</xdr:colOff>
      <xdr:row>63</xdr:row>
      <xdr:rowOff>122397</xdr:rowOff>
    </xdr:to>
    <xdr:sp macro="" textlink="">
      <xdr:nvSpPr>
        <xdr:cNvPr id="233" name="フローチャート: 判断 232">
          <a:extLst>
            <a:ext uri="{FF2B5EF4-FFF2-40B4-BE49-F238E27FC236}">
              <a16:creationId xmlns:a16="http://schemas.microsoft.com/office/drawing/2014/main" id="{C05B1554-6982-4F24-B9DD-30798A68F0DD}"/>
            </a:ext>
          </a:extLst>
        </xdr:cNvPr>
        <xdr:cNvSpPr/>
      </xdr:nvSpPr>
      <xdr:spPr>
        <a:xfrm>
          <a:off x="10426700" y="1082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28478</xdr:rowOff>
    </xdr:from>
    <xdr:to>
      <xdr:col>50</xdr:col>
      <xdr:colOff>165100</xdr:colOff>
      <xdr:row>63</xdr:row>
      <xdr:rowOff>130078</xdr:rowOff>
    </xdr:to>
    <xdr:sp macro="" textlink="">
      <xdr:nvSpPr>
        <xdr:cNvPr id="234" name="フローチャート: 判断 233">
          <a:extLst>
            <a:ext uri="{FF2B5EF4-FFF2-40B4-BE49-F238E27FC236}">
              <a16:creationId xmlns:a16="http://schemas.microsoft.com/office/drawing/2014/main" id="{0B28A483-BBC1-4918-A7EB-ED892622DC83}"/>
            </a:ext>
          </a:extLst>
        </xdr:cNvPr>
        <xdr:cNvSpPr/>
      </xdr:nvSpPr>
      <xdr:spPr>
        <a:xfrm>
          <a:off x="9588500" y="1082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24181</xdr:rowOff>
    </xdr:from>
    <xdr:to>
      <xdr:col>46</xdr:col>
      <xdr:colOff>38100</xdr:colOff>
      <xdr:row>63</xdr:row>
      <xdr:rowOff>125781</xdr:rowOff>
    </xdr:to>
    <xdr:sp macro="" textlink="">
      <xdr:nvSpPr>
        <xdr:cNvPr id="235" name="フローチャート: 判断 234">
          <a:extLst>
            <a:ext uri="{FF2B5EF4-FFF2-40B4-BE49-F238E27FC236}">
              <a16:creationId xmlns:a16="http://schemas.microsoft.com/office/drawing/2014/main" id="{B16C3659-FC41-4DF4-95A1-53C9E16AF120}"/>
            </a:ext>
          </a:extLst>
        </xdr:cNvPr>
        <xdr:cNvSpPr/>
      </xdr:nvSpPr>
      <xdr:spPr>
        <a:xfrm>
          <a:off x="8699500" y="1082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24729</xdr:rowOff>
    </xdr:from>
    <xdr:to>
      <xdr:col>41</xdr:col>
      <xdr:colOff>101600</xdr:colOff>
      <xdr:row>63</xdr:row>
      <xdr:rowOff>126329</xdr:rowOff>
    </xdr:to>
    <xdr:sp macro="" textlink="">
      <xdr:nvSpPr>
        <xdr:cNvPr id="236" name="フローチャート: 判断 235">
          <a:extLst>
            <a:ext uri="{FF2B5EF4-FFF2-40B4-BE49-F238E27FC236}">
              <a16:creationId xmlns:a16="http://schemas.microsoft.com/office/drawing/2014/main" id="{0203E1D2-3FF0-4220-9F13-B5DDEA7E1FF2}"/>
            </a:ext>
          </a:extLst>
        </xdr:cNvPr>
        <xdr:cNvSpPr/>
      </xdr:nvSpPr>
      <xdr:spPr>
        <a:xfrm>
          <a:off x="7810500" y="1082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22352</xdr:rowOff>
    </xdr:from>
    <xdr:to>
      <xdr:col>36</xdr:col>
      <xdr:colOff>165100</xdr:colOff>
      <xdr:row>63</xdr:row>
      <xdr:rowOff>123952</xdr:rowOff>
    </xdr:to>
    <xdr:sp macro="" textlink="">
      <xdr:nvSpPr>
        <xdr:cNvPr id="237" name="フローチャート: 判断 236">
          <a:extLst>
            <a:ext uri="{FF2B5EF4-FFF2-40B4-BE49-F238E27FC236}">
              <a16:creationId xmlns:a16="http://schemas.microsoft.com/office/drawing/2014/main" id="{7EECBA1E-8DB7-440E-B38E-5F2272B80A88}"/>
            </a:ext>
          </a:extLst>
        </xdr:cNvPr>
        <xdr:cNvSpPr/>
      </xdr:nvSpPr>
      <xdr:spPr>
        <a:xfrm>
          <a:off x="6921500" y="1082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A69C9698-B600-4A31-ABB3-97EBD2A1AC0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B96F0D2D-A3E4-4595-BDFC-FE1BB810EA5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6627DEA4-3CBF-4349-A4A5-266C600F173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E80B2485-0884-4667-BF7A-94FDBC3F36F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C83AF154-EFBE-4874-986C-2C6D44F8D79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46401</xdr:rowOff>
    </xdr:from>
    <xdr:to>
      <xdr:col>55</xdr:col>
      <xdr:colOff>50800</xdr:colOff>
      <xdr:row>63</xdr:row>
      <xdr:rowOff>148001</xdr:rowOff>
    </xdr:to>
    <xdr:sp macro="" textlink="">
      <xdr:nvSpPr>
        <xdr:cNvPr id="243" name="楕円 242">
          <a:extLst>
            <a:ext uri="{FF2B5EF4-FFF2-40B4-BE49-F238E27FC236}">
              <a16:creationId xmlns:a16="http://schemas.microsoft.com/office/drawing/2014/main" id="{B46B666A-E63A-4A98-8F02-F1882ABE6967}"/>
            </a:ext>
          </a:extLst>
        </xdr:cNvPr>
        <xdr:cNvSpPr/>
      </xdr:nvSpPr>
      <xdr:spPr>
        <a:xfrm>
          <a:off x="10426700" y="1084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170675</xdr:rowOff>
    </xdr:from>
    <xdr:ext cx="469744" cy="259045"/>
    <xdr:sp macro="" textlink="">
      <xdr:nvSpPr>
        <xdr:cNvPr id="244" name="【体育館・プール】&#10;一人当たり面積該当値テキスト">
          <a:extLst>
            <a:ext uri="{FF2B5EF4-FFF2-40B4-BE49-F238E27FC236}">
              <a16:creationId xmlns:a16="http://schemas.microsoft.com/office/drawing/2014/main" id="{AD084A55-C7B5-40D5-9027-C6BAAD88DDB8}"/>
            </a:ext>
          </a:extLst>
        </xdr:cNvPr>
        <xdr:cNvSpPr txBox="1"/>
      </xdr:nvSpPr>
      <xdr:spPr>
        <a:xfrm>
          <a:off x="10515600" y="1080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47223</xdr:rowOff>
    </xdr:from>
    <xdr:to>
      <xdr:col>50</xdr:col>
      <xdr:colOff>165100</xdr:colOff>
      <xdr:row>63</xdr:row>
      <xdr:rowOff>148823</xdr:rowOff>
    </xdr:to>
    <xdr:sp macro="" textlink="">
      <xdr:nvSpPr>
        <xdr:cNvPr id="245" name="楕円 244">
          <a:extLst>
            <a:ext uri="{FF2B5EF4-FFF2-40B4-BE49-F238E27FC236}">
              <a16:creationId xmlns:a16="http://schemas.microsoft.com/office/drawing/2014/main" id="{88113387-611B-472C-ABEE-AF8C7791C5A6}"/>
            </a:ext>
          </a:extLst>
        </xdr:cNvPr>
        <xdr:cNvSpPr/>
      </xdr:nvSpPr>
      <xdr:spPr>
        <a:xfrm>
          <a:off x="9588500" y="1084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97201</xdr:rowOff>
    </xdr:from>
    <xdr:to>
      <xdr:col>55</xdr:col>
      <xdr:colOff>0</xdr:colOff>
      <xdr:row>63</xdr:row>
      <xdr:rowOff>98023</xdr:rowOff>
    </xdr:to>
    <xdr:cxnSp macro="">
      <xdr:nvCxnSpPr>
        <xdr:cNvPr id="246" name="直線コネクタ 245">
          <a:extLst>
            <a:ext uri="{FF2B5EF4-FFF2-40B4-BE49-F238E27FC236}">
              <a16:creationId xmlns:a16="http://schemas.microsoft.com/office/drawing/2014/main" id="{E29EA9BF-B285-4D5E-A5FF-171EF2A155A8}"/>
            </a:ext>
          </a:extLst>
        </xdr:cNvPr>
        <xdr:cNvCxnSpPr/>
      </xdr:nvCxnSpPr>
      <xdr:spPr>
        <a:xfrm flipV="1">
          <a:off x="9639300" y="10898551"/>
          <a:ext cx="838200" cy="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48047</xdr:rowOff>
    </xdr:from>
    <xdr:to>
      <xdr:col>46</xdr:col>
      <xdr:colOff>38100</xdr:colOff>
      <xdr:row>63</xdr:row>
      <xdr:rowOff>149647</xdr:rowOff>
    </xdr:to>
    <xdr:sp macro="" textlink="">
      <xdr:nvSpPr>
        <xdr:cNvPr id="247" name="楕円 246">
          <a:extLst>
            <a:ext uri="{FF2B5EF4-FFF2-40B4-BE49-F238E27FC236}">
              <a16:creationId xmlns:a16="http://schemas.microsoft.com/office/drawing/2014/main" id="{D9F8631E-9E07-41AB-9F58-FCAFE38206F2}"/>
            </a:ext>
          </a:extLst>
        </xdr:cNvPr>
        <xdr:cNvSpPr/>
      </xdr:nvSpPr>
      <xdr:spPr>
        <a:xfrm>
          <a:off x="8699500" y="1084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98023</xdr:rowOff>
    </xdr:from>
    <xdr:to>
      <xdr:col>50</xdr:col>
      <xdr:colOff>114300</xdr:colOff>
      <xdr:row>63</xdr:row>
      <xdr:rowOff>98847</xdr:rowOff>
    </xdr:to>
    <xdr:cxnSp macro="">
      <xdr:nvCxnSpPr>
        <xdr:cNvPr id="248" name="直線コネクタ 247">
          <a:extLst>
            <a:ext uri="{FF2B5EF4-FFF2-40B4-BE49-F238E27FC236}">
              <a16:creationId xmlns:a16="http://schemas.microsoft.com/office/drawing/2014/main" id="{4972EAA7-B70F-4283-AA8A-DFBE24F69C19}"/>
            </a:ext>
          </a:extLst>
        </xdr:cNvPr>
        <xdr:cNvCxnSpPr/>
      </xdr:nvCxnSpPr>
      <xdr:spPr>
        <a:xfrm flipV="1">
          <a:off x="8750300" y="10899373"/>
          <a:ext cx="889000" cy="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48595</xdr:rowOff>
    </xdr:from>
    <xdr:to>
      <xdr:col>41</xdr:col>
      <xdr:colOff>101600</xdr:colOff>
      <xdr:row>63</xdr:row>
      <xdr:rowOff>150195</xdr:rowOff>
    </xdr:to>
    <xdr:sp macro="" textlink="">
      <xdr:nvSpPr>
        <xdr:cNvPr id="249" name="楕円 248">
          <a:extLst>
            <a:ext uri="{FF2B5EF4-FFF2-40B4-BE49-F238E27FC236}">
              <a16:creationId xmlns:a16="http://schemas.microsoft.com/office/drawing/2014/main" id="{49E4CE4A-56FF-4B29-9E5C-1AA95C82DD4A}"/>
            </a:ext>
          </a:extLst>
        </xdr:cNvPr>
        <xdr:cNvSpPr/>
      </xdr:nvSpPr>
      <xdr:spPr>
        <a:xfrm>
          <a:off x="7810500" y="1084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98847</xdr:rowOff>
    </xdr:from>
    <xdr:to>
      <xdr:col>45</xdr:col>
      <xdr:colOff>177800</xdr:colOff>
      <xdr:row>63</xdr:row>
      <xdr:rowOff>99395</xdr:rowOff>
    </xdr:to>
    <xdr:cxnSp macro="">
      <xdr:nvCxnSpPr>
        <xdr:cNvPr id="250" name="直線コネクタ 249">
          <a:extLst>
            <a:ext uri="{FF2B5EF4-FFF2-40B4-BE49-F238E27FC236}">
              <a16:creationId xmlns:a16="http://schemas.microsoft.com/office/drawing/2014/main" id="{B6BA7D64-9D64-49B8-BD58-33DDFB916532}"/>
            </a:ext>
          </a:extLst>
        </xdr:cNvPr>
        <xdr:cNvCxnSpPr/>
      </xdr:nvCxnSpPr>
      <xdr:spPr>
        <a:xfrm flipV="1">
          <a:off x="7861300" y="10900197"/>
          <a:ext cx="8890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49601</xdr:rowOff>
    </xdr:from>
    <xdr:to>
      <xdr:col>36</xdr:col>
      <xdr:colOff>165100</xdr:colOff>
      <xdr:row>63</xdr:row>
      <xdr:rowOff>151201</xdr:rowOff>
    </xdr:to>
    <xdr:sp macro="" textlink="">
      <xdr:nvSpPr>
        <xdr:cNvPr id="251" name="楕円 250">
          <a:extLst>
            <a:ext uri="{FF2B5EF4-FFF2-40B4-BE49-F238E27FC236}">
              <a16:creationId xmlns:a16="http://schemas.microsoft.com/office/drawing/2014/main" id="{FE33FCD2-2B8F-410E-98EC-D5A33E9290FE}"/>
            </a:ext>
          </a:extLst>
        </xdr:cNvPr>
        <xdr:cNvSpPr/>
      </xdr:nvSpPr>
      <xdr:spPr>
        <a:xfrm>
          <a:off x="6921500" y="1085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99395</xdr:rowOff>
    </xdr:from>
    <xdr:to>
      <xdr:col>41</xdr:col>
      <xdr:colOff>50800</xdr:colOff>
      <xdr:row>63</xdr:row>
      <xdr:rowOff>100401</xdr:rowOff>
    </xdr:to>
    <xdr:cxnSp macro="">
      <xdr:nvCxnSpPr>
        <xdr:cNvPr id="252" name="直線コネクタ 251">
          <a:extLst>
            <a:ext uri="{FF2B5EF4-FFF2-40B4-BE49-F238E27FC236}">
              <a16:creationId xmlns:a16="http://schemas.microsoft.com/office/drawing/2014/main" id="{95E7EE8D-1F00-490A-B7CB-33B16E6EEA68}"/>
            </a:ext>
          </a:extLst>
        </xdr:cNvPr>
        <xdr:cNvCxnSpPr/>
      </xdr:nvCxnSpPr>
      <xdr:spPr>
        <a:xfrm flipV="1">
          <a:off x="6972300" y="10900745"/>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146605</xdr:rowOff>
    </xdr:from>
    <xdr:ext cx="469744" cy="259045"/>
    <xdr:sp macro="" textlink="">
      <xdr:nvSpPr>
        <xdr:cNvPr id="253" name="n_1aveValue【体育館・プール】&#10;一人当たり面積">
          <a:extLst>
            <a:ext uri="{FF2B5EF4-FFF2-40B4-BE49-F238E27FC236}">
              <a16:creationId xmlns:a16="http://schemas.microsoft.com/office/drawing/2014/main" id="{B4FE6314-C6AB-4718-A35C-AFBD34C43B48}"/>
            </a:ext>
          </a:extLst>
        </xdr:cNvPr>
        <xdr:cNvSpPr txBox="1"/>
      </xdr:nvSpPr>
      <xdr:spPr>
        <a:xfrm>
          <a:off x="9391727" y="1060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142308</xdr:rowOff>
    </xdr:from>
    <xdr:ext cx="469744" cy="259045"/>
    <xdr:sp macro="" textlink="">
      <xdr:nvSpPr>
        <xdr:cNvPr id="254" name="n_2aveValue【体育館・プール】&#10;一人当たり面積">
          <a:extLst>
            <a:ext uri="{FF2B5EF4-FFF2-40B4-BE49-F238E27FC236}">
              <a16:creationId xmlns:a16="http://schemas.microsoft.com/office/drawing/2014/main" id="{116DE132-0485-488B-9520-EADEE8AD7AE0}"/>
            </a:ext>
          </a:extLst>
        </xdr:cNvPr>
        <xdr:cNvSpPr txBox="1"/>
      </xdr:nvSpPr>
      <xdr:spPr>
        <a:xfrm>
          <a:off x="8515427" y="1060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142856</xdr:rowOff>
    </xdr:from>
    <xdr:ext cx="469744" cy="259045"/>
    <xdr:sp macro="" textlink="">
      <xdr:nvSpPr>
        <xdr:cNvPr id="255" name="n_3aveValue【体育館・プール】&#10;一人当たり面積">
          <a:extLst>
            <a:ext uri="{FF2B5EF4-FFF2-40B4-BE49-F238E27FC236}">
              <a16:creationId xmlns:a16="http://schemas.microsoft.com/office/drawing/2014/main" id="{32187CAE-3275-4ADA-AA06-42899D97ED94}"/>
            </a:ext>
          </a:extLst>
        </xdr:cNvPr>
        <xdr:cNvSpPr txBox="1"/>
      </xdr:nvSpPr>
      <xdr:spPr>
        <a:xfrm>
          <a:off x="7626427" y="1060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140479</xdr:rowOff>
    </xdr:from>
    <xdr:ext cx="469744" cy="259045"/>
    <xdr:sp macro="" textlink="">
      <xdr:nvSpPr>
        <xdr:cNvPr id="256" name="n_4aveValue【体育館・プール】&#10;一人当たり面積">
          <a:extLst>
            <a:ext uri="{FF2B5EF4-FFF2-40B4-BE49-F238E27FC236}">
              <a16:creationId xmlns:a16="http://schemas.microsoft.com/office/drawing/2014/main" id="{B8F3F764-3EC0-4285-B0A6-8AB24E6A98FC}"/>
            </a:ext>
          </a:extLst>
        </xdr:cNvPr>
        <xdr:cNvSpPr txBox="1"/>
      </xdr:nvSpPr>
      <xdr:spPr>
        <a:xfrm>
          <a:off x="6737427" y="1059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139950</xdr:rowOff>
    </xdr:from>
    <xdr:ext cx="469744" cy="259045"/>
    <xdr:sp macro="" textlink="">
      <xdr:nvSpPr>
        <xdr:cNvPr id="257" name="n_1mainValue【体育館・プール】&#10;一人当たり面積">
          <a:extLst>
            <a:ext uri="{FF2B5EF4-FFF2-40B4-BE49-F238E27FC236}">
              <a16:creationId xmlns:a16="http://schemas.microsoft.com/office/drawing/2014/main" id="{B64A7502-DB36-47F9-B061-EAFFBE574661}"/>
            </a:ext>
          </a:extLst>
        </xdr:cNvPr>
        <xdr:cNvSpPr txBox="1"/>
      </xdr:nvSpPr>
      <xdr:spPr>
        <a:xfrm>
          <a:off x="9391727" y="10941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140774</xdr:rowOff>
    </xdr:from>
    <xdr:ext cx="469744" cy="259045"/>
    <xdr:sp macro="" textlink="">
      <xdr:nvSpPr>
        <xdr:cNvPr id="258" name="n_2mainValue【体育館・プール】&#10;一人当たり面積">
          <a:extLst>
            <a:ext uri="{FF2B5EF4-FFF2-40B4-BE49-F238E27FC236}">
              <a16:creationId xmlns:a16="http://schemas.microsoft.com/office/drawing/2014/main" id="{0246FB64-FF4A-4FBC-8544-7C7D2321E8F7}"/>
            </a:ext>
          </a:extLst>
        </xdr:cNvPr>
        <xdr:cNvSpPr txBox="1"/>
      </xdr:nvSpPr>
      <xdr:spPr>
        <a:xfrm>
          <a:off x="8515427" y="1094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141322</xdr:rowOff>
    </xdr:from>
    <xdr:ext cx="469744" cy="259045"/>
    <xdr:sp macro="" textlink="">
      <xdr:nvSpPr>
        <xdr:cNvPr id="259" name="n_3mainValue【体育館・プール】&#10;一人当たり面積">
          <a:extLst>
            <a:ext uri="{FF2B5EF4-FFF2-40B4-BE49-F238E27FC236}">
              <a16:creationId xmlns:a16="http://schemas.microsoft.com/office/drawing/2014/main" id="{3C065F43-18B7-4AEF-B10F-10F51A315144}"/>
            </a:ext>
          </a:extLst>
        </xdr:cNvPr>
        <xdr:cNvSpPr txBox="1"/>
      </xdr:nvSpPr>
      <xdr:spPr>
        <a:xfrm>
          <a:off x="7626427" y="1094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142328</xdr:rowOff>
    </xdr:from>
    <xdr:ext cx="469744" cy="259045"/>
    <xdr:sp macro="" textlink="">
      <xdr:nvSpPr>
        <xdr:cNvPr id="260" name="n_4mainValue【体育館・プール】&#10;一人当たり面積">
          <a:extLst>
            <a:ext uri="{FF2B5EF4-FFF2-40B4-BE49-F238E27FC236}">
              <a16:creationId xmlns:a16="http://schemas.microsoft.com/office/drawing/2014/main" id="{B71A2025-0CDF-4C2F-B48E-71C2C8D6E77D}"/>
            </a:ext>
          </a:extLst>
        </xdr:cNvPr>
        <xdr:cNvSpPr txBox="1"/>
      </xdr:nvSpPr>
      <xdr:spPr>
        <a:xfrm>
          <a:off x="6737427" y="1094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6F85E30F-CC4B-4027-AEFB-AC0D612F3E2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0DA84F71-6AF4-41A0-A0E1-4EA551BD472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D5755BAA-ED2D-4491-8AE6-9109D4627FF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6B1610E4-7FF8-482F-9C69-F8468C68D7C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2BE09659-E45E-424C-8F3D-325C27730E9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E09643F2-A599-4007-B754-38DD1C0A580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04D14EB0-274B-4B73-84EB-041A890C693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D35B1831-A83E-465E-9705-212F2E1E69A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a:extLst>
            <a:ext uri="{FF2B5EF4-FFF2-40B4-BE49-F238E27FC236}">
              <a16:creationId xmlns:a16="http://schemas.microsoft.com/office/drawing/2014/main" id="{D5322C43-B54E-4781-8641-E3E74137E80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a:extLst>
            <a:ext uri="{FF2B5EF4-FFF2-40B4-BE49-F238E27FC236}">
              <a16:creationId xmlns:a16="http://schemas.microsoft.com/office/drawing/2014/main" id="{724881F4-FA83-4341-8569-57AD6D3E91A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a:extLst>
            <a:ext uri="{FF2B5EF4-FFF2-40B4-BE49-F238E27FC236}">
              <a16:creationId xmlns:a16="http://schemas.microsoft.com/office/drawing/2014/main" id="{A911077C-0139-4BDA-BABF-CF0B6E8C7FA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a:extLst>
            <a:ext uri="{FF2B5EF4-FFF2-40B4-BE49-F238E27FC236}">
              <a16:creationId xmlns:a16="http://schemas.microsoft.com/office/drawing/2014/main" id="{162A586D-CC2F-4562-B9FA-0EE197FE9F4D}"/>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a:extLst>
            <a:ext uri="{FF2B5EF4-FFF2-40B4-BE49-F238E27FC236}">
              <a16:creationId xmlns:a16="http://schemas.microsoft.com/office/drawing/2014/main" id="{0A41B1E1-4992-480B-BA0B-AA5E6FCBC83C}"/>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a:extLst>
            <a:ext uri="{FF2B5EF4-FFF2-40B4-BE49-F238E27FC236}">
              <a16:creationId xmlns:a16="http://schemas.microsoft.com/office/drawing/2014/main" id="{D5154B4B-1D66-4C51-A239-6FD9F4F62A27}"/>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a:extLst>
            <a:ext uri="{FF2B5EF4-FFF2-40B4-BE49-F238E27FC236}">
              <a16:creationId xmlns:a16="http://schemas.microsoft.com/office/drawing/2014/main" id="{BF96B7B5-7620-4A51-A767-079B9B4DE17B}"/>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a:extLst>
            <a:ext uri="{FF2B5EF4-FFF2-40B4-BE49-F238E27FC236}">
              <a16:creationId xmlns:a16="http://schemas.microsoft.com/office/drawing/2014/main" id="{72A718AC-5A5A-429C-9BEF-347CA008747A}"/>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a:extLst>
            <a:ext uri="{FF2B5EF4-FFF2-40B4-BE49-F238E27FC236}">
              <a16:creationId xmlns:a16="http://schemas.microsoft.com/office/drawing/2014/main" id="{E9DB1051-1202-4634-BC5E-3DCCB05B5F1E}"/>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a:extLst>
            <a:ext uri="{FF2B5EF4-FFF2-40B4-BE49-F238E27FC236}">
              <a16:creationId xmlns:a16="http://schemas.microsoft.com/office/drawing/2014/main" id="{7EA5F14F-3D3E-4CBB-B72C-28033D56BC04}"/>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a:extLst>
            <a:ext uri="{FF2B5EF4-FFF2-40B4-BE49-F238E27FC236}">
              <a16:creationId xmlns:a16="http://schemas.microsoft.com/office/drawing/2014/main" id="{69574262-3426-4385-BE56-D6CAFC8210EE}"/>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a:extLst>
            <a:ext uri="{FF2B5EF4-FFF2-40B4-BE49-F238E27FC236}">
              <a16:creationId xmlns:a16="http://schemas.microsoft.com/office/drawing/2014/main" id="{5F009E1B-C3FB-4F26-979B-B61BD7C9181A}"/>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a:extLst>
            <a:ext uri="{FF2B5EF4-FFF2-40B4-BE49-F238E27FC236}">
              <a16:creationId xmlns:a16="http://schemas.microsoft.com/office/drawing/2014/main" id="{C9BA698A-0555-4E9D-B20E-9DF38E75FF38}"/>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a:extLst>
            <a:ext uri="{FF2B5EF4-FFF2-40B4-BE49-F238E27FC236}">
              <a16:creationId xmlns:a16="http://schemas.microsoft.com/office/drawing/2014/main" id="{05321AB0-A103-43E8-8784-554F31B40631}"/>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a:extLst>
            <a:ext uri="{FF2B5EF4-FFF2-40B4-BE49-F238E27FC236}">
              <a16:creationId xmlns:a16="http://schemas.microsoft.com/office/drawing/2014/main" id="{43D659BA-A262-4B21-A6D1-695A9DBB3EE7}"/>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B269100F-6874-4533-81A9-C88DFF33B81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D5606836-ED7B-425C-B05E-4113034E88D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86" name="直線コネクタ 285">
          <a:extLst>
            <a:ext uri="{FF2B5EF4-FFF2-40B4-BE49-F238E27FC236}">
              <a16:creationId xmlns:a16="http://schemas.microsoft.com/office/drawing/2014/main" id="{FF45529A-54AE-49AC-A977-591ED9FF4E9A}"/>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7" name="【福祉施設】&#10;有形固定資産減価償却率最小値テキスト">
          <a:extLst>
            <a:ext uri="{FF2B5EF4-FFF2-40B4-BE49-F238E27FC236}">
              <a16:creationId xmlns:a16="http://schemas.microsoft.com/office/drawing/2014/main" id="{B2CAB127-44B1-4A44-BCBD-295C72BFFE6C}"/>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8" name="直線コネクタ 287">
          <a:extLst>
            <a:ext uri="{FF2B5EF4-FFF2-40B4-BE49-F238E27FC236}">
              <a16:creationId xmlns:a16="http://schemas.microsoft.com/office/drawing/2014/main" id="{E887B566-8E3A-4ECF-A01F-83EE9E9FF021}"/>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89" name="【福祉施設】&#10;有形固定資産減価償却率最大値テキスト">
          <a:extLst>
            <a:ext uri="{FF2B5EF4-FFF2-40B4-BE49-F238E27FC236}">
              <a16:creationId xmlns:a16="http://schemas.microsoft.com/office/drawing/2014/main" id="{68E6173A-C8AE-4A10-A6D0-EE49FA0C5E87}"/>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90" name="直線コネクタ 289">
          <a:extLst>
            <a:ext uri="{FF2B5EF4-FFF2-40B4-BE49-F238E27FC236}">
              <a16:creationId xmlns:a16="http://schemas.microsoft.com/office/drawing/2014/main" id="{71CABDA1-B341-46A7-A64B-A8D55E8F7578}"/>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13079</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E7DD5600-4B5E-4D59-8F79-F114003F9C5C}"/>
            </a:ext>
          </a:extLst>
        </xdr:cNvPr>
        <xdr:cNvSpPr txBox="1"/>
      </xdr:nvSpPr>
      <xdr:spPr>
        <a:xfrm>
          <a:off x="4673600" y="14071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34652</xdr:rowOff>
    </xdr:from>
    <xdr:to>
      <xdr:col>24</xdr:col>
      <xdr:colOff>114300</xdr:colOff>
      <xdr:row>82</xdr:row>
      <xdr:rowOff>136252</xdr:rowOff>
    </xdr:to>
    <xdr:sp macro="" textlink="">
      <xdr:nvSpPr>
        <xdr:cNvPr id="292" name="フローチャート: 判断 291">
          <a:extLst>
            <a:ext uri="{FF2B5EF4-FFF2-40B4-BE49-F238E27FC236}">
              <a16:creationId xmlns:a16="http://schemas.microsoft.com/office/drawing/2014/main" id="{DB74F32C-8767-4166-A167-5F12921EFB23}"/>
            </a:ext>
          </a:extLst>
        </xdr:cNvPr>
        <xdr:cNvSpPr/>
      </xdr:nvSpPr>
      <xdr:spPr>
        <a:xfrm>
          <a:off x="45847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24856</xdr:rowOff>
    </xdr:from>
    <xdr:to>
      <xdr:col>20</xdr:col>
      <xdr:colOff>38100</xdr:colOff>
      <xdr:row>82</xdr:row>
      <xdr:rowOff>126456</xdr:rowOff>
    </xdr:to>
    <xdr:sp macro="" textlink="">
      <xdr:nvSpPr>
        <xdr:cNvPr id="293" name="フローチャート: 判断 292">
          <a:extLst>
            <a:ext uri="{FF2B5EF4-FFF2-40B4-BE49-F238E27FC236}">
              <a16:creationId xmlns:a16="http://schemas.microsoft.com/office/drawing/2014/main" id="{DFB25A68-3F43-4436-A212-8A881B465120}"/>
            </a:ext>
          </a:extLst>
        </xdr:cNvPr>
        <xdr:cNvSpPr/>
      </xdr:nvSpPr>
      <xdr:spPr>
        <a:xfrm>
          <a:off x="3746500" y="1408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150586</xdr:rowOff>
    </xdr:from>
    <xdr:to>
      <xdr:col>15</xdr:col>
      <xdr:colOff>101600</xdr:colOff>
      <xdr:row>82</xdr:row>
      <xdr:rowOff>80736</xdr:rowOff>
    </xdr:to>
    <xdr:sp macro="" textlink="">
      <xdr:nvSpPr>
        <xdr:cNvPr id="294" name="フローチャート: 判断 293">
          <a:extLst>
            <a:ext uri="{FF2B5EF4-FFF2-40B4-BE49-F238E27FC236}">
              <a16:creationId xmlns:a16="http://schemas.microsoft.com/office/drawing/2014/main" id="{C08F3352-7F13-4A3F-AABE-5339DD50FB67}"/>
            </a:ext>
          </a:extLst>
        </xdr:cNvPr>
        <xdr:cNvSpPr/>
      </xdr:nvSpPr>
      <xdr:spPr>
        <a:xfrm>
          <a:off x="2857500" y="140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103232</xdr:rowOff>
    </xdr:from>
    <xdr:to>
      <xdr:col>10</xdr:col>
      <xdr:colOff>165100</xdr:colOff>
      <xdr:row>82</xdr:row>
      <xdr:rowOff>33382</xdr:rowOff>
    </xdr:to>
    <xdr:sp macro="" textlink="">
      <xdr:nvSpPr>
        <xdr:cNvPr id="295" name="フローチャート: 判断 294">
          <a:extLst>
            <a:ext uri="{FF2B5EF4-FFF2-40B4-BE49-F238E27FC236}">
              <a16:creationId xmlns:a16="http://schemas.microsoft.com/office/drawing/2014/main" id="{B9D02590-48F5-4364-872F-F64B4554BC65}"/>
            </a:ext>
          </a:extLst>
        </xdr:cNvPr>
        <xdr:cNvSpPr/>
      </xdr:nvSpPr>
      <xdr:spPr>
        <a:xfrm>
          <a:off x="1968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82006</xdr:rowOff>
    </xdr:from>
    <xdr:to>
      <xdr:col>6</xdr:col>
      <xdr:colOff>38100</xdr:colOff>
      <xdr:row>82</xdr:row>
      <xdr:rowOff>12156</xdr:rowOff>
    </xdr:to>
    <xdr:sp macro="" textlink="">
      <xdr:nvSpPr>
        <xdr:cNvPr id="296" name="フローチャート: 判断 295">
          <a:extLst>
            <a:ext uri="{FF2B5EF4-FFF2-40B4-BE49-F238E27FC236}">
              <a16:creationId xmlns:a16="http://schemas.microsoft.com/office/drawing/2014/main" id="{652DD7D9-8D3B-42BD-90CB-5190A0F10A5F}"/>
            </a:ext>
          </a:extLst>
        </xdr:cNvPr>
        <xdr:cNvSpPr/>
      </xdr:nvSpPr>
      <xdr:spPr>
        <a:xfrm>
          <a:off x="1079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CA433D20-77EB-456E-AEA3-A7FB038EAEF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142F14D4-D3C5-48FA-B4E0-B68AF2E6310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C303FA54-1805-4E13-8B9E-47761F00ED9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A8BC05BA-1CB5-4B04-B1A9-34B2550EB99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394D1861-BB00-4EA5-82E8-B446B2346D1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114663</xdr:rowOff>
    </xdr:from>
    <xdr:to>
      <xdr:col>24</xdr:col>
      <xdr:colOff>114300</xdr:colOff>
      <xdr:row>82</xdr:row>
      <xdr:rowOff>44813</xdr:rowOff>
    </xdr:to>
    <xdr:sp macro="" textlink="">
      <xdr:nvSpPr>
        <xdr:cNvPr id="302" name="楕円 301">
          <a:extLst>
            <a:ext uri="{FF2B5EF4-FFF2-40B4-BE49-F238E27FC236}">
              <a16:creationId xmlns:a16="http://schemas.microsoft.com/office/drawing/2014/main" id="{C6C0B593-A836-469F-937D-A28A47465131}"/>
            </a:ext>
          </a:extLst>
        </xdr:cNvPr>
        <xdr:cNvSpPr/>
      </xdr:nvSpPr>
      <xdr:spPr>
        <a:xfrm>
          <a:off x="4584700" y="1400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137540</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2802B7FB-39A5-47B7-9D5B-CBA5E5975044}"/>
            </a:ext>
          </a:extLst>
        </xdr:cNvPr>
        <xdr:cNvSpPr txBox="1"/>
      </xdr:nvSpPr>
      <xdr:spPr>
        <a:xfrm>
          <a:off x="4673600" y="13853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68943</xdr:rowOff>
    </xdr:from>
    <xdr:to>
      <xdr:col>20</xdr:col>
      <xdr:colOff>38100</xdr:colOff>
      <xdr:row>81</xdr:row>
      <xdr:rowOff>170543</xdr:rowOff>
    </xdr:to>
    <xdr:sp macro="" textlink="">
      <xdr:nvSpPr>
        <xdr:cNvPr id="304" name="楕円 303">
          <a:extLst>
            <a:ext uri="{FF2B5EF4-FFF2-40B4-BE49-F238E27FC236}">
              <a16:creationId xmlns:a16="http://schemas.microsoft.com/office/drawing/2014/main" id="{931FEFD7-975A-4099-BA27-8DCC513B9942}"/>
            </a:ext>
          </a:extLst>
        </xdr:cNvPr>
        <xdr:cNvSpPr/>
      </xdr:nvSpPr>
      <xdr:spPr>
        <a:xfrm>
          <a:off x="3746500" y="1395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119743</xdr:rowOff>
    </xdr:from>
    <xdr:to>
      <xdr:col>24</xdr:col>
      <xdr:colOff>63500</xdr:colOff>
      <xdr:row>81</xdr:row>
      <xdr:rowOff>165463</xdr:rowOff>
    </xdr:to>
    <xdr:cxnSp macro="">
      <xdr:nvCxnSpPr>
        <xdr:cNvPr id="305" name="直線コネクタ 304">
          <a:extLst>
            <a:ext uri="{FF2B5EF4-FFF2-40B4-BE49-F238E27FC236}">
              <a16:creationId xmlns:a16="http://schemas.microsoft.com/office/drawing/2014/main" id="{F5361A31-3989-4A8F-8910-FB20A44E9EF5}"/>
            </a:ext>
          </a:extLst>
        </xdr:cNvPr>
        <xdr:cNvCxnSpPr/>
      </xdr:nvCxnSpPr>
      <xdr:spPr>
        <a:xfrm>
          <a:off x="3797300" y="14007193"/>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50981</xdr:rowOff>
    </xdr:from>
    <xdr:to>
      <xdr:col>15</xdr:col>
      <xdr:colOff>101600</xdr:colOff>
      <xdr:row>81</xdr:row>
      <xdr:rowOff>152581</xdr:rowOff>
    </xdr:to>
    <xdr:sp macro="" textlink="">
      <xdr:nvSpPr>
        <xdr:cNvPr id="306" name="楕円 305">
          <a:extLst>
            <a:ext uri="{FF2B5EF4-FFF2-40B4-BE49-F238E27FC236}">
              <a16:creationId xmlns:a16="http://schemas.microsoft.com/office/drawing/2014/main" id="{19D197F0-59C3-42F0-94FA-CD913506376F}"/>
            </a:ext>
          </a:extLst>
        </xdr:cNvPr>
        <xdr:cNvSpPr/>
      </xdr:nvSpPr>
      <xdr:spPr>
        <a:xfrm>
          <a:off x="2857500" y="1393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101781</xdr:rowOff>
    </xdr:from>
    <xdr:to>
      <xdr:col>19</xdr:col>
      <xdr:colOff>177800</xdr:colOff>
      <xdr:row>81</xdr:row>
      <xdr:rowOff>119743</xdr:rowOff>
    </xdr:to>
    <xdr:cxnSp macro="">
      <xdr:nvCxnSpPr>
        <xdr:cNvPr id="307" name="直線コネクタ 306">
          <a:extLst>
            <a:ext uri="{FF2B5EF4-FFF2-40B4-BE49-F238E27FC236}">
              <a16:creationId xmlns:a16="http://schemas.microsoft.com/office/drawing/2014/main" id="{29468196-E656-4130-9AFF-517AB528606F}"/>
            </a:ext>
          </a:extLst>
        </xdr:cNvPr>
        <xdr:cNvCxnSpPr/>
      </xdr:nvCxnSpPr>
      <xdr:spPr>
        <a:xfrm>
          <a:off x="2908300" y="1398923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36286</xdr:rowOff>
    </xdr:from>
    <xdr:to>
      <xdr:col>10</xdr:col>
      <xdr:colOff>165100</xdr:colOff>
      <xdr:row>81</xdr:row>
      <xdr:rowOff>137886</xdr:rowOff>
    </xdr:to>
    <xdr:sp macro="" textlink="">
      <xdr:nvSpPr>
        <xdr:cNvPr id="308" name="楕円 307">
          <a:extLst>
            <a:ext uri="{FF2B5EF4-FFF2-40B4-BE49-F238E27FC236}">
              <a16:creationId xmlns:a16="http://schemas.microsoft.com/office/drawing/2014/main" id="{181F79BE-E18C-46AA-A7BA-A9499119C36C}"/>
            </a:ext>
          </a:extLst>
        </xdr:cNvPr>
        <xdr:cNvSpPr/>
      </xdr:nvSpPr>
      <xdr:spPr>
        <a:xfrm>
          <a:off x="1968500" y="1392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87086</xdr:rowOff>
    </xdr:from>
    <xdr:to>
      <xdr:col>15</xdr:col>
      <xdr:colOff>50800</xdr:colOff>
      <xdr:row>81</xdr:row>
      <xdr:rowOff>101781</xdr:rowOff>
    </xdr:to>
    <xdr:cxnSp macro="">
      <xdr:nvCxnSpPr>
        <xdr:cNvPr id="309" name="直線コネクタ 308">
          <a:extLst>
            <a:ext uri="{FF2B5EF4-FFF2-40B4-BE49-F238E27FC236}">
              <a16:creationId xmlns:a16="http://schemas.microsoft.com/office/drawing/2014/main" id="{6BC0E108-40DF-4EF1-97F2-E35A81EC02C5}"/>
            </a:ext>
          </a:extLst>
        </xdr:cNvPr>
        <xdr:cNvCxnSpPr/>
      </xdr:nvCxnSpPr>
      <xdr:spPr>
        <a:xfrm>
          <a:off x="2019300" y="13974536"/>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166914</xdr:rowOff>
    </xdr:from>
    <xdr:to>
      <xdr:col>6</xdr:col>
      <xdr:colOff>38100</xdr:colOff>
      <xdr:row>81</xdr:row>
      <xdr:rowOff>97064</xdr:rowOff>
    </xdr:to>
    <xdr:sp macro="" textlink="">
      <xdr:nvSpPr>
        <xdr:cNvPr id="310" name="楕円 309">
          <a:extLst>
            <a:ext uri="{FF2B5EF4-FFF2-40B4-BE49-F238E27FC236}">
              <a16:creationId xmlns:a16="http://schemas.microsoft.com/office/drawing/2014/main" id="{57C7E54E-37AF-486D-9CFE-A202FC281696}"/>
            </a:ext>
          </a:extLst>
        </xdr:cNvPr>
        <xdr:cNvSpPr/>
      </xdr:nvSpPr>
      <xdr:spPr>
        <a:xfrm>
          <a:off x="1079500" y="138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46264</xdr:rowOff>
    </xdr:from>
    <xdr:to>
      <xdr:col>10</xdr:col>
      <xdr:colOff>114300</xdr:colOff>
      <xdr:row>81</xdr:row>
      <xdr:rowOff>87086</xdr:rowOff>
    </xdr:to>
    <xdr:cxnSp macro="">
      <xdr:nvCxnSpPr>
        <xdr:cNvPr id="311" name="直線コネクタ 310">
          <a:extLst>
            <a:ext uri="{FF2B5EF4-FFF2-40B4-BE49-F238E27FC236}">
              <a16:creationId xmlns:a16="http://schemas.microsoft.com/office/drawing/2014/main" id="{D744205F-774D-42C1-B160-3E37B60D12F1}"/>
            </a:ext>
          </a:extLst>
        </xdr:cNvPr>
        <xdr:cNvCxnSpPr/>
      </xdr:nvCxnSpPr>
      <xdr:spPr>
        <a:xfrm>
          <a:off x="1130300" y="1393371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117583</xdr:rowOff>
    </xdr:from>
    <xdr:ext cx="405111" cy="259045"/>
    <xdr:sp macro="" textlink="">
      <xdr:nvSpPr>
        <xdr:cNvPr id="312" name="n_1aveValue【福祉施設】&#10;有形固定資産減価償却率">
          <a:extLst>
            <a:ext uri="{FF2B5EF4-FFF2-40B4-BE49-F238E27FC236}">
              <a16:creationId xmlns:a16="http://schemas.microsoft.com/office/drawing/2014/main" id="{468EFE3D-DF4F-4375-ACB9-EE5669319CA4}"/>
            </a:ext>
          </a:extLst>
        </xdr:cNvPr>
        <xdr:cNvSpPr txBox="1"/>
      </xdr:nvSpPr>
      <xdr:spPr>
        <a:xfrm>
          <a:off x="3582044" y="1417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71863</xdr:rowOff>
    </xdr:from>
    <xdr:ext cx="405111" cy="259045"/>
    <xdr:sp macro="" textlink="">
      <xdr:nvSpPr>
        <xdr:cNvPr id="313" name="n_2aveValue【福祉施設】&#10;有形固定資産減価償却率">
          <a:extLst>
            <a:ext uri="{FF2B5EF4-FFF2-40B4-BE49-F238E27FC236}">
              <a16:creationId xmlns:a16="http://schemas.microsoft.com/office/drawing/2014/main" id="{930CD511-DFEC-49E4-A915-51B740144544}"/>
            </a:ext>
          </a:extLst>
        </xdr:cNvPr>
        <xdr:cNvSpPr txBox="1"/>
      </xdr:nvSpPr>
      <xdr:spPr>
        <a:xfrm>
          <a:off x="2705744" y="1413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24509</xdr:rowOff>
    </xdr:from>
    <xdr:ext cx="405111" cy="259045"/>
    <xdr:sp macro="" textlink="">
      <xdr:nvSpPr>
        <xdr:cNvPr id="314" name="n_3aveValue【福祉施設】&#10;有形固定資産減価償却率">
          <a:extLst>
            <a:ext uri="{FF2B5EF4-FFF2-40B4-BE49-F238E27FC236}">
              <a16:creationId xmlns:a16="http://schemas.microsoft.com/office/drawing/2014/main" id="{520DCE8C-ECDB-4861-A232-6B5740081AFF}"/>
            </a:ext>
          </a:extLst>
        </xdr:cNvPr>
        <xdr:cNvSpPr txBox="1"/>
      </xdr:nvSpPr>
      <xdr:spPr>
        <a:xfrm>
          <a:off x="1816744" y="1408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3283</xdr:rowOff>
    </xdr:from>
    <xdr:ext cx="405111" cy="259045"/>
    <xdr:sp macro="" textlink="">
      <xdr:nvSpPr>
        <xdr:cNvPr id="315" name="n_4aveValue【福祉施設】&#10;有形固定資産減価償却率">
          <a:extLst>
            <a:ext uri="{FF2B5EF4-FFF2-40B4-BE49-F238E27FC236}">
              <a16:creationId xmlns:a16="http://schemas.microsoft.com/office/drawing/2014/main" id="{4D12366C-EF8E-4FFF-867E-9F805867F1A9}"/>
            </a:ext>
          </a:extLst>
        </xdr:cNvPr>
        <xdr:cNvSpPr txBox="1"/>
      </xdr:nvSpPr>
      <xdr:spPr>
        <a:xfrm>
          <a:off x="927744" y="1406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15620</xdr:rowOff>
    </xdr:from>
    <xdr:ext cx="405111" cy="259045"/>
    <xdr:sp macro="" textlink="">
      <xdr:nvSpPr>
        <xdr:cNvPr id="316" name="n_1mainValue【福祉施設】&#10;有形固定資産減価償却率">
          <a:extLst>
            <a:ext uri="{FF2B5EF4-FFF2-40B4-BE49-F238E27FC236}">
              <a16:creationId xmlns:a16="http://schemas.microsoft.com/office/drawing/2014/main" id="{E315E9C1-DFE7-495E-A1DB-FE1E7A0E3D8E}"/>
            </a:ext>
          </a:extLst>
        </xdr:cNvPr>
        <xdr:cNvSpPr txBox="1"/>
      </xdr:nvSpPr>
      <xdr:spPr>
        <a:xfrm>
          <a:off x="3582044" y="1373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169108</xdr:rowOff>
    </xdr:from>
    <xdr:ext cx="405111" cy="259045"/>
    <xdr:sp macro="" textlink="">
      <xdr:nvSpPr>
        <xdr:cNvPr id="317" name="n_2mainValue【福祉施設】&#10;有形固定資産減価償却率">
          <a:extLst>
            <a:ext uri="{FF2B5EF4-FFF2-40B4-BE49-F238E27FC236}">
              <a16:creationId xmlns:a16="http://schemas.microsoft.com/office/drawing/2014/main" id="{068C9075-2824-4554-B9A6-BA02770A1094}"/>
            </a:ext>
          </a:extLst>
        </xdr:cNvPr>
        <xdr:cNvSpPr txBox="1"/>
      </xdr:nvSpPr>
      <xdr:spPr>
        <a:xfrm>
          <a:off x="2705744" y="1371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154413</xdr:rowOff>
    </xdr:from>
    <xdr:ext cx="405111" cy="259045"/>
    <xdr:sp macro="" textlink="">
      <xdr:nvSpPr>
        <xdr:cNvPr id="318" name="n_3mainValue【福祉施設】&#10;有形固定資産減価償却率">
          <a:extLst>
            <a:ext uri="{FF2B5EF4-FFF2-40B4-BE49-F238E27FC236}">
              <a16:creationId xmlns:a16="http://schemas.microsoft.com/office/drawing/2014/main" id="{27901370-E7C0-442D-8CD9-3711F4707944}"/>
            </a:ext>
          </a:extLst>
        </xdr:cNvPr>
        <xdr:cNvSpPr txBox="1"/>
      </xdr:nvSpPr>
      <xdr:spPr>
        <a:xfrm>
          <a:off x="1816744" y="1369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113591</xdr:rowOff>
    </xdr:from>
    <xdr:ext cx="405111" cy="259045"/>
    <xdr:sp macro="" textlink="">
      <xdr:nvSpPr>
        <xdr:cNvPr id="319" name="n_4mainValue【福祉施設】&#10;有形固定資産減価償却率">
          <a:extLst>
            <a:ext uri="{FF2B5EF4-FFF2-40B4-BE49-F238E27FC236}">
              <a16:creationId xmlns:a16="http://schemas.microsoft.com/office/drawing/2014/main" id="{961C9B63-9D86-46E7-93F3-030564A24E13}"/>
            </a:ext>
          </a:extLst>
        </xdr:cNvPr>
        <xdr:cNvSpPr txBox="1"/>
      </xdr:nvSpPr>
      <xdr:spPr>
        <a:xfrm>
          <a:off x="927744" y="1365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350B35C0-32E0-4C44-A261-82357923444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B586130B-0510-4A0B-9C9D-8E4055D48F6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ED3F0A96-83E9-42BD-8FF7-03824AC67EB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92727727-878C-4A1B-95F1-5D1D4DF679E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232162C0-778D-4A44-903C-9B07C48D3FA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DD661352-BB1D-447C-A4F9-FEDF7E31633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2260F603-B775-45F8-9BF3-F49A25140CD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53FDD564-E42B-4731-9D8B-5F30B36A920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B9E2C9CB-622E-4891-92D0-C189D520A34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43E02668-7CB8-4E7F-B864-6E4525C1D09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0" name="直線コネクタ 329">
          <a:extLst>
            <a:ext uri="{FF2B5EF4-FFF2-40B4-BE49-F238E27FC236}">
              <a16:creationId xmlns:a16="http://schemas.microsoft.com/office/drawing/2014/main" id="{FE22A54C-2CDA-4B33-AC6F-B7DE27696B55}"/>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1" name="テキスト ボックス 330">
          <a:extLst>
            <a:ext uri="{FF2B5EF4-FFF2-40B4-BE49-F238E27FC236}">
              <a16:creationId xmlns:a16="http://schemas.microsoft.com/office/drawing/2014/main" id="{4DC5E531-F1CD-463D-94B6-2D66D2F061AD}"/>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2" name="直線コネクタ 331">
          <a:extLst>
            <a:ext uri="{FF2B5EF4-FFF2-40B4-BE49-F238E27FC236}">
              <a16:creationId xmlns:a16="http://schemas.microsoft.com/office/drawing/2014/main" id="{933BA8B1-B9C1-4848-B96B-B0A24BD7C53D}"/>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3" name="テキスト ボックス 332">
          <a:extLst>
            <a:ext uri="{FF2B5EF4-FFF2-40B4-BE49-F238E27FC236}">
              <a16:creationId xmlns:a16="http://schemas.microsoft.com/office/drawing/2014/main" id="{71861F6C-16BC-4D92-9756-2A20DF9C3E56}"/>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4" name="直線コネクタ 333">
          <a:extLst>
            <a:ext uri="{FF2B5EF4-FFF2-40B4-BE49-F238E27FC236}">
              <a16:creationId xmlns:a16="http://schemas.microsoft.com/office/drawing/2014/main" id="{58B5DE08-DAC3-4CC5-BAC0-3282AB2FCBDD}"/>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5" name="テキスト ボックス 334">
          <a:extLst>
            <a:ext uri="{FF2B5EF4-FFF2-40B4-BE49-F238E27FC236}">
              <a16:creationId xmlns:a16="http://schemas.microsoft.com/office/drawing/2014/main" id="{805D108C-DC57-4188-8BBF-0FE09A5F483F}"/>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6" name="直線コネクタ 335">
          <a:extLst>
            <a:ext uri="{FF2B5EF4-FFF2-40B4-BE49-F238E27FC236}">
              <a16:creationId xmlns:a16="http://schemas.microsoft.com/office/drawing/2014/main" id="{DF75AB76-3127-44C0-8668-F388B51E02F6}"/>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7" name="テキスト ボックス 336">
          <a:extLst>
            <a:ext uri="{FF2B5EF4-FFF2-40B4-BE49-F238E27FC236}">
              <a16:creationId xmlns:a16="http://schemas.microsoft.com/office/drawing/2014/main" id="{2D524683-F307-4275-9C53-AD073CEDE8C3}"/>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8" name="直線コネクタ 337">
          <a:extLst>
            <a:ext uri="{FF2B5EF4-FFF2-40B4-BE49-F238E27FC236}">
              <a16:creationId xmlns:a16="http://schemas.microsoft.com/office/drawing/2014/main" id="{47B48E51-32F4-4E65-A541-62A56DF0DDEE}"/>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9" name="テキスト ボックス 338">
          <a:extLst>
            <a:ext uri="{FF2B5EF4-FFF2-40B4-BE49-F238E27FC236}">
              <a16:creationId xmlns:a16="http://schemas.microsoft.com/office/drawing/2014/main" id="{5BB1FD10-56B5-495A-86DF-01FEC3C4F464}"/>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0" name="直線コネクタ 339">
          <a:extLst>
            <a:ext uri="{FF2B5EF4-FFF2-40B4-BE49-F238E27FC236}">
              <a16:creationId xmlns:a16="http://schemas.microsoft.com/office/drawing/2014/main" id="{92BFBC41-6967-419B-9F62-57C91A3D2C16}"/>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1" name="テキスト ボックス 340">
          <a:extLst>
            <a:ext uri="{FF2B5EF4-FFF2-40B4-BE49-F238E27FC236}">
              <a16:creationId xmlns:a16="http://schemas.microsoft.com/office/drawing/2014/main" id="{8794974E-3750-4CA7-B931-64571F8DD8BD}"/>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73B14694-4123-4A97-8638-925ED5B6226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C5821208-2095-4B51-9760-1B214483818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7BD3C8A7-3969-42A0-B18F-88EC3888D4C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11322</xdr:rowOff>
    </xdr:from>
    <xdr:to>
      <xdr:col>54</xdr:col>
      <xdr:colOff>189865</xdr:colOff>
      <xdr:row>86</xdr:row>
      <xdr:rowOff>158931</xdr:rowOff>
    </xdr:to>
    <xdr:cxnSp macro="">
      <xdr:nvCxnSpPr>
        <xdr:cNvPr id="345" name="直線コネクタ 344">
          <a:extLst>
            <a:ext uri="{FF2B5EF4-FFF2-40B4-BE49-F238E27FC236}">
              <a16:creationId xmlns:a16="http://schemas.microsoft.com/office/drawing/2014/main" id="{C3F2EBF5-9442-409D-ABD1-1825CB4C9916}"/>
            </a:ext>
          </a:extLst>
        </xdr:cNvPr>
        <xdr:cNvCxnSpPr/>
      </xdr:nvCxnSpPr>
      <xdr:spPr>
        <a:xfrm flipV="1">
          <a:off x="10476865" y="13384422"/>
          <a:ext cx="0" cy="151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46" name="【福祉施設】&#10;一人当たり面積最小値テキスト">
          <a:extLst>
            <a:ext uri="{FF2B5EF4-FFF2-40B4-BE49-F238E27FC236}">
              <a16:creationId xmlns:a16="http://schemas.microsoft.com/office/drawing/2014/main" id="{7F5FFDB8-9D74-43BA-8C3D-6AD1BC310E96}"/>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47" name="直線コネクタ 346">
          <a:extLst>
            <a:ext uri="{FF2B5EF4-FFF2-40B4-BE49-F238E27FC236}">
              <a16:creationId xmlns:a16="http://schemas.microsoft.com/office/drawing/2014/main" id="{C0D593DF-7F21-40F4-A566-FC7963C91181}"/>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129449</xdr:rowOff>
    </xdr:from>
    <xdr:ext cx="469744" cy="259045"/>
    <xdr:sp macro="" textlink="">
      <xdr:nvSpPr>
        <xdr:cNvPr id="348" name="【福祉施設】&#10;一人当たり面積最大値テキスト">
          <a:extLst>
            <a:ext uri="{FF2B5EF4-FFF2-40B4-BE49-F238E27FC236}">
              <a16:creationId xmlns:a16="http://schemas.microsoft.com/office/drawing/2014/main" id="{EC23A34D-A69B-4A2B-8E86-1CD17822E6A4}"/>
            </a:ext>
          </a:extLst>
        </xdr:cNvPr>
        <xdr:cNvSpPr txBox="1"/>
      </xdr:nvSpPr>
      <xdr:spPr>
        <a:xfrm>
          <a:off x="10515600" y="1315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11322</xdr:rowOff>
    </xdr:from>
    <xdr:to>
      <xdr:col>55</xdr:col>
      <xdr:colOff>88900</xdr:colOff>
      <xdr:row>78</xdr:row>
      <xdr:rowOff>11322</xdr:rowOff>
    </xdr:to>
    <xdr:cxnSp macro="">
      <xdr:nvCxnSpPr>
        <xdr:cNvPr id="349" name="直線コネクタ 348">
          <a:extLst>
            <a:ext uri="{FF2B5EF4-FFF2-40B4-BE49-F238E27FC236}">
              <a16:creationId xmlns:a16="http://schemas.microsoft.com/office/drawing/2014/main" id="{7A6FCA72-2857-40D7-91F6-AAFF1A0E04E9}"/>
            </a:ext>
          </a:extLst>
        </xdr:cNvPr>
        <xdr:cNvCxnSpPr/>
      </xdr:nvCxnSpPr>
      <xdr:spPr>
        <a:xfrm>
          <a:off x="10388600" y="133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55897</xdr:rowOff>
    </xdr:from>
    <xdr:ext cx="469744" cy="259045"/>
    <xdr:sp macro="" textlink="">
      <xdr:nvSpPr>
        <xdr:cNvPr id="350" name="【福祉施設】&#10;一人当たり面積平均値テキスト">
          <a:extLst>
            <a:ext uri="{FF2B5EF4-FFF2-40B4-BE49-F238E27FC236}">
              <a16:creationId xmlns:a16="http://schemas.microsoft.com/office/drawing/2014/main" id="{7E047975-98AC-4485-9750-6996F27B4996}"/>
            </a:ext>
          </a:extLst>
        </xdr:cNvPr>
        <xdr:cNvSpPr txBox="1"/>
      </xdr:nvSpPr>
      <xdr:spPr>
        <a:xfrm>
          <a:off x="10515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51" name="フローチャート: 判断 350">
          <a:extLst>
            <a:ext uri="{FF2B5EF4-FFF2-40B4-BE49-F238E27FC236}">
              <a16:creationId xmlns:a16="http://schemas.microsoft.com/office/drawing/2014/main" id="{59F470F8-8DD8-4B4D-A5DA-6EC5645B7AA9}"/>
            </a:ext>
          </a:extLst>
        </xdr:cNvPr>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352" name="フローチャート: 判断 351">
          <a:extLst>
            <a:ext uri="{FF2B5EF4-FFF2-40B4-BE49-F238E27FC236}">
              <a16:creationId xmlns:a16="http://schemas.microsoft.com/office/drawing/2014/main" id="{B8EAD977-EC27-43C0-B7EE-9A984410119C}"/>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152546</xdr:rowOff>
    </xdr:from>
    <xdr:to>
      <xdr:col>46</xdr:col>
      <xdr:colOff>38100</xdr:colOff>
      <xdr:row>85</xdr:row>
      <xdr:rowOff>82696</xdr:rowOff>
    </xdr:to>
    <xdr:sp macro="" textlink="">
      <xdr:nvSpPr>
        <xdr:cNvPr id="353" name="フローチャート: 判断 352">
          <a:extLst>
            <a:ext uri="{FF2B5EF4-FFF2-40B4-BE49-F238E27FC236}">
              <a16:creationId xmlns:a16="http://schemas.microsoft.com/office/drawing/2014/main" id="{17C1CF22-A854-4787-93EA-74DCE8B5165B}"/>
            </a:ext>
          </a:extLst>
        </xdr:cNvPr>
        <xdr:cNvSpPr/>
      </xdr:nvSpPr>
      <xdr:spPr>
        <a:xfrm>
          <a:off x="8699500" y="1455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690</xdr:rowOff>
    </xdr:from>
    <xdr:to>
      <xdr:col>41</xdr:col>
      <xdr:colOff>101600</xdr:colOff>
      <xdr:row>85</xdr:row>
      <xdr:rowOff>102290</xdr:rowOff>
    </xdr:to>
    <xdr:sp macro="" textlink="">
      <xdr:nvSpPr>
        <xdr:cNvPr id="354" name="フローチャート: 判断 353">
          <a:extLst>
            <a:ext uri="{FF2B5EF4-FFF2-40B4-BE49-F238E27FC236}">
              <a16:creationId xmlns:a16="http://schemas.microsoft.com/office/drawing/2014/main" id="{E1EC4C63-5D50-4DE5-B980-B492DC489AF8}"/>
            </a:ext>
          </a:extLst>
        </xdr:cNvPr>
        <xdr:cNvSpPr/>
      </xdr:nvSpPr>
      <xdr:spPr>
        <a:xfrm>
          <a:off x="7810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10813</xdr:rowOff>
    </xdr:from>
    <xdr:to>
      <xdr:col>36</xdr:col>
      <xdr:colOff>165100</xdr:colOff>
      <xdr:row>85</xdr:row>
      <xdr:rowOff>112413</xdr:rowOff>
    </xdr:to>
    <xdr:sp macro="" textlink="">
      <xdr:nvSpPr>
        <xdr:cNvPr id="355" name="フローチャート: 判断 354">
          <a:extLst>
            <a:ext uri="{FF2B5EF4-FFF2-40B4-BE49-F238E27FC236}">
              <a16:creationId xmlns:a16="http://schemas.microsoft.com/office/drawing/2014/main" id="{1D46AECA-9751-43D5-BAA8-CCB76D82C817}"/>
            </a:ext>
          </a:extLst>
        </xdr:cNvPr>
        <xdr:cNvSpPr/>
      </xdr:nvSpPr>
      <xdr:spPr>
        <a:xfrm>
          <a:off x="6921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F94E290-BD32-42B4-B893-2B48479BB7D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D58AB02D-6922-4ACF-A9AB-27AA69478FC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70ABBD8-AD52-4A71-A189-531A97642E8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72431B0E-8DAA-45C6-B44C-A81824DF37F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B79C577A-5267-457F-852B-0CCE82A3AEA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48695</xdr:rowOff>
    </xdr:from>
    <xdr:to>
      <xdr:col>55</xdr:col>
      <xdr:colOff>50800</xdr:colOff>
      <xdr:row>85</xdr:row>
      <xdr:rowOff>150295</xdr:rowOff>
    </xdr:to>
    <xdr:sp macro="" textlink="">
      <xdr:nvSpPr>
        <xdr:cNvPr id="361" name="楕円 360">
          <a:extLst>
            <a:ext uri="{FF2B5EF4-FFF2-40B4-BE49-F238E27FC236}">
              <a16:creationId xmlns:a16="http://schemas.microsoft.com/office/drawing/2014/main" id="{6AD9254A-DD1A-4C0C-9AD4-25E9624D25B5}"/>
            </a:ext>
          </a:extLst>
        </xdr:cNvPr>
        <xdr:cNvSpPr/>
      </xdr:nvSpPr>
      <xdr:spPr>
        <a:xfrm>
          <a:off x="10426700" y="1462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27122</xdr:rowOff>
    </xdr:from>
    <xdr:ext cx="469744" cy="259045"/>
    <xdr:sp macro="" textlink="">
      <xdr:nvSpPr>
        <xdr:cNvPr id="362" name="【福祉施設】&#10;一人当たり面積該当値テキスト">
          <a:extLst>
            <a:ext uri="{FF2B5EF4-FFF2-40B4-BE49-F238E27FC236}">
              <a16:creationId xmlns:a16="http://schemas.microsoft.com/office/drawing/2014/main" id="{9E0C150C-1593-4BA2-89F8-AB9B60432F4D}"/>
            </a:ext>
          </a:extLst>
        </xdr:cNvPr>
        <xdr:cNvSpPr txBox="1"/>
      </xdr:nvSpPr>
      <xdr:spPr>
        <a:xfrm>
          <a:off x="10515600" y="1460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51308</xdr:rowOff>
    </xdr:from>
    <xdr:to>
      <xdr:col>50</xdr:col>
      <xdr:colOff>165100</xdr:colOff>
      <xdr:row>85</xdr:row>
      <xdr:rowOff>152908</xdr:rowOff>
    </xdr:to>
    <xdr:sp macro="" textlink="">
      <xdr:nvSpPr>
        <xdr:cNvPr id="363" name="楕円 362">
          <a:extLst>
            <a:ext uri="{FF2B5EF4-FFF2-40B4-BE49-F238E27FC236}">
              <a16:creationId xmlns:a16="http://schemas.microsoft.com/office/drawing/2014/main" id="{5DD2DD1A-AFFF-4E23-96AD-77AF9504ED89}"/>
            </a:ext>
          </a:extLst>
        </xdr:cNvPr>
        <xdr:cNvSpPr/>
      </xdr:nvSpPr>
      <xdr:spPr>
        <a:xfrm>
          <a:off x="9588500" y="1462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99495</xdr:rowOff>
    </xdr:from>
    <xdr:to>
      <xdr:col>55</xdr:col>
      <xdr:colOff>0</xdr:colOff>
      <xdr:row>85</xdr:row>
      <xdr:rowOff>102108</xdr:rowOff>
    </xdr:to>
    <xdr:cxnSp macro="">
      <xdr:nvCxnSpPr>
        <xdr:cNvPr id="364" name="直線コネクタ 363">
          <a:extLst>
            <a:ext uri="{FF2B5EF4-FFF2-40B4-BE49-F238E27FC236}">
              <a16:creationId xmlns:a16="http://schemas.microsoft.com/office/drawing/2014/main" id="{BD54BDBC-66D4-4D30-9571-C29ADF6AAC02}"/>
            </a:ext>
          </a:extLst>
        </xdr:cNvPr>
        <xdr:cNvCxnSpPr/>
      </xdr:nvCxnSpPr>
      <xdr:spPr>
        <a:xfrm flipV="1">
          <a:off x="9639300" y="14672745"/>
          <a:ext cx="8382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53921</xdr:rowOff>
    </xdr:from>
    <xdr:to>
      <xdr:col>46</xdr:col>
      <xdr:colOff>38100</xdr:colOff>
      <xdr:row>85</xdr:row>
      <xdr:rowOff>155521</xdr:rowOff>
    </xdr:to>
    <xdr:sp macro="" textlink="">
      <xdr:nvSpPr>
        <xdr:cNvPr id="365" name="楕円 364">
          <a:extLst>
            <a:ext uri="{FF2B5EF4-FFF2-40B4-BE49-F238E27FC236}">
              <a16:creationId xmlns:a16="http://schemas.microsoft.com/office/drawing/2014/main" id="{C4CBDC13-A6B9-4C25-B7FD-1A6665AB037A}"/>
            </a:ext>
          </a:extLst>
        </xdr:cNvPr>
        <xdr:cNvSpPr/>
      </xdr:nvSpPr>
      <xdr:spPr>
        <a:xfrm>
          <a:off x="8699500" y="1462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102108</xdr:rowOff>
    </xdr:from>
    <xdr:to>
      <xdr:col>50</xdr:col>
      <xdr:colOff>114300</xdr:colOff>
      <xdr:row>85</xdr:row>
      <xdr:rowOff>104721</xdr:rowOff>
    </xdr:to>
    <xdr:cxnSp macro="">
      <xdr:nvCxnSpPr>
        <xdr:cNvPr id="366" name="直線コネクタ 365">
          <a:extLst>
            <a:ext uri="{FF2B5EF4-FFF2-40B4-BE49-F238E27FC236}">
              <a16:creationId xmlns:a16="http://schemas.microsoft.com/office/drawing/2014/main" id="{057BAF58-63C2-4C00-89D2-8242872A0679}"/>
            </a:ext>
          </a:extLst>
        </xdr:cNvPr>
        <xdr:cNvCxnSpPr/>
      </xdr:nvCxnSpPr>
      <xdr:spPr>
        <a:xfrm flipV="1">
          <a:off x="8750300" y="14675358"/>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55553</xdr:rowOff>
    </xdr:from>
    <xdr:to>
      <xdr:col>41</xdr:col>
      <xdr:colOff>101600</xdr:colOff>
      <xdr:row>85</xdr:row>
      <xdr:rowOff>157153</xdr:rowOff>
    </xdr:to>
    <xdr:sp macro="" textlink="">
      <xdr:nvSpPr>
        <xdr:cNvPr id="367" name="楕円 366">
          <a:extLst>
            <a:ext uri="{FF2B5EF4-FFF2-40B4-BE49-F238E27FC236}">
              <a16:creationId xmlns:a16="http://schemas.microsoft.com/office/drawing/2014/main" id="{6B7F12EA-DDEF-47E1-AE67-E1854B679757}"/>
            </a:ext>
          </a:extLst>
        </xdr:cNvPr>
        <xdr:cNvSpPr/>
      </xdr:nvSpPr>
      <xdr:spPr>
        <a:xfrm>
          <a:off x="7810500" y="1462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104721</xdr:rowOff>
    </xdr:from>
    <xdr:to>
      <xdr:col>45</xdr:col>
      <xdr:colOff>177800</xdr:colOff>
      <xdr:row>85</xdr:row>
      <xdr:rowOff>106353</xdr:rowOff>
    </xdr:to>
    <xdr:cxnSp macro="">
      <xdr:nvCxnSpPr>
        <xdr:cNvPr id="368" name="直線コネクタ 367">
          <a:extLst>
            <a:ext uri="{FF2B5EF4-FFF2-40B4-BE49-F238E27FC236}">
              <a16:creationId xmlns:a16="http://schemas.microsoft.com/office/drawing/2014/main" id="{B45B8C95-B475-4E01-BD02-13CE03A02B4C}"/>
            </a:ext>
          </a:extLst>
        </xdr:cNvPr>
        <xdr:cNvCxnSpPr/>
      </xdr:nvCxnSpPr>
      <xdr:spPr>
        <a:xfrm flipV="1">
          <a:off x="7861300" y="14677971"/>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58820</xdr:rowOff>
    </xdr:from>
    <xdr:to>
      <xdr:col>36</xdr:col>
      <xdr:colOff>165100</xdr:colOff>
      <xdr:row>85</xdr:row>
      <xdr:rowOff>160420</xdr:rowOff>
    </xdr:to>
    <xdr:sp macro="" textlink="">
      <xdr:nvSpPr>
        <xdr:cNvPr id="369" name="楕円 368">
          <a:extLst>
            <a:ext uri="{FF2B5EF4-FFF2-40B4-BE49-F238E27FC236}">
              <a16:creationId xmlns:a16="http://schemas.microsoft.com/office/drawing/2014/main" id="{6CE49529-1E7A-454A-B592-225C2E28648F}"/>
            </a:ext>
          </a:extLst>
        </xdr:cNvPr>
        <xdr:cNvSpPr/>
      </xdr:nvSpPr>
      <xdr:spPr>
        <a:xfrm>
          <a:off x="6921500" y="1463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106353</xdr:rowOff>
    </xdr:from>
    <xdr:to>
      <xdr:col>41</xdr:col>
      <xdr:colOff>50800</xdr:colOff>
      <xdr:row>85</xdr:row>
      <xdr:rowOff>109620</xdr:rowOff>
    </xdr:to>
    <xdr:cxnSp macro="">
      <xdr:nvCxnSpPr>
        <xdr:cNvPr id="370" name="直線コネクタ 369">
          <a:extLst>
            <a:ext uri="{FF2B5EF4-FFF2-40B4-BE49-F238E27FC236}">
              <a16:creationId xmlns:a16="http://schemas.microsoft.com/office/drawing/2014/main" id="{A6FB2CDD-B26D-44E1-85F1-F41155AAC6B6}"/>
            </a:ext>
          </a:extLst>
        </xdr:cNvPr>
        <xdr:cNvCxnSpPr/>
      </xdr:nvCxnSpPr>
      <xdr:spPr>
        <a:xfrm flipV="1">
          <a:off x="6972300" y="14679603"/>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118817</xdr:rowOff>
    </xdr:from>
    <xdr:ext cx="469744" cy="259045"/>
    <xdr:sp macro="" textlink="">
      <xdr:nvSpPr>
        <xdr:cNvPr id="371" name="n_1aveValue【福祉施設】&#10;一人当たり面積">
          <a:extLst>
            <a:ext uri="{FF2B5EF4-FFF2-40B4-BE49-F238E27FC236}">
              <a16:creationId xmlns:a16="http://schemas.microsoft.com/office/drawing/2014/main" id="{6AA21B66-8ECB-4DC8-8573-E43CAFE9658C}"/>
            </a:ext>
          </a:extLst>
        </xdr:cNvPr>
        <xdr:cNvSpPr txBox="1"/>
      </xdr:nvSpPr>
      <xdr:spPr>
        <a:xfrm>
          <a:off x="93917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99223</xdr:rowOff>
    </xdr:from>
    <xdr:ext cx="469744" cy="259045"/>
    <xdr:sp macro="" textlink="">
      <xdr:nvSpPr>
        <xdr:cNvPr id="372" name="n_2aveValue【福祉施設】&#10;一人当たり面積">
          <a:extLst>
            <a:ext uri="{FF2B5EF4-FFF2-40B4-BE49-F238E27FC236}">
              <a16:creationId xmlns:a16="http://schemas.microsoft.com/office/drawing/2014/main" id="{69355EBD-2FCB-4B57-A9A2-41FBEE84D415}"/>
            </a:ext>
          </a:extLst>
        </xdr:cNvPr>
        <xdr:cNvSpPr txBox="1"/>
      </xdr:nvSpPr>
      <xdr:spPr>
        <a:xfrm>
          <a:off x="8515427" y="14329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118817</xdr:rowOff>
    </xdr:from>
    <xdr:ext cx="469744" cy="259045"/>
    <xdr:sp macro="" textlink="">
      <xdr:nvSpPr>
        <xdr:cNvPr id="373" name="n_3aveValue【福祉施設】&#10;一人当たり面積">
          <a:extLst>
            <a:ext uri="{FF2B5EF4-FFF2-40B4-BE49-F238E27FC236}">
              <a16:creationId xmlns:a16="http://schemas.microsoft.com/office/drawing/2014/main" id="{16DBEDDD-9E2E-43BB-9DFE-BE5759267F01}"/>
            </a:ext>
          </a:extLst>
        </xdr:cNvPr>
        <xdr:cNvSpPr txBox="1"/>
      </xdr:nvSpPr>
      <xdr:spPr>
        <a:xfrm>
          <a:off x="76264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128940</xdr:rowOff>
    </xdr:from>
    <xdr:ext cx="469744" cy="259045"/>
    <xdr:sp macro="" textlink="">
      <xdr:nvSpPr>
        <xdr:cNvPr id="374" name="n_4aveValue【福祉施設】&#10;一人当たり面積">
          <a:extLst>
            <a:ext uri="{FF2B5EF4-FFF2-40B4-BE49-F238E27FC236}">
              <a16:creationId xmlns:a16="http://schemas.microsoft.com/office/drawing/2014/main" id="{133A079D-E484-4097-9AB0-490B1A0E2330}"/>
            </a:ext>
          </a:extLst>
        </xdr:cNvPr>
        <xdr:cNvSpPr txBox="1"/>
      </xdr:nvSpPr>
      <xdr:spPr>
        <a:xfrm>
          <a:off x="6737427" y="143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144035</xdr:rowOff>
    </xdr:from>
    <xdr:ext cx="469744" cy="259045"/>
    <xdr:sp macro="" textlink="">
      <xdr:nvSpPr>
        <xdr:cNvPr id="375" name="n_1mainValue【福祉施設】&#10;一人当たり面積">
          <a:extLst>
            <a:ext uri="{FF2B5EF4-FFF2-40B4-BE49-F238E27FC236}">
              <a16:creationId xmlns:a16="http://schemas.microsoft.com/office/drawing/2014/main" id="{5888A901-1670-4996-A439-3F5A7C472324}"/>
            </a:ext>
          </a:extLst>
        </xdr:cNvPr>
        <xdr:cNvSpPr txBox="1"/>
      </xdr:nvSpPr>
      <xdr:spPr>
        <a:xfrm>
          <a:off x="9391727" y="1471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146648</xdr:rowOff>
    </xdr:from>
    <xdr:ext cx="469744" cy="259045"/>
    <xdr:sp macro="" textlink="">
      <xdr:nvSpPr>
        <xdr:cNvPr id="376" name="n_2mainValue【福祉施設】&#10;一人当たり面積">
          <a:extLst>
            <a:ext uri="{FF2B5EF4-FFF2-40B4-BE49-F238E27FC236}">
              <a16:creationId xmlns:a16="http://schemas.microsoft.com/office/drawing/2014/main" id="{92AB90EE-86D8-4D6A-A1CC-C071EF376389}"/>
            </a:ext>
          </a:extLst>
        </xdr:cNvPr>
        <xdr:cNvSpPr txBox="1"/>
      </xdr:nvSpPr>
      <xdr:spPr>
        <a:xfrm>
          <a:off x="8515427" y="1471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148280</xdr:rowOff>
    </xdr:from>
    <xdr:ext cx="469744" cy="259045"/>
    <xdr:sp macro="" textlink="">
      <xdr:nvSpPr>
        <xdr:cNvPr id="377" name="n_3mainValue【福祉施設】&#10;一人当たり面積">
          <a:extLst>
            <a:ext uri="{FF2B5EF4-FFF2-40B4-BE49-F238E27FC236}">
              <a16:creationId xmlns:a16="http://schemas.microsoft.com/office/drawing/2014/main" id="{8105AEC8-28E6-4102-AE3C-7FB3F0612109}"/>
            </a:ext>
          </a:extLst>
        </xdr:cNvPr>
        <xdr:cNvSpPr txBox="1"/>
      </xdr:nvSpPr>
      <xdr:spPr>
        <a:xfrm>
          <a:off x="7626427" y="1472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151547</xdr:rowOff>
    </xdr:from>
    <xdr:ext cx="469744" cy="259045"/>
    <xdr:sp macro="" textlink="">
      <xdr:nvSpPr>
        <xdr:cNvPr id="378" name="n_4mainValue【福祉施設】&#10;一人当たり面積">
          <a:extLst>
            <a:ext uri="{FF2B5EF4-FFF2-40B4-BE49-F238E27FC236}">
              <a16:creationId xmlns:a16="http://schemas.microsoft.com/office/drawing/2014/main" id="{064CA6EC-4028-499B-BC2C-E6D56C6BD3A6}"/>
            </a:ext>
          </a:extLst>
        </xdr:cNvPr>
        <xdr:cNvSpPr txBox="1"/>
      </xdr:nvSpPr>
      <xdr:spPr>
        <a:xfrm>
          <a:off x="6737427" y="1472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1F1B3E62-1E86-4B6A-A30F-6A185FF6EE8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158EDE43-A39F-47DD-A064-ED697373BF5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4C11BCE6-8512-4C7A-938C-F1B2298279C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11EE664B-C5F4-4240-A8DB-BE534C388F9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8EAC3776-F219-44EA-A761-4CB366D1054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2149C9A7-2451-4ABF-9500-167E1DEC1E8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89F1FC26-8DD4-4F58-BE3A-DD1F85E20CF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CA9ED562-FE4C-4B64-95E7-99204CB67058}"/>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C6407762-231F-4B24-9876-E9A210ADC61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B6FAAD9C-36D4-4915-9266-7AB03DC7C36D}"/>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05D45D1A-EED5-4FD2-9153-2C8DADA03FEB}"/>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6FADDCF0-78A5-444F-A23B-BEC594746A4E}"/>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31B5908F-4053-4B2C-A2C3-DAD631140B4D}"/>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3FE570E9-D52C-4C96-BDC1-37B707769425}"/>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6EE0AAA9-416C-4FC2-A08C-08A8D22B9444}"/>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3DB7E605-999B-4DEE-8F87-81DBFDF53BC4}"/>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3CDD96E9-CE3C-48D6-9209-8D43347BE784}"/>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363727DA-F96F-4DE6-90C5-47D655D55348}"/>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179ABFF6-7007-4AC9-B3A7-ABF57FF40A45}"/>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D38B85AE-4BE0-43FA-9DA2-3703FCB22DD1}"/>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34966C7C-B023-4AB4-A90E-5F41B824C44C}"/>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4EF51DA7-9AAE-40AA-B97F-EB963DE1BA1C}"/>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393199D7-8918-4959-AA26-6328D7B88DCA}"/>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EA271D2C-F703-4856-A654-35E22C8FFBDD}"/>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FC2D6A44-A2AF-4229-8DB7-0A324291785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166007</xdr:rowOff>
    </xdr:from>
    <xdr:to>
      <xdr:col>24</xdr:col>
      <xdr:colOff>62865</xdr:colOff>
      <xdr:row>109</xdr:row>
      <xdr:rowOff>35379</xdr:rowOff>
    </xdr:to>
    <xdr:cxnSp macro="">
      <xdr:nvCxnSpPr>
        <xdr:cNvPr id="404" name="直線コネクタ 403">
          <a:extLst>
            <a:ext uri="{FF2B5EF4-FFF2-40B4-BE49-F238E27FC236}">
              <a16:creationId xmlns:a16="http://schemas.microsoft.com/office/drawing/2014/main" id="{5A5F7BC6-8633-4E9C-9359-4FFC97641CD7}"/>
            </a:ext>
          </a:extLst>
        </xdr:cNvPr>
        <xdr:cNvCxnSpPr/>
      </xdr:nvCxnSpPr>
      <xdr:spPr>
        <a:xfrm flipV="1">
          <a:off x="4634865" y="17139557"/>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a:extLst>
            <a:ext uri="{FF2B5EF4-FFF2-40B4-BE49-F238E27FC236}">
              <a16:creationId xmlns:a16="http://schemas.microsoft.com/office/drawing/2014/main" id="{35385098-1057-440D-8EB6-0D182542E0ED}"/>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a:extLst>
            <a:ext uri="{FF2B5EF4-FFF2-40B4-BE49-F238E27FC236}">
              <a16:creationId xmlns:a16="http://schemas.microsoft.com/office/drawing/2014/main" id="{E6C6C05F-D1B0-4E04-9D77-E53FBE0BD094}"/>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112684</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3A2066E8-561C-4746-9FC6-C4FB40D477A4}"/>
            </a:ext>
          </a:extLst>
        </xdr:cNvPr>
        <xdr:cNvSpPr txBox="1"/>
      </xdr:nvSpPr>
      <xdr:spPr>
        <a:xfrm>
          <a:off x="4673600" y="1691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166007</xdr:rowOff>
    </xdr:from>
    <xdr:to>
      <xdr:col>24</xdr:col>
      <xdr:colOff>152400</xdr:colOff>
      <xdr:row>99</xdr:row>
      <xdr:rowOff>166007</xdr:rowOff>
    </xdr:to>
    <xdr:cxnSp macro="">
      <xdr:nvCxnSpPr>
        <xdr:cNvPr id="408" name="直線コネクタ 407">
          <a:extLst>
            <a:ext uri="{FF2B5EF4-FFF2-40B4-BE49-F238E27FC236}">
              <a16:creationId xmlns:a16="http://schemas.microsoft.com/office/drawing/2014/main" id="{C7E45421-B04A-463A-BCB6-0ABB9834D994}"/>
            </a:ext>
          </a:extLst>
        </xdr:cNvPr>
        <xdr:cNvCxnSpPr/>
      </xdr:nvCxnSpPr>
      <xdr:spPr>
        <a:xfrm>
          <a:off x="4546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79301</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DF7FEC3D-5150-4556-BF61-FAEF3A5B482A}"/>
            </a:ext>
          </a:extLst>
        </xdr:cNvPr>
        <xdr:cNvSpPr txBox="1"/>
      </xdr:nvSpPr>
      <xdr:spPr>
        <a:xfrm>
          <a:off x="4673600" y="175672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56424</xdr:rowOff>
    </xdr:from>
    <xdr:to>
      <xdr:col>24</xdr:col>
      <xdr:colOff>114300</xdr:colOff>
      <xdr:row>103</xdr:row>
      <xdr:rowOff>158024</xdr:rowOff>
    </xdr:to>
    <xdr:sp macro="" textlink="">
      <xdr:nvSpPr>
        <xdr:cNvPr id="410" name="フローチャート: 判断 409">
          <a:extLst>
            <a:ext uri="{FF2B5EF4-FFF2-40B4-BE49-F238E27FC236}">
              <a16:creationId xmlns:a16="http://schemas.microsoft.com/office/drawing/2014/main" id="{C0C965D9-6CC1-40A0-A6F2-C856ACEAD2C9}"/>
            </a:ext>
          </a:extLst>
        </xdr:cNvPr>
        <xdr:cNvSpPr/>
      </xdr:nvSpPr>
      <xdr:spPr>
        <a:xfrm>
          <a:off x="45847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40095</xdr:rowOff>
    </xdr:from>
    <xdr:to>
      <xdr:col>20</xdr:col>
      <xdr:colOff>38100</xdr:colOff>
      <xdr:row>105</xdr:row>
      <xdr:rowOff>141695</xdr:rowOff>
    </xdr:to>
    <xdr:sp macro="" textlink="">
      <xdr:nvSpPr>
        <xdr:cNvPr id="411" name="フローチャート: 判断 410">
          <a:extLst>
            <a:ext uri="{FF2B5EF4-FFF2-40B4-BE49-F238E27FC236}">
              <a16:creationId xmlns:a16="http://schemas.microsoft.com/office/drawing/2014/main" id="{FF4140D0-8747-45D8-BA28-1C4B8680CC86}"/>
            </a:ext>
          </a:extLst>
        </xdr:cNvPr>
        <xdr:cNvSpPr/>
      </xdr:nvSpPr>
      <xdr:spPr>
        <a:xfrm>
          <a:off x="3746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154395</xdr:rowOff>
    </xdr:from>
    <xdr:to>
      <xdr:col>15</xdr:col>
      <xdr:colOff>101600</xdr:colOff>
      <xdr:row>105</xdr:row>
      <xdr:rowOff>84545</xdr:rowOff>
    </xdr:to>
    <xdr:sp macro="" textlink="">
      <xdr:nvSpPr>
        <xdr:cNvPr id="412" name="フローチャート: 判断 411">
          <a:extLst>
            <a:ext uri="{FF2B5EF4-FFF2-40B4-BE49-F238E27FC236}">
              <a16:creationId xmlns:a16="http://schemas.microsoft.com/office/drawing/2014/main" id="{7BABC199-E73E-4E02-A658-8E2737CCB9F2}"/>
            </a:ext>
          </a:extLst>
        </xdr:cNvPr>
        <xdr:cNvSpPr/>
      </xdr:nvSpPr>
      <xdr:spPr>
        <a:xfrm>
          <a:off x="28575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95613</xdr:rowOff>
    </xdr:from>
    <xdr:to>
      <xdr:col>10</xdr:col>
      <xdr:colOff>165100</xdr:colOff>
      <xdr:row>105</xdr:row>
      <xdr:rowOff>25763</xdr:rowOff>
    </xdr:to>
    <xdr:sp macro="" textlink="">
      <xdr:nvSpPr>
        <xdr:cNvPr id="413" name="フローチャート: 判断 412">
          <a:extLst>
            <a:ext uri="{FF2B5EF4-FFF2-40B4-BE49-F238E27FC236}">
              <a16:creationId xmlns:a16="http://schemas.microsoft.com/office/drawing/2014/main" id="{BF62F8E5-97EB-4A36-BBB8-3594DA0047AA}"/>
            </a:ext>
          </a:extLst>
        </xdr:cNvPr>
        <xdr:cNvSpPr/>
      </xdr:nvSpPr>
      <xdr:spPr>
        <a:xfrm>
          <a:off x="1968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103777</xdr:rowOff>
    </xdr:from>
    <xdr:to>
      <xdr:col>6</xdr:col>
      <xdr:colOff>38100</xdr:colOff>
      <xdr:row>105</xdr:row>
      <xdr:rowOff>33927</xdr:rowOff>
    </xdr:to>
    <xdr:sp macro="" textlink="">
      <xdr:nvSpPr>
        <xdr:cNvPr id="414" name="フローチャート: 判断 413">
          <a:extLst>
            <a:ext uri="{FF2B5EF4-FFF2-40B4-BE49-F238E27FC236}">
              <a16:creationId xmlns:a16="http://schemas.microsoft.com/office/drawing/2014/main" id="{DF8573AB-C757-4D20-BDA5-559272B9ECBB}"/>
            </a:ext>
          </a:extLst>
        </xdr:cNvPr>
        <xdr:cNvSpPr/>
      </xdr:nvSpPr>
      <xdr:spPr>
        <a:xfrm>
          <a:off x="10795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9999C4AF-DAED-4AA4-838B-7C05547CA88B}"/>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E051FD-91CB-4AC5-9F40-DE05773147D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29179352-3BD9-4974-8FB3-56787401021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122054E3-1DE3-4639-868A-624E332B631D}"/>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FEF03C44-4025-4615-800D-433218A84087}"/>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5806</xdr:rowOff>
    </xdr:from>
    <xdr:to>
      <xdr:col>24</xdr:col>
      <xdr:colOff>114300</xdr:colOff>
      <xdr:row>107</xdr:row>
      <xdr:rowOff>107406</xdr:rowOff>
    </xdr:to>
    <xdr:sp macro="" textlink="">
      <xdr:nvSpPr>
        <xdr:cNvPr id="420" name="楕円 419">
          <a:extLst>
            <a:ext uri="{FF2B5EF4-FFF2-40B4-BE49-F238E27FC236}">
              <a16:creationId xmlns:a16="http://schemas.microsoft.com/office/drawing/2014/main" id="{43C6F79D-F2E1-4023-A7BD-AEC23284E2A5}"/>
            </a:ext>
          </a:extLst>
        </xdr:cNvPr>
        <xdr:cNvSpPr/>
      </xdr:nvSpPr>
      <xdr:spPr>
        <a:xfrm>
          <a:off x="4584700" y="1835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155683</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F66DB205-F098-4F8A-81A3-B6F4C96D697C}"/>
            </a:ext>
          </a:extLst>
        </xdr:cNvPr>
        <xdr:cNvSpPr txBox="1"/>
      </xdr:nvSpPr>
      <xdr:spPr>
        <a:xfrm>
          <a:off x="4673600" y="1832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10705</xdr:rowOff>
    </xdr:from>
    <xdr:to>
      <xdr:col>20</xdr:col>
      <xdr:colOff>38100</xdr:colOff>
      <xdr:row>107</xdr:row>
      <xdr:rowOff>112305</xdr:rowOff>
    </xdr:to>
    <xdr:sp macro="" textlink="">
      <xdr:nvSpPr>
        <xdr:cNvPr id="422" name="楕円 421">
          <a:extLst>
            <a:ext uri="{FF2B5EF4-FFF2-40B4-BE49-F238E27FC236}">
              <a16:creationId xmlns:a16="http://schemas.microsoft.com/office/drawing/2014/main" id="{908441F2-EFBE-4ADD-8418-C789622CF5B0}"/>
            </a:ext>
          </a:extLst>
        </xdr:cNvPr>
        <xdr:cNvSpPr/>
      </xdr:nvSpPr>
      <xdr:spPr>
        <a:xfrm>
          <a:off x="37465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56606</xdr:rowOff>
    </xdr:from>
    <xdr:to>
      <xdr:col>24</xdr:col>
      <xdr:colOff>63500</xdr:colOff>
      <xdr:row>107</xdr:row>
      <xdr:rowOff>61505</xdr:rowOff>
    </xdr:to>
    <xdr:cxnSp macro="">
      <xdr:nvCxnSpPr>
        <xdr:cNvPr id="423" name="直線コネクタ 422">
          <a:extLst>
            <a:ext uri="{FF2B5EF4-FFF2-40B4-BE49-F238E27FC236}">
              <a16:creationId xmlns:a16="http://schemas.microsoft.com/office/drawing/2014/main" id="{B975556E-181D-4BC3-8982-379B8893AFE6}"/>
            </a:ext>
          </a:extLst>
        </xdr:cNvPr>
        <xdr:cNvCxnSpPr/>
      </xdr:nvCxnSpPr>
      <xdr:spPr>
        <a:xfrm flipV="1">
          <a:off x="3797300" y="18401756"/>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102144</xdr:rowOff>
    </xdr:from>
    <xdr:to>
      <xdr:col>15</xdr:col>
      <xdr:colOff>101600</xdr:colOff>
      <xdr:row>107</xdr:row>
      <xdr:rowOff>32294</xdr:rowOff>
    </xdr:to>
    <xdr:sp macro="" textlink="">
      <xdr:nvSpPr>
        <xdr:cNvPr id="424" name="楕円 423">
          <a:extLst>
            <a:ext uri="{FF2B5EF4-FFF2-40B4-BE49-F238E27FC236}">
              <a16:creationId xmlns:a16="http://schemas.microsoft.com/office/drawing/2014/main" id="{6C52B964-A8D4-4B4B-B108-A15D6C5FC748}"/>
            </a:ext>
          </a:extLst>
        </xdr:cNvPr>
        <xdr:cNvSpPr/>
      </xdr:nvSpPr>
      <xdr:spPr>
        <a:xfrm>
          <a:off x="2857500" y="1827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152944</xdr:rowOff>
    </xdr:from>
    <xdr:to>
      <xdr:col>19</xdr:col>
      <xdr:colOff>177800</xdr:colOff>
      <xdr:row>107</xdr:row>
      <xdr:rowOff>61505</xdr:rowOff>
    </xdr:to>
    <xdr:cxnSp macro="">
      <xdr:nvCxnSpPr>
        <xdr:cNvPr id="425" name="直線コネクタ 424">
          <a:extLst>
            <a:ext uri="{FF2B5EF4-FFF2-40B4-BE49-F238E27FC236}">
              <a16:creationId xmlns:a16="http://schemas.microsoft.com/office/drawing/2014/main" id="{E5248561-E0A4-4E2D-9117-9AB14F6D2F6C}"/>
            </a:ext>
          </a:extLst>
        </xdr:cNvPr>
        <xdr:cNvCxnSpPr/>
      </xdr:nvCxnSpPr>
      <xdr:spPr>
        <a:xfrm>
          <a:off x="2908300" y="18326644"/>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15602</xdr:rowOff>
    </xdr:from>
    <xdr:to>
      <xdr:col>10</xdr:col>
      <xdr:colOff>165100</xdr:colOff>
      <xdr:row>107</xdr:row>
      <xdr:rowOff>117202</xdr:rowOff>
    </xdr:to>
    <xdr:sp macro="" textlink="">
      <xdr:nvSpPr>
        <xdr:cNvPr id="426" name="楕円 425">
          <a:extLst>
            <a:ext uri="{FF2B5EF4-FFF2-40B4-BE49-F238E27FC236}">
              <a16:creationId xmlns:a16="http://schemas.microsoft.com/office/drawing/2014/main" id="{93CD5580-CDF5-4C6E-9A28-C166D16B5D98}"/>
            </a:ext>
          </a:extLst>
        </xdr:cNvPr>
        <xdr:cNvSpPr/>
      </xdr:nvSpPr>
      <xdr:spPr>
        <a:xfrm>
          <a:off x="1968500" y="1836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152944</xdr:rowOff>
    </xdr:from>
    <xdr:to>
      <xdr:col>15</xdr:col>
      <xdr:colOff>50800</xdr:colOff>
      <xdr:row>107</xdr:row>
      <xdr:rowOff>66402</xdr:rowOff>
    </xdr:to>
    <xdr:cxnSp macro="">
      <xdr:nvCxnSpPr>
        <xdr:cNvPr id="427" name="直線コネクタ 426">
          <a:extLst>
            <a:ext uri="{FF2B5EF4-FFF2-40B4-BE49-F238E27FC236}">
              <a16:creationId xmlns:a16="http://schemas.microsoft.com/office/drawing/2014/main" id="{6FCDEAFA-C1A7-4E67-8410-8E9FCF7FAABB}"/>
            </a:ext>
          </a:extLst>
        </xdr:cNvPr>
        <xdr:cNvCxnSpPr/>
      </xdr:nvCxnSpPr>
      <xdr:spPr>
        <a:xfrm flipV="1">
          <a:off x="2019300" y="18326644"/>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154395</xdr:rowOff>
    </xdr:from>
    <xdr:to>
      <xdr:col>6</xdr:col>
      <xdr:colOff>38100</xdr:colOff>
      <xdr:row>107</xdr:row>
      <xdr:rowOff>84545</xdr:rowOff>
    </xdr:to>
    <xdr:sp macro="" textlink="">
      <xdr:nvSpPr>
        <xdr:cNvPr id="428" name="楕円 427">
          <a:extLst>
            <a:ext uri="{FF2B5EF4-FFF2-40B4-BE49-F238E27FC236}">
              <a16:creationId xmlns:a16="http://schemas.microsoft.com/office/drawing/2014/main" id="{6EFA443F-D462-49E3-BDB2-A00D2D200B0B}"/>
            </a:ext>
          </a:extLst>
        </xdr:cNvPr>
        <xdr:cNvSpPr/>
      </xdr:nvSpPr>
      <xdr:spPr>
        <a:xfrm>
          <a:off x="1079500" y="1832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33745</xdr:rowOff>
    </xdr:from>
    <xdr:to>
      <xdr:col>10</xdr:col>
      <xdr:colOff>114300</xdr:colOff>
      <xdr:row>107</xdr:row>
      <xdr:rowOff>66402</xdr:rowOff>
    </xdr:to>
    <xdr:cxnSp macro="">
      <xdr:nvCxnSpPr>
        <xdr:cNvPr id="429" name="直線コネクタ 428">
          <a:extLst>
            <a:ext uri="{FF2B5EF4-FFF2-40B4-BE49-F238E27FC236}">
              <a16:creationId xmlns:a16="http://schemas.microsoft.com/office/drawing/2014/main" id="{8F6F44E0-0FAD-4DAC-920F-FBC088CDE574}"/>
            </a:ext>
          </a:extLst>
        </xdr:cNvPr>
        <xdr:cNvCxnSpPr/>
      </xdr:nvCxnSpPr>
      <xdr:spPr>
        <a:xfrm>
          <a:off x="1130300" y="1837889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158222</xdr:rowOff>
    </xdr:from>
    <xdr:ext cx="405111" cy="259045"/>
    <xdr:sp macro="" textlink="">
      <xdr:nvSpPr>
        <xdr:cNvPr id="430" name="n_1aveValue【市民会館】&#10;有形固定資産減価償却率">
          <a:extLst>
            <a:ext uri="{FF2B5EF4-FFF2-40B4-BE49-F238E27FC236}">
              <a16:creationId xmlns:a16="http://schemas.microsoft.com/office/drawing/2014/main" id="{1FE64CF3-C1A3-44DF-B2B1-18B8D18B89E1}"/>
            </a:ext>
          </a:extLst>
        </xdr:cNvPr>
        <xdr:cNvSpPr txBox="1"/>
      </xdr:nvSpPr>
      <xdr:spPr>
        <a:xfrm>
          <a:off x="35820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101072</xdr:rowOff>
    </xdr:from>
    <xdr:ext cx="405111" cy="259045"/>
    <xdr:sp macro="" textlink="">
      <xdr:nvSpPr>
        <xdr:cNvPr id="431" name="n_2aveValue【市民会館】&#10;有形固定資産減価償却率">
          <a:extLst>
            <a:ext uri="{FF2B5EF4-FFF2-40B4-BE49-F238E27FC236}">
              <a16:creationId xmlns:a16="http://schemas.microsoft.com/office/drawing/2014/main" id="{3CC4E863-7681-4612-84C4-70361316D450}"/>
            </a:ext>
          </a:extLst>
        </xdr:cNvPr>
        <xdr:cNvSpPr txBox="1"/>
      </xdr:nvSpPr>
      <xdr:spPr>
        <a:xfrm>
          <a:off x="2705744" y="177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42290</xdr:rowOff>
    </xdr:from>
    <xdr:ext cx="405111" cy="259045"/>
    <xdr:sp macro="" textlink="">
      <xdr:nvSpPr>
        <xdr:cNvPr id="432" name="n_3aveValue【市民会館】&#10;有形固定資産減価償却率">
          <a:extLst>
            <a:ext uri="{FF2B5EF4-FFF2-40B4-BE49-F238E27FC236}">
              <a16:creationId xmlns:a16="http://schemas.microsoft.com/office/drawing/2014/main" id="{0B112265-C254-4056-936F-F5894FE14E41}"/>
            </a:ext>
          </a:extLst>
        </xdr:cNvPr>
        <xdr:cNvSpPr txBox="1"/>
      </xdr:nvSpPr>
      <xdr:spPr>
        <a:xfrm>
          <a:off x="1816744" y="1770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50454</xdr:rowOff>
    </xdr:from>
    <xdr:ext cx="405111" cy="259045"/>
    <xdr:sp macro="" textlink="">
      <xdr:nvSpPr>
        <xdr:cNvPr id="433" name="n_4aveValue【市民会館】&#10;有形固定資産減価償却率">
          <a:extLst>
            <a:ext uri="{FF2B5EF4-FFF2-40B4-BE49-F238E27FC236}">
              <a16:creationId xmlns:a16="http://schemas.microsoft.com/office/drawing/2014/main" id="{174834FB-86D6-4264-8157-95DF5BCFC536}"/>
            </a:ext>
          </a:extLst>
        </xdr:cNvPr>
        <xdr:cNvSpPr txBox="1"/>
      </xdr:nvSpPr>
      <xdr:spPr>
        <a:xfrm>
          <a:off x="927744" y="1770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103432</xdr:rowOff>
    </xdr:from>
    <xdr:ext cx="405111" cy="259045"/>
    <xdr:sp macro="" textlink="">
      <xdr:nvSpPr>
        <xdr:cNvPr id="434" name="n_1mainValue【市民会館】&#10;有形固定資産減価償却率">
          <a:extLst>
            <a:ext uri="{FF2B5EF4-FFF2-40B4-BE49-F238E27FC236}">
              <a16:creationId xmlns:a16="http://schemas.microsoft.com/office/drawing/2014/main" id="{9CC9C89B-D459-4808-8F6F-A059B501E545}"/>
            </a:ext>
          </a:extLst>
        </xdr:cNvPr>
        <xdr:cNvSpPr txBox="1"/>
      </xdr:nvSpPr>
      <xdr:spPr>
        <a:xfrm>
          <a:off x="3582044" y="1844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23421</xdr:rowOff>
    </xdr:from>
    <xdr:ext cx="405111" cy="259045"/>
    <xdr:sp macro="" textlink="">
      <xdr:nvSpPr>
        <xdr:cNvPr id="435" name="n_2mainValue【市民会館】&#10;有形固定資産減価償却率">
          <a:extLst>
            <a:ext uri="{FF2B5EF4-FFF2-40B4-BE49-F238E27FC236}">
              <a16:creationId xmlns:a16="http://schemas.microsoft.com/office/drawing/2014/main" id="{D0B939CA-B328-4717-929A-BD0153A76BB9}"/>
            </a:ext>
          </a:extLst>
        </xdr:cNvPr>
        <xdr:cNvSpPr txBox="1"/>
      </xdr:nvSpPr>
      <xdr:spPr>
        <a:xfrm>
          <a:off x="2705744" y="1836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108329</xdr:rowOff>
    </xdr:from>
    <xdr:ext cx="405111" cy="259045"/>
    <xdr:sp macro="" textlink="">
      <xdr:nvSpPr>
        <xdr:cNvPr id="436" name="n_3mainValue【市民会館】&#10;有形固定資産減価償却率">
          <a:extLst>
            <a:ext uri="{FF2B5EF4-FFF2-40B4-BE49-F238E27FC236}">
              <a16:creationId xmlns:a16="http://schemas.microsoft.com/office/drawing/2014/main" id="{C1BAB110-7C41-4448-829E-D6D698B60F74}"/>
            </a:ext>
          </a:extLst>
        </xdr:cNvPr>
        <xdr:cNvSpPr txBox="1"/>
      </xdr:nvSpPr>
      <xdr:spPr>
        <a:xfrm>
          <a:off x="1816744" y="1845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75672</xdr:rowOff>
    </xdr:from>
    <xdr:ext cx="405111" cy="259045"/>
    <xdr:sp macro="" textlink="">
      <xdr:nvSpPr>
        <xdr:cNvPr id="437" name="n_4mainValue【市民会館】&#10;有形固定資産減価償却率">
          <a:extLst>
            <a:ext uri="{FF2B5EF4-FFF2-40B4-BE49-F238E27FC236}">
              <a16:creationId xmlns:a16="http://schemas.microsoft.com/office/drawing/2014/main" id="{F08221B7-C76F-4A9B-9036-8A507D6CCF4E}"/>
            </a:ext>
          </a:extLst>
        </xdr:cNvPr>
        <xdr:cNvSpPr txBox="1"/>
      </xdr:nvSpPr>
      <xdr:spPr>
        <a:xfrm>
          <a:off x="927744" y="1842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1636D2E9-744D-4017-A950-4A19CDBB582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FEA62E4A-EFCB-452D-93A2-9EC449675B2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AB86AE84-81FF-45DD-A9AA-8B9DA9073A1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04F31BC4-FD2F-428B-93C6-2964687B18F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BFE0DA6C-9BCD-4C09-89D1-3E3F0A6B0B4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E838FFF0-9B0B-41C1-A417-08D011B1147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11B23984-63CE-458E-BA5D-6C41881C787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58997B19-7D90-4F1A-8D18-EF8EFA77F57E}"/>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B53ED4E5-33B9-438B-BDE7-F31218B7416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F128EBA0-E1ED-4344-B12B-A0FE5AB6B692}"/>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809168CC-F749-4905-9D24-D7FA0E8CB3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A5B0C02E-1BCB-4048-ABBB-E0C48DD11035}"/>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0D3A37C2-55C3-429D-84C8-40324A7FAC39}"/>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3612A189-8782-4872-A657-A6F820AD8C7D}"/>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13388F09-E921-40C4-BAF8-D35E13942F47}"/>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A81F9F2F-7F19-48FE-AB6A-614B92D9EC24}"/>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91687898-4172-42C7-A042-EA271A87ABA5}"/>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EB7D5ECD-CC34-40D8-9AC7-3E9A81264C1E}"/>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3D941DA6-5E3F-449B-95A6-83BB386B27C9}"/>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742E990B-BA22-4288-B452-522D142AC48A}"/>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A7CADB94-0A0F-4B27-B1F7-0745B249AF0E}"/>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6E6A8036-C5F3-4D8D-AEA9-6BC29D14B4B9}"/>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8A467D74-81AA-418D-BBBD-08DDDEAA202A}"/>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72771</xdr:rowOff>
    </xdr:from>
    <xdr:to>
      <xdr:col>54</xdr:col>
      <xdr:colOff>189865</xdr:colOff>
      <xdr:row>108</xdr:row>
      <xdr:rowOff>128778</xdr:rowOff>
    </xdr:to>
    <xdr:cxnSp macro="">
      <xdr:nvCxnSpPr>
        <xdr:cNvPr id="461" name="直線コネクタ 460">
          <a:extLst>
            <a:ext uri="{FF2B5EF4-FFF2-40B4-BE49-F238E27FC236}">
              <a16:creationId xmlns:a16="http://schemas.microsoft.com/office/drawing/2014/main" id="{499878A1-6411-4B65-8E9D-ED9954BF58A9}"/>
            </a:ext>
          </a:extLst>
        </xdr:cNvPr>
        <xdr:cNvCxnSpPr/>
      </xdr:nvCxnSpPr>
      <xdr:spPr>
        <a:xfrm flipV="1">
          <a:off x="10476865" y="17389221"/>
          <a:ext cx="0" cy="1256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132605</xdr:rowOff>
    </xdr:from>
    <xdr:ext cx="469744" cy="259045"/>
    <xdr:sp macro="" textlink="">
      <xdr:nvSpPr>
        <xdr:cNvPr id="462" name="【市民会館】&#10;一人当たり面積最小値テキスト">
          <a:extLst>
            <a:ext uri="{FF2B5EF4-FFF2-40B4-BE49-F238E27FC236}">
              <a16:creationId xmlns:a16="http://schemas.microsoft.com/office/drawing/2014/main" id="{71546E34-C9F8-455F-AD39-391059E5B3A9}"/>
            </a:ext>
          </a:extLst>
        </xdr:cNvPr>
        <xdr:cNvSpPr txBox="1"/>
      </xdr:nvSpPr>
      <xdr:spPr>
        <a:xfrm>
          <a:off x="10515600" y="1864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128778</xdr:rowOff>
    </xdr:from>
    <xdr:to>
      <xdr:col>55</xdr:col>
      <xdr:colOff>88900</xdr:colOff>
      <xdr:row>108</xdr:row>
      <xdr:rowOff>128778</xdr:rowOff>
    </xdr:to>
    <xdr:cxnSp macro="">
      <xdr:nvCxnSpPr>
        <xdr:cNvPr id="463" name="直線コネクタ 462">
          <a:extLst>
            <a:ext uri="{FF2B5EF4-FFF2-40B4-BE49-F238E27FC236}">
              <a16:creationId xmlns:a16="http://schemas.microsoft.com/office/drawing/2014/main" id="{E20EC2CA-A3C2-45F3-8416-9FE71145647B}"/>
            </a:ext>
          </a:extLst>
        </xdr:cNvPr>
        <xdr:cNvCxnSpPr/>
      </xdr:nvCxnSpPr>
      <xdr:spPr>
        <a:xfrm>
          <a:off x="10388600" y="1864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19448</xdr:rowOff>
    </xdr:from>
    <xdr:ext cx="469744" cy="259045"/>
    <xdr:sp macro="" textlink="">
      <xdr:nvSpPr>
        <xdr:cNvPr id="464" name="【市民会館】&#10;一人当たり面積最大値テキスト">
          <a:extLst>
            <a:ext uri="{FF2B5EF4-FFF2-40B4-BE49-F238E27FC236}">
              <a16:creationId xmlns:a16="http://schemas.microsoft.com/office/drawing/2014/main" id="{EE5CE8CE-D302-433A-9F6D-FD8BF7B0C233}"/>
            </a:ext>
          </a:extLst>
        </xdr:cNvPr>
        <xdr:cNvSpPr txBox="1"/>
      </xdr:nvSpPr>
      <xdr:spPr>
        <a:xfrm>
          <a:off x="10515600" y="1716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72771</xdr:rowOff>
    </xdr:from>
    <xdr:to>
      <xdr:col>55</xdr:col>
      <xdr:colOff>88900</xdr:colOff>
      <xdr:row>101</xdr:row>
      <xdr:rowOff>72771</xdr:rowOff>
    </xdr:to>
    <xdr:cxnSp macro="">
      <xdr:nvCxnSpPr>
        <xdr:cNvPr id="465" name="直線コネクタ 464">
          <a:extLst>
            <a:ext uri="{FF2B5EF4-FFF2-40B4-BE49-F238E27FC236}">
              <a16:creationId xmlns:a16="http://schemas.microsoft.com/office/drawing/2014/main" id="{AAAC58D6-CDC0-4347-8B27-A8AB56FD2BEA}"/>
            </a:ext>
          </a:extLst>
        </xdr:cNvPr>
        <xdr:cNvCxnSpPr/>
      </xdr:nvCxnSpPr>
      <xdr:spPr>
        <a:xfrm>
          <a:off x="10388600" y="1738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163340</xdr:rowOff>
    </xdr:from>
    <xdr:ext cx="469744" cy="259045"/>
    <xdr:sp macro="" textlink="">
      <xdr:nvSpPr>
        <xdr:cNvPr id="466" name="【市民会館】&#10;一人当たり面積平均値テキスト">
          <a:extLst>
            <a:ext uri="{FF2B5EF4-FFF2-40B4-BE49-F238E27FC236}">
              <a16:creationId xmlns:a16="http://schemas.microsoft.com/office/drawing/2014/main" id="{F400FE2C-282D-4742-A59B-6C6BD27592BD}"/>
            </a:ext>
          </a:extLst>
        </xdr:cNvPr>
        <xdr:cNvSpPr txBox="1"/>
      </xdr:nvSpPr>
      <xdr:spPr>
        <a:xfrm>
          <a:off x="10515600" y="18165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140463</xdr:rowOff>
    </xdr:from>
    <xdr:to>
      <xdr:col>55</xdr:col>
      <xdr:colOff>50800</xdr:colOff>
      <xdr:row>107</xdr:row>
      <xdr:rowOff>70613</xdr:rowOff>
    </xdr:to>
    <xdr:sp macro="" textlink="">
      <xdr:nvSpPr>
        <xdr:cNvPr id="467" name="フローチャート: 判断 466">
          <a:extLst>
            <a:ext uri="{FF2B5EF4-FFF2-40B4-BE49-F238E27FC236}">
              <a16:creationId xmlns:a16="http://schemas.microsoft.com/office/drawing/2014/main" id="{A0BD4800-D661-403D-A5EE-B432E022F2D2}"/>
            </a:ext>
          </a:extLst>
        </xdr:cNvPr>
        <xdr:cNvSpPr/>
      </xdr:nvSpPr>
      <xdr:spPr>
        <a:xfrm>
          <a:off x="10426700" y="1831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96265</xdr:rowOff>
    </xdr:from>
    <xdr:to>
      <xdr:col>50</xdr:col>
      <xdr:colOff>165100</xdr:colOff>
      <xdr:row>107</xdr:row>
      <xdr:rowOff>26415</xdr:rowOff>
    </xdr:to>
    <xdr:sp macro="" textlink="">
      <xdr:nvSpPr>
        <xdr:cNvPr id="468" name="フローチャート: 判断 467">
          <a:extLst>
            <a:ext uri="{FF2B5EF4-FFF2-40B4-BE49-F238E27FC236}">
              <a16:creationId xmlns:a16="http://schemas.microsoft.com/office/drawing/2014/main" id="{DA64DDA1-659B-4ED1-8157-304CE264AA1F}"/>
            </a:ext>
          </a:extLst>
        </xdr:cNvPr>
        <xdr:cNvSpPr/>
      </xdr:nvSpPr>
      <xdr:spPr>
        <a:xfrm>
          <a:off x="9588500" y="1826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81787</xdr:rowOff>
    </xdr:from>
    <xdr:to>
      <xdr:col>46</xdr:col>
      <xdr:colOff>38100</xdr:colOff>
      <xdr:row>107</xdr:row>
      <xdr:rowOff>11937</xdr:rowOff>
    </xdr:to>
    <xdr:sp macro="" textlink="">
      <xdr:nvSpPr>
        <xdr:cNvPr id="469" name="フローチャート: 判断 468">
          <a:extLst>
            <a:ext uri="{FF2B5EF4-FFF2-40B4-BE49-F238E27FC236}">
              <a16:creationId xmlns:a16="http://schemas.microsoft.com/office/drawing/2014/main" id="{2E54AC83-0FED-4182-B892-7B869486DC26}"/>
            </a:ext>
          </a:extLst>
        </xdr:cNvPr>
        <xdr:cNvSpPr/>
      </xdr:nvSpPr>
      <xdr:spPr>
        <a:xfrm>
          <a:off x="86995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93599</xdr:rowOff>
    </xdr:from>
    <xdr:to>
      <xdr:col>41</xdr:col>
      <xdr:colOff>101600</xdr:colOff>
      <xdr:row>107</xdr:row>
      <xdr:rowOff>23749</xdr:rowOff>
    </xdr:to>
    <xdr:sp macro="" textlink="">
      <xdr:nvSpPr>
        <xdr:cNvPr id="470" name="フローチャート: 判断 469">
          <a:extLst>
            <a:ext uri="{FF2B5EF4-FFF2-40B4-BE49-F238E27FC236}">
              <a16:creationId xmlns:a16="http://schemas.microsoft.com/office/drawing/2014/main" id="{1EDA41D8-1457-49E9-92C9-C8573ED67149}"/>
            </a:ext>
          </a:extLst>
        </xdr:cNvPr>
        <xdr:cNvSpPr/>
      </xdr:nvSpPr>
      <xdr:spPr>
        <a:xfrm>
          <a:off x="7810500" y="182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138557</xdr:rowOff>
    </xdr:from>
    <xdr:to>
      <xdr:col>36</xdr:col>
      <xdr:colOff>165100</xdr:colOff>
      <xdr:row>107</xdr:row>
      <xdr:rowOff>68707</xdr:rowOff>
    </xdr:to>
    <xdr:sp macro="" textlink="">
      <xdr:nvSpPr>
        <xdr:cNvPr id="471" name="フローチャート: 判断 470">
          <a:extLst>
            <a:ext uri="{FF2B5EF4-FFF2-40B4-BE49-F238E27FC236}">
              <a16:creationId xmlns:a16="http://schemas.microsoft.com/office/drawing/2014/main" id="{D9C1859A-A28B-4229-81B5-C89EE2E734FC}"/>
            </a:ext>
          </a:extLst>
        </xdr:cNvPr>
        <xdr:cNvSpPr/>
      </xdr:nvSpPr>
      <xdr:spPr>
        <a:xfrm>
          <a:off x="692150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858F94FB-CD9D-4D0A-AAFF-8746292016B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5C5873AB-2764-4D5B-A3CA-285DF8AFF23B}"/>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180B4642-3327-4E60-81B2-D94EE91021C1}"/>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999EA407-80DD-404C-9BF1-C67D13C418D4}"/>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B712164D-94DA-4960-9FB8-12717222860D}"/>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130938</xdr:rowOff>
    </xdr:from>
    <xdr:to>
      <xdr:col>55</xdr:col>
      <xdr:colOff>50800</xdr:colOff>
      <xdr:row>108</xdr:row>
      <xdr:rowOff>61088</xdr:rowOff>
    </xdr:to>
    <xdr:sp macro="" textlink="">
      <xdr:nvSpPr>
        <xdr:cNvPr id="477" name="楕円 476">
          <a:extLst>
            <a:ext uri="{FF2B5EF4-FFF2-40B4-BE49-F238E27FC236}">
              <a16:creationId xmlns:a16="http://schemas.microsoft.com/office/drawing/2014/main" id="{FD7CB6DB-4BC6-407A-8931-0A3E6A30A0C5}"/>
            </a:ext>
          </a:extLst>
        </xdr:cNvPr>
        <xdr:cNvSpPr/>
      </xdr:nvSpPr>
      <xdr:spPr>
        <a:xfrm>
          <a:off x="10426700" y="1847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45865</xdr:rowOff>
    </xdr:from>
    <xdr:ext cx="469744" cy="259045"/>
    <xdr:sp macro="" textlink="">
      <xdr:nvSpPr>
        <xdr:cNvPr id="478" name="【市民会館】&#10;一人当たり面積該当値テキスト">
          <a:extLst>
            <a:ext uri="{FF2B5EF4-FFF2-40B4-BE49-F238E27FC236}">
              <a16:creationId xmlns:a16="http://schemas.microsoft.com/office/drawing/2014/main" id="{00B6C7D5-3940-400C-966A-10ED6849FED3}"/>
            </a:ext>
          </a:extLst>
        </xdr:cNvPr>
        <xdr:cNvSpPr txBox="1"/>
      </xdr:nvSpPr>
      <xdr:spPr>
        <a:xfrm>
          <a:off x="10515600" y="1839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132462</xdr:rowOff>
    </xdr:from>
    <xdr:to>
      <xdr:col>50</xdr:col>
      <xdr:colOff>165100</xdr:colOff>
      <xdr:row>108</xdr:row>
      <xdr:rowOff>62612</xdr:rowOff>
    </xdr:to>
    <xdr:sp macro="" textlink="">
      <xdr:nvSpPr>
        <xdr:cNvPr id="479" name="楕円 478">
          <a:extLst>
            <a:ext uri="{FF2B5EF4-FFF2-40B4-BE49-F238E27FC236}">
              <a16:creationId xmlns:a16="http://schemas.microsoft.com/office/drawing/2014/main" id="{A98F9A2A-2F05-403C-B0CD-E4CBA90F64E9}"/>
            </a:ext>
          </a:extLst>
        </xdr:cNvPr>
        <xdr:cNvSpPr/>
      </xdr:nvSpPr>
      <xdr:spPr>
        <a:xfrm>
          <a:off x="9588500" y="1847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10288</xdr:rowOff>
    </xdr:from>
    <xdr:to>
      <xdr:col>55</xdr:col>
      <xdr:colOff>0</xdr:colOff>
      <xdr:row>108</xdr:row>
      <xdr:rowOff>11812</xdr:rowOff>
    </xdr:to>
    <xdr:cxnSp macro="">
      <xdr:nvCxnSpPr>
        <xdr:cNvPr id="480" name="直線コネクタ 479">
          <a:extLst>
            <a:ext uri="{FF2B5EF4-FFF2-40B4-BE49-F238E27FC236}">
              <a16:creationId xmlns:a16="http://schemas.microsoft.com/office/drawing/2014/main" id="{9731A435-6351-4866-9D22-ABB23A71BAA4}"/>
            </a:ext>
          </a:extLst>
        </xdr:cNvPr>
        <xdr:cNvCxnSpPr/>
      </xdr:nvCxnSpPr>
      <xdr:spPr>
        <a:xfrm flipV="1">
          <a:off x="9639300" y="18526888"/>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134365</xdr:rowOff>
    </xdr:from>
    <xdr:to>
      <xdr:col>46</xdr:col>
      <xdr:colOff>38100</xdr:colOff>
      <xdr:row>108</xdr:row>
      <xdr:rowOff>64515</xdr:rowOff>
    </xdr:to>
    <xdr:sp macro="" textlink="">
      <xdr:nvSpPr>
        <xdr:cNvPr id="481" name="楕円 480">
          <a:extLst>
            <a:ext uri="{FF2B5EF4-FFF2-40B4-BE49-F238E27FC236}">
              <a16:creationId xmlns:a16="http://schemas.microsoft.com/office/drawing/2014/main" id="{BD5FA408-34D5-4032-9B47-5B5492935D38}"/>
            </a:ext>
          </a:extLst>
        </xdr:cNvPr>
        <xdr:cNvSpPr/>
      </xdr:nvSpPr>
      <xdr:spPr>
        <a:xfrm>
          <a:off x="8699500" y="184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11812</xdr:rowOff>
    </xdr:from>
    <xdr:to>
      <xdr:col>50</xdr:col>
      <xdr:colOff>114300</xdr:colOff>
      <xdr:row>108</xdr:row>
      <xdr:rowOff>13715</xdr:rowOff>
    </xdr:to>
    <xdr:cxnSp macro="">
      <xdr:nvCxnSpPr>
        <xdr:cNvPr id="482" name="直線コネクタ 481">
          <a:extLst>
            <a:ext uri="{FF2B5EF4-FFF2-40B4-BE49-F238E27FC236}">
              <a16:creationId xmlns:a16="http://schemas.microsoft.com/office/drawing/2014/main" id="{9D8FB514-18A8-45FA-B301-1EE5F423F5A5}"/>
            </a:ext>
          </a:extLst>
        </xdr:cNvPr>
        <xdr:cNvCxnSpPr/>
      </xdr:nvCxnSpPr>
      <xdr:spPr>
        <a:xfrm flipV="1">
          <a:off x="8750300" y="18528412"/>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135128</xdr:rowOff>
    </xdr:from>
    <xdr:to>
      <xdr:col>41</xdr:col>
      <xdr:colOff>101600</xdr:colOff>
      <xdr:row>108</xdr:row>
      <xdr:rowOff>65278</xdr:rowOff>
    </xdr:to>
    <xdr:sp macro="" textlink="">
      <xdr:nvSpPr>
        <xdr:cNvPr id="483" name="楕円 482">
          <a:extLst>
            <a:ext uri="{FF2B5EF4-FFF2-40B4-BE49-F238E27FC236}">
              <a16:creationId xmlns:a16="http://schemas.microsoft.com/office/drawing/2014/main" id="{FA968811-9486-47CD-A4F7-60985F2AD237}"/>
            </a:ext>
          </a:extLst>
        </xdr:cNvPr>
        <xdr:cNvSpPr/>
      </xdr:nvSpPr>
      <xdr:spPr>
        <a:xfrm>
          <a:off x="7810500" y="1848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13715</xdr:rowOff>
    </xdr:from>
    <xdr:to>
      <xdr:col>45</xdr:col>
      <xdr:colOff>177800</xdr:colOff>
      <xdr:row>108</xdr:row>
      <xdr:rowOff>14478</xdr:rowOff>
    </xdr:to>
    <xdr:cxnSp macro="">
      <xdr:nvCxnSpPr>
        <xdr:cNvPr id="484" name="直線コネクタ 483">
          <a:extLst>
            <a:ext uri="{FF2B5EF4-FFF2-40B4-BE49-F238E27FC236}">
              <a16:creationId xmlns:a16="http://schemas.microsoft.com/office/drawing/2014/main" id="{E6E7161F-E28A-4F37-BECE-0A77AD4C1266}"/>
            </a:ext>
          </a:extLst>
        </xdr:cNvPr>
        <xdr:cNvCxnSpPr/>
      </xdr:nvCxnSpPr>
      <xdr:spPr>
        <a:xfrm flipV="1">
          <a:off x="7861300" y="18530315"/>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137033</xdr:rowOff>
    </xdr:from>
    <xdr:to>
      <xdr:col>36</xdr:col>
      <xdr:colOff>165100</xdr:colOff>
      <xdr:row>108</xdr:row>
      <xdr:rowOff>67183</xdr:rowOff>
    </xdr:to>
    <xdr:sp macro="" textlink="">
      <xdr:nvSpPr>
        <xdr:cNvPr id="485" name="楕円 484">
          <a:extLst>
            <a:ext uri="{FF2B5EF4-FFF2-40B4-BE49-F238E27FC236}">
              <a16:creationId xmlns:a16="http://schemas.microsoft.com/office/drawing/2014/main" id="{851594A9-4BAE-4EB6-B4B6-37A11E691CFC}"/>
            </a:ext>
          </a:extLst>
        </xdr:cNvPr>
        <xdr:cNvSpPr/>
      </xdr:nvSpPr>
      <xdr:spPr>
        <a:xfrm>
          <a:off x="6921500" y="1848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14478</xdr:rowOff>
    </xdr:from>
    <xdr:to>
      <xdr:col>41</xdr:col>
      <xdr:colOff>50800</xdr:colOff>
      <xdr:row>108</xdr:row>
      <xdr:rowOff>16383</xdr:rowOff>
    </xdr:to>
    <xdr:cxnSp macro="">
      <xdr:nvCxnSpPr>
        <xdr:cNvPr id="486" name="直線コネクタ 485">
          <a:extLst>
            <a:ext uri="{FF2B5EF4-FFF2-40B4-BE49-F238E27FC236}">
              <a16:creationId xmlns:a16="http://schemas.microsoft.com/office/drawing/2014/main" id="{BB32C601-FFF2-4AFD-9BCC-0D3B16181995}"/>
            </a:ext>
          </a:extLst>
        </xdr:cNvPr>
        <xdr:cNvCxnSpPr/>
      </xdr:nvCxnSpPr>
      <xdr:spPr>
        <a:xfrm flipV="1">
          <a:off x="6972300" y="18531078"/>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42942</xdr:rowOff>
    </xdr:from>
    <xdr:ext cx="469744" cy="259045"/>
    <xdr:sp macro="" textlink="">
      <xdr:nvSpPr>
        <xdr:cNvPr id="487" name="n_1aveValue【市民会館】&#10;一人当たり面積">
          <a:extLst>
            <a:ext uri="{FF2B5EF4-FFF2-40B4-BE49-F238E27FC236}">
              <a16:creationId xmlns:a16="http://schemas.microsoft.com/office/drawing/2014/main" id="{D64E0A03-8C62-481D-A661-0DB43744782B}"/>
            </a:ext>
          </a:extLst>
        </xdr:cNvPr>
        <xdr:cNvSpPr txBox="1"/>
      </xdr:nvSpPr>
      <xdr:spPr>
        <a:xfrm>
          <a:off x="9391727" y="1804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28464</xdr:rowOff>
    </xdr:from>
    <xdr:ext cx="469744" cy="259045"/>
    <xdr:sp macro="" textlink="">
      <xdr:nvSpPr>
        <xdr:cNvPr id="488" name="n_2aveValue【市民会館】&#10;一人当たり面積">
          <a:extLst>
            <a:ext uri="{FF2B5EF4-FFF2-40B4-BE49-F238E27FC236}">
              <a16:creationId xmlns:a16="http://schemas.microsoft.com/office/drawing/2014/main" id="{EE2AB3EB-4BE6-4A37-982F-D18CA3F181D9}"/>
            </a:ext>
          </a:extLst>
        </xdr:cNvPr>
        <xdr:cNvSpPr txBox="1"/>
      </xdr:nvSpPr>
      <xdr:spPr>
        <a:xfrm>
          <a:off x="8515427" y="1803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40276</xdr:rowOff>
    </xdr:from>
    <xdr:ext cx="469744" cy="259045"/>
    <xdr:sp macro="" textlink="">
      <xdr:nvSpPr>
        <xdr:cNvPr id="489" name="n_3aveValue【市民会館】&#10;一人当たり面積">
          <a:extLst>
            <a:ext uri="{FF2B5EF4-FFF2-40B4-BE49-F238E27FC236}">
              <a16:creationId xmlns:a16="http://schemas.microsoft.com/office/drawing/2014/main" id="{0CDADA55-3E84-4565-B49F-DEC4769486C7}"/>
            </a:ext>
          </a:extLst>
        </xdr:cNvPr>
        <xdr:cNvSpPr txBox="1"/>
      </xdr:nvSpPr>
      <xdr:spPr>
        <a:xfrm>
          <a:off x="7626427" y="1804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85234</xdr:rowOff>
    </xdr:from>
    <xdr:ext cx="469744" cy="259045"/>
    <xdr:sp macro="" textlink="">
      <xdr:nvSpPr>
        <xdr:cNvPr id="490" name="n_4aveValue【市民会館】&#10;一人当たり面積">
          <a:extLst>
            <a:ext uri="{FF2B5EF4-FFF2-40B4-BE49-F238E27FC236}">
              <a16:creationId xmlns:a16="http://schemas.microsoft.com/office/drawing/2014/main" id="{30C6EE50-BA5A-4E64-8E6C-A71574E3F36B}"/>
            </a:ext>
          </a:extLst>
        </xdr:cNvPr>
        <xdr:cNvSpPr txBox="1"/>
      </xdr:nvSpPr>
      <xdr:spPr>
        <a:xfrm>
          <a:off x="6737427" y="1808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53739</xdr:rowOff>
    </xdr:from>
    <xdr:ext cx="469744" cy="259045"/>
    <xdr:sp macro="" textlink="">
      <xdr:nvSpPr>
        <xdr:cNvPr id="491" name="n_1mainValue【市民会館】&#10;一人当たり面積">
          <a:extLst>
            <a:ext uri="{FF2B5EF4-FFF2-40B4-BE49-F238E27FC236}">
              <a16:creationId xmlns:a16="http://schemas.microsoft.com/office/drawing/2014/main" id="{94A5875A-9451-46E2-84C5-55A6A82608C0}"/>
            </a:ext>
          </a:extLst>
        </xdr:cNvPr>
        <xdr:cNvSpPr txBox="1"/>
      </xdr:nvSpPr>
      <xdr:spPr>
        <a:xfrm>
          <a:off x="9391727" y="1857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55642</xdr:rowOff>
    </xdr:from>
    <xdr:ext cx="469744" cy="259045"/>
    <xdr:sp macro="" textlink="">
      <xdr:nvSpPr>
        <xdr:cNvPr id="492" name="n_2mainValue【市民会館】&#10;一人当たり面積">
          <a:extLst>
            <a:ext uri="{FF2B5EF4-FFF2-40B4-BE49-F238E27FC236}">
              <a16:creationId xmlns:a16="http://schemas.microsoft.com/office/drawing/2014/main" id="{2BD0AF77-3C69-448F-BD45-27BE74B9E0B5}"/>
            </a:ext>
          </a:extLst>
        </xdr:cNvPr>
        <xdr:cNvSpPr txBox="1"/>
      </xdr:nvSpPr>
      <xdr:spPr>
        <a:xfrm>
          <a:off x="8515427" y="1857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56405</xdr:rowOff>
    </xdr:from>
    <xdr:ext cx="469744" cy="259045"/>
    <xdr:sp macro="" textlink="">
      <xdr:nvSpPr>
        <xdr:cNvPr id="493" name="n_3mainValue【市民会館】&#10;一人当たり面積">
          <a:extLst>
            <a:ext uri="{FF2B5EF4-FFF2-40B4-BE49-F238E27FC236}">
              <a16:creationId xmlns:a16="http://schemas.microsoft.com/office/drawing/2014/main" id="{046887F3-2A03-4353-8E5E-D8B012607A7C}"/>
            </a:ext>
          </a:extLst>
        </xdr:cNvPr>
        <xdr:cNvSpPr txBox="1"/>
      </xdr:nvSpPr>
      <xdr:spPr>
        <a:xfrm>
          <a:off x="7626427" y="1857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58310</xdr:rowOff>
    </xdr:from>
    <xdr:ext cx="469744" cy="259045"/>
    <xdr:sp macro="" textlink="">
      <xdr:nvSpPr>
        <xdr:cNvPr id="494" name="n_4mainValue【市民会館】&#10;一人当たり面積">
          <a:extLst>
            <a:ext uri="{FF2B5EF4-FFF2-40B4-BE49-F238E27FC236}">
              <a16:creationId xmlns:a16="http://schemas.microsoft.com/office/drawing/2014/main" id="{8BF6A226-F97E-4014-B58C-E74E499B9117}"/>
            </a:ext>
          </a:extLst>
        </xdr:cNvPr>
        <xdr:cNvSpPr txBox="1"/>
      </xdr:nvSpPr>
      <xdr:spPr>
        <a:xfrm>
          <a:off x="6737427" y="1857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1F011A8E-723C-4F32-9503-F0A8994A29F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0A297607-EFF0-4602-A307-F9ECC258F9C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C506D222-20B4-4B7B-A747-B1793089444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0FE0931E-72F0-4F88-B792-EA025163E14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483EF3B2-1AEE-45C7-BB66-1A6ADD37ADD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4042024D-62F8-454F-B735-B601101DEFF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15F0398A-F6B6-466D-809D-3A665188C3A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8D645624-292A-4EF4-85C0-A166F86D2B2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E5A827CE-C730-405C-AAB8-7122A36297F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0B79277C-688A-4683-A83B-B8557AC6CCA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2D03FDC4-3C3C-47B5-8675-4E2E910002F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a:extLst>
            <a:ext uri="{FF2B5EF4-FFF2-40B4-BE49-F238E27FC236}">
              <a16:creationId xmlns:a16="http://schemas.microsoft.com/office/drawing/2014/main" id="{8ED28649-90F6-41F2-909F-DAADB5FCA04D}"/>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a:extLst>
            <a:ext uri="{FF2B5EF4-FFF2-40B4-BE49-F238E27FC236}">
              <a16:creationId xmlns:a16="http://schemas.microsoft.com/office/drawing/2014/main" id="{0017D797-0759-4F4D-8095-141BF6592971}"/>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a:extLst>
            <a:ext uri="{FF2B5EF4-FFF2-40B4-BE49-F238E27FC236}">
              <a16:creationId xmlns:a16="http://schemas.microsoft.com/office/drawing/2014/main" id="{1BFBE44B-9195-4B10-8942-55A9EAC5C866}"/>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a:extLst>
            <a:ext uri="{FF2B5EF4-FFF2-40B4-BE49-F238E27FC236}">
              <a16:creationId xmlns:a16="http://schemas.microsoft.com/office/drawing/2014/main" id="{0CF4BA5B-2BBF-476C-A194-DF98F37F302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a:extLst>
            <a:ext uri="{FF2B5EF4-FFF2-40B4-BE49-F238E27FC236}">
              <a16:creationId xmlns:a16="http://schemas.microsoft.com/office/drawing/2014/main" id="{7125DE00-06F4-4787-B940-1B6AB9E6E8A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a:extLst>
            <a:ext uri="{FF2B5EF4-FFF2-40B4-BE49-F238E27FC236}">
              <a16:creationId xmlns:a16="http://schemas.microsoft.com/office/drawing/2014/main" id="{03C37984-EB17-4A9B-BB89-1F09C74FA999}"/>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a:extLst>
            <a:ext uri="{FF2B5EF4-FFF2-40B4-BE49-F238E27FC236}">
              <a16:creationId xmlns:a16="http://schemas.microsoft.com/office/drawing/2014/main" id="{412CAF92-F3C5-4BE9-ABDA-4CF4EB37BC78}"/>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a:extLst>
            <a:ext uri="{FF2B5EF4-FFF2-40B4-BE49-F238E27FC236}">
              <a16:creationId xmlns:a16="http://schemas.microsoft.com/office/drawing/2014/main" id="{EAED3019-442F-4B51-A4A2-6A85D29632E9}"/>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a:extLst>
            <a:ext uri="{FF2B5EF4-FFF2-40B4-BE49-F238E27FC236}">
              <a16:creationId xmlns:a16="http://schemas.microsoft.com/office/drawing/2014/main" id="{3E862A6A-E817-4FF4-9377-9CB2E9CBEE9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a:extLst>
            <a:ext uri="{FF2B5EF4-FFF2-40B4-BE49-F238E27FC236}">
              <a16:creationId xmlns:a16="http://schemas.microsoft.com/office/drawing/2014/main" id="{2A4E477B-7597-4E23-8A3A-5A5E03CF23DD}"/>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a:extLst>
            <a:ext uri="{FF2B5EF4-FFF2-40B4-BE49-F238E27FC236}">
              <a16:creationId xmlns:a16="http://schemas.microsoft.com/office/drawing/2014/main" id="{7FB76B64-0AC7-4224-B573-D24E174D500E}"/>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a:extLst>
            <a:ext uri="{FF2B5EF4-FFF2-40B4-BE49-F238E27FC236}">
              <a16:creationId xmlns:a16="http://schemas.microsoft.com/office/drawing/2014/main" id="{1A9A228D-5C60-410F-A0A7-2BB090FD8B5D}"/>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400A9651-585D-4609-A618-D3018EB73D4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一般廃棄物処理施設】&#10;有形固定資産減価償却率グラフ枠">
          <a:extLst>
            <a:ext uri="{FF2B5EF4-FFF2-40B4-BE49-F238E27FC236}">
              <a16:creationId xmlns:a16="http://schemas.microsoft.com/office/drawing/2014/main" id="{C761728D-451F-4601-9FD6-DCCC189A230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14151</xdr:rowOff>
    </xdr:from>
    <xdr:to>
      <xdr:col>85</xdr:col>
      <xdr:colOff>126364</xdr:colOff>
      <xdr:row>42</xdr:row>
      <xdr:rowOff>92528</xdr:rowOff>
    </xdr:to>
    <xdr:cxnSp macro="">
      <xdr:nvCxnSpPr>
        <xdr:cNvPr id="520" name="直線コネクタ 519">
          <a:extLst>
            <a:ext uri="{FF2B5EF4-FFF2-40B4-BE49-F238E27FC236}">
              <a16:creationId xmlns:a16="http://schemas.microsoft.com/office/drawing/2014/main" id="{7C473FC3-A284-40F4-B1EC-B8337C100390}"/>
            </a:ext>
          </a:extLst>
        </xdr:cNvPr>
        <xdr:cNvCxnSpPr/>
      </xdr:nvCxnSpPr>
      <xdr:spPr>
        <a:xfrm flipV="1">
          <a:off x="16318864" y="5672001"/>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1" name="【一般廃棄物処理施設】&#10;有形固定資産減価償却率最小値テキスト">
          <a:extLst>
            <a:ext uri="{FF2B5EF4-FFF2-40B4-BE49-F238E27FC236}">
              <a16:creationId xmlns:a16="http://schemas.microsoft.com/office/drawing/2014/main" id="{52775538-C42C-4104-BEE3-5606E5A74D03}"/>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2" name="直線コネクタ 521">
          <a:extLst>
            <a:ext uri="{FF2B5EF4-FFF2-40B4-BE49-F238E27FC236}">
              <a16:creationId xmlns:a16="http://schemas.microsoft.com/office/drawing/2014/main" id="{25F71A41-EBFC-45A1-A048-51D46D0BC143}"/>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132278</xdr:rowOff>
    </xdr:from>
    <xdr:ext cx="340478" cy="259045"/>
    <xdr:sp macro="" textlink="">
      <xdr:nvSpPr>
        <xdr:cNvPr id="523" name="【一般廃棄物処理施設】&#10;有形固定資産減価償却率最大値テキスト">
          <a:extLst>
            <a:ext uri="{FF2B5EF4-FFF2-40B4-BE49-F238E27FC236}">
              <a16:creationId xmlns:a16="http://schemas.microsoft.com/office/drawing/2014/main" id="{1041853A-24F4-4FE4-8DD0-5F75B6A2F51C}"/>
            </a:ext>
          </a:extLst>
        </xdr:cNvPr>
        <xdr:cNvSpPr txBox="1"/>
      </xdr:nvSpPr>
      <xdr:spPr>
        <a:xfrm>
          <a:off x="16357600" y="544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14151</xdr:rowOff>
    </xdr:from>
    <xdr:to>
      <xdr:col>86</xdr:col>
      <xdr:colOff>25400</xdr:colOff>
      <xdr:row>33</xdr:row>
      <xdr:rowOff>14151</xdr:rowOff>
    </xdr:to>
    <xdr:cxnSp macro="">
      <xdr:nvCxnSpPr>
        <xdr:cNvPr id="524" name="直線コネクタ 523">
          <a:extLst>
            <a:ext uri="{FF2B5EF4-FFF2-40B4-BE49-F238E27FC236}">
              <a16:creationId xmlns:a16="http://schemas.microsoft.com/office/drawing/2014/main" id="{9867FF38-29C3-4C73-860F-68B6CB3C6727}"/>
            </a:ext>
          </a:extLst>
        </xdr:cNvPr>
        <xdr:cNvCxnSpPr/>
      </xdr:nvCxnSpPr>
      <xdr:spPr>
        <a:xfrm>
          <a:off x="16230600" y="56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3827</xdr:rowOff>
    </xdr:from>
    <xdr:ext cx="405111" cy="259045"/>
    <xdr:sp macro="" textlink="">
      <xdr:nvSpPr>
        <xdr:cNvPr id="525" name="【一般廃棄物処理施設】&#10;有形固定資産減価償却率平均値テキスト">
          <a:extLst>
            <a:ext uri="{FF2B5EF4-FFF2-40B4-BE49-F238E27FC236}">
              <a16:creationId xmlns:a16="http://schemas.microsoft.com/office/drawing/2014/main" id="{E6E62D6D-B1CB-4A46-8DB6-24FBACAE6A94}"/>
            </a:ext>
          </a:extLst>
        </xdr:cNvPr>
        <xdr:cNvSpPr txBox="1"/>
      </xdr:nvSpPr>
      <xdr:spPr>
        <a:xfrm>
          <a:off x="16357600" y="651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526" name="フローチャート: 判断 525">
          <a:extLst>
            <a:ext uri="{FF2B5EF4-FFF2-40B4-BE49-F238E27FC236}">
              <a16:creationId xmlns:a16="http://schemas.microsoft.com/office/drawing/2014/main" id="{1D742A9A-AF03-4FC1-9711-6C6F731DBF0E}"/>
            </a:ext>
          </a:extLst>
        </xdr:cNvPr>
        <xdr:cNvSpPr/>
      </xdr:nvSpPr>
      <xdr:spPr>
        <a:xfrm>
          <a:off x="16268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30299</xdr:rowOff>
    </xdr:from>
    <xdr:to>
      <xdr:col>81</xdr:col>
      <xdr:colOff>101600</xdr:colOff>
      <xdr:row>38</xdr:row>
      <xdr:rowOff>131899</xdr:rowOff>
    </xdr:to>
    <xdr:sp macro="" textlink="">
      <xdr:nvSpPr>
        <xdr:cNvPr id="527" name="フローチャート: 判断 526">
          <a:extLst>
            <a:ext uri="{FF2B5EF4-FFF2-40B4-BE49-F238E27FC236}">
              <a16:creationId xmlns:a16="http://schemas.microsoft.com/office/drawing/2014/main" id="{FC112D1E-AFB6-404A-B979-16FABB0F3E05}"/>
            </a:ext>
          </a:extLst>
        </xdr:cNvPr>
        <xdr:cNvSpPr/>
      </xdr:nvSpPr>
      <xdr:spPr>
        <a:xfrm>
          <a:off x="15430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528" name="フローチャート: 判断 527">
          <a:extLst>
            <a:ext uri="{FF2B5EF4-FFF2-40B4-BE49-F238E27FC236}">
              <a16:creationId xmlns:a16="http://schemas.microsoft.com/office/drawing/2014/main" id="{79FDAA38-9A83-405E-972F-89FEC8BDA200}"/>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123372</xdr:rowOff>
    </xdr:from>
    <xdr:to>
      <xdr:col>72</xdr:col>
      <xdr:colOff>38100</xdr:colOff>
      <xdr:row>38</xdr:row>
      <xdr:rowOff>53522</xdr:rowOff>
    </xdr:to>
    <xdr:sp macro="" textlink="">
      <xdr:nvSpPr>
        <xdr:cNvPr id="529" name="フローチャート: 判断 528">
          <a:extLst>
            <a:ext uri="{FF2B5EF4-FFF2-40B4-BE49-F238E27FC236}">
              <a16:creationId xmlns:a16="http://schemas.microsoft.com/office/drawing/2014/main" id="{C5FC4D67-2053-4327-943E-6E1DBC6D90FA}"/>
            </a:ext>
          </a:extLst>
        </xdr:cNvPr>
        <xdr:cNvSpPr/>
      </xdr:nvSpPr>
      <xdr:spPr>
        <a:xfrm>
          <a:off x="13652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530" name="フローチャート: 判断 529">
          <a:extLst>
            <a:ext uri="{FF2B5EF4-FFF2-40B4-BE49-F238E27FC236}">
              <a16:creationId xmlns:a16="http://schemas.microsoft.com/office/drawing/2014/main" id="{7F9F7D37-2953-46C0-AE8D-E028E0124A96}"/>
            </a:ext>
          </a:extLst>
        </xdr:cNvPr>
        <xdr:cNvSpPr/>
      </xdr:nvSpPr>
      <xdr:spPr>
        <a:xfrm>
          <a:off x="12763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404E8136-D813-4D77-88D0-C4FF32CF35A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25ED78B6-0C04-44BA-BBFB-F7ED09561B4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5B3697F9-8ADE-4563-91F8-CFB25F38468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7989D883-E5D5-4401-9DCC-3C169182E58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4A8B5A25-7207-4059-9AF1-6CF1D11FFEA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58057</xdr:rowOff>
    </xdr:from>
    <xdr:to>
      <xdr:col>85</xdr:col>
      <xdr:colOff>177800</xdr:colOff>
      <xdr:row>35</xdr:row>
      <xdr:rowOff>159657</xdr:rowOff>
    </xdr:to>
    <xdr:sp macro="" textlink="">
      <xdr:nvSpPr>
        <xdr:cNvPr id="536" name="楕円 535">
          <a:extLst>
            <a:ext uri="{FF2B5EF4-FFF2-40B4-BE49-F238E27FC236}">
              <a16:creationId xmlns:a16="http://schemas.microsoft.com/office/drawing/2014/main" id="{D60D23FC-B307-4789-BF86-EEC6AD2D03A2}"/>
            </a:ext>
          </a:extLst>
        </xdr:cNvPr>
        <xdr:cNvSpPr/>
      </xdr:nvSpPr>
      <xdr:spPr>
        <a:xfrm>
          <a:off x="16268700" y="605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80934</xdr:rowOff>
    </xdr:from>
    <xdr:ext cx="405111" cy="259045"/>
    <xdr:sp macro="" textlink="">
      <xdr:nvSpPr>
        <xdr:cNvPr id="537" name="【一般廃棄物処理施設】&#10;有形固定資産減価償却率該当値テキスト">
          <a:extLst>
            <a:ext uri="{FF2B5EF4-FFF2-40B4-BE49-F238E27FC236}">
              <a16:creationId xmlns:a16="http://schemas.microsoft.com/office/drawing/2014/main" id="{01342B7F-4ACD-481F-A678-4BDB0E966BDF}"/>
            </a:ext>
          </a:extLst>
        </xdr:cNvPr>
        <xdr:cNvSpPr txBox="1"/>
      </xdr:nvSpPr>
      <xdr:spPr>
        <a:xfrm>
          <a:off x="16357600" y="591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170724</xdr:rowOff>
    </xdr:from>
    <xdr:to>
      <xdr:col>81</xdr:col>
      <xdr:colOff>101600</xdr:colOff>
      <xdr:row>35</xdr:row>
      <xdr:rowOff>100874</xdr:rowOff>
    </xdr:to>
    <xdr:sp macro="" textlink="">
      <xdr:nvSpPr>
        <xdr:cNvPr id="538" name="楕円 537">
          <a:extLst>
            <a:ext uri="{FF2B5EF4-FFF2-40B4-BE49-F238E27FC236}">
              <a16:creationId xmlns:a16="http://schemas.microsoft.com/office/drawing/2014/main" id="{23F34376-9F65-458F-BB4C-CBAF7296D319}"/>
            </a:ext>
          </a:extLst>
        </xdr:cNvPr>
        <xdr:cNvSpPr/>
      </xdr:nvSpPr>
      <xdr:spPr>
        <a:xfrm>
          <a:off x="15430500" y="600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50074</xdr:rowOff>
    </xdr:from>
    <xdr:to>
      <xdr:col>85</xdr:col>
      <xdr:colOff>127000</xdr:colOff>
      <xdr:row>35</xdr:row>
      <xdr:rowOff>108857</xdr:rowOff>
    </xdr:to>
    <xdr:cxnSp macro="">
      <xdr:nvCxnSpPr>
        <xdr:cNvPr id="539" name="直線コネクタ 538">
          <a:extLst>
            <a:ext uri="{FF2B5EF4-FFF2-40B4-BE49-F238E27FC236}">
              <a16:creationId xmlns:a16="http://schemas.microsoft.com/office/drawing/2014/main" id="{6B276200-4B17-49BC-B260-EC97C5BEB923}"/>
            </a:ext>
          </a:extLst>
        </xdr:cNvPr>
        <xdr:cNvCxnSpPr/>
      </xdr:nvCxnSpPr>
      <xdr:spPr>
        <a:xfrm>
          <a:off x="15481300" y="6050824"/>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89081</xdr:rowOff>
    </xdr:from>
    <xdr:to>
      <xdr:col>76</xdr:col>
      <xdr:colOff>165100</xdr:colOff>
      <xdr:row>34</xdr:row>
      <xdr:rowOff>19231</xdr:rowOff>
    </xdr:to>
    <xdr:sp macro="" textlink="">
      <xdr:nvSpPr>
        <xdr:cNvPr id="540" name="楕円 539">
          <a:extLst>
            <a:ext uri="{FF2B5EF4-FFF2-40B4-BE49-F238E27FC236}">
              <a16:creationId xmlns:a16="http://schemas.microsoft.com/office/drawing/2014/main" id="{50C0E209-310D-4471-90B0-0DAC32C48276}"/>
            </a:ext>
          </a:extLst>
        </xdr:cNvPr>
        <xdr:cNvSpPr/>
      </xdr:nvSpPr>
      <xdr:spPr>
        <a:xfrm>
          <a:off x="14541500" y="574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139881</xdr:rowOff>
    </xdr:from>
    <xdr:to>
      <xdr:col>81</xdr:col>
      <xdr:colOff>50800</xdr:colOff>
      <xdr:row>35</xdr:row>
      <xdr:rowOff>50074</xdr:rowOff>
    </xdr:to>
    <xdr:cxnSp macro="">
      <xdr:nvCxnSpPr>
        <xdr:cNvPr id="541" name="直線コネクタ 540">
          <a:extLst>
            <a:ext uri="{FF2B5EF4-FFF2-40B4-BE49-F238E27FC236}">
              <a16:creationId xmlns:a16="http://schemas.microsoft.com/office/drawing/2014/main" id="{7313A41E-A3BB-462A-AB46-09EADB0AF214}"/>
            </a:ext>
          </a:extLst>
        </xdr:cNvPr>
        <xdr:cNvCxnSpPr/>
      </xdr:nvCxnSpPr>
      <xdr:spPr>
        <a:xfrm>
          <a:off x="14592300" y="5797731"/>
          <a:ext cx="889000" cy="25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54792</xdr:rowOff>
    </xdr:from>
    <xdr:to>
      <xdr:col>72</xdr:col>
      <xdr:colOff>38100</xdr:colOff>
      <xdr:row>34</xdr:row>
      <xdr:rowOff>156392</xdr:rowOff>
    </xdr:to>
    <xdr:sp macro="" textlink="">
      <xdr:nvSpPr>
        <xdr:cNvPr id="542" name="楕円 541">
          <a:extLst>
            <a:ext uri="{FF2B5EF4-FFF2-40B4-BE49-F238E27FC236}">
              <a16:creationId xmlns:a16="http://schemas.microsoft.com/office/drawing/2014/main" id="{2665EFA3-FF93-4C3E-A5EF-B2FBA06DB37D}"/>
            </a:ext>
          </a:extLst>
        </xdr:cNvPr>
        <xdr:cNvSpPr/>
      </xdr:nvSpPr>
      <xdr:spPr>
        <a:xfrm>
          <a:off x="13652500" y="588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139881</xdr:rowOff>
    </xdr:from>
    <xdr:to>
      <xdr:col>76</xdr:col>
      <xdr:colOff>114300</xdr:colOff>
      <xdr:row>34</xdr:row>
      <xdr:rowOff>105592</xdr:rowOff>
    </xdr:to>
    <xdr:cxnSp macro="">
      <xdr:nvCxnSpPr>
        <xdr:cNvPr id="543" name="直線コネクタ 542">
          <a:extLst>
            <a:ext uri="{FF2B5EF4-FFF2-40B4-BE49-F238E27FC236}">
              <a16:creationId xmlns:a16="http://schemas.microsoft.com/office/drawing/2014/main" id="{55C8A73F-C50A-44F8-BB13-BE1A081C93BB}"/>
            </a:ext>
          </a:extLst>
        </xdr:cNvPr>
        <xdr:cNvCxnSpPr/>
      </xdr:nvCxnSpPr>
      <xdr:spPr>
        <a:xfrm flipV="1">
          <a:off x="13703300" y="5797731"/>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53158</xdr:rowOff>
    </xdr:from>
    <xdr:to>
      <xdr:col>67</xdr:col>
      <xdr:colOff>101600</xdr:colOff>
      <xdr:row>36</xdr:row>
      <xdr:rowOff>154758</xdr:rowOff>
    </xdr:to>
    <xdr:sp macro="" textlink="">
      <xdr:nvSpPr>
        <xdr:cNvPr id="544" name="楕円 543">
          <a:extLst>
            <a:ext uri="{FF2B5EF4-FFF2-40B4-BE49-F238E27FC236}">
              <a16:creationId xmlns:a16="http://schemas.microsoft.com/office/drawing/2014/main" id="{6931DEC5-B950-4620-935F-DDAECA078642}"/>
            </a:ext>
          </a:extLst>
        </xdr:cNvPr>
        <xdr:cNvSpPr/>
      </xdr:nvSpPr>
      <xdr:spPr>
        <a:xfrm>
          <a:off x="12763500" y="622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105592</xdr:rowOff>
    </xdr:from>
    <xdr:to>
      <xdr:col>71</xdr:col>
      <xdr:colOff>177800</xdr:colOff>
      <xdr:row>36</xdr:row>
      <xdr:rowOff>103958</xdr:rowOff>
    </xdr:to>
    <xdr:cxnSp macro="">
      <xdr:nvCxnSpPr>
        <xdr:cNvPr id="545" name="直線コネクタ 544">
          <a:extLst>
            <a:ext uri="{FF2B5EF4-FFF2-40B4-BE49-F238E27FC236}">
              <a16:creationId xmlns:a16="http://schemas.microsoft.com/office/drawing/2014/main" id="{25F07408-8225-475B-AB7D-F4B626D954C6}"/>
            </a:ext>
          </a:extLst>
        </xdr:cNvPr>
        <xdr:cNvCxnSpPr/>
      </xdr:nvCxnSpPr>
      <xdr:spPr>
        <a:xfrm flipV="1">
          <a:off x="12814300" y="5934892"/>
          <a:ext cx="889000" cy="34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123026</xdr:rowOff>
    </xdr:from>
    <xdr:ext cx="405111" cy="259045"/>
    <xdr:sp macro="" textlink="">
      <xdr:nvSpPr>
        <xdr:cNvPr id="546" name="n_1aveValue【一般廃棄物処理施設】&#10;有形固定資産減価償却率">
          <a:extLst>
            <a:ext uri="{FF2B5EF4-FFF2-40B4-BE49-F238E27FC236}">
              <a16:creationId xmlns:a16="http://schemas.microsoft.com/office/drawing/2014/main" id="{0C26EC44-1A38-4C16-88F7-97554AF0C198}"/>
            </a:ext>
          </a:extLst>
        </xdr:cNvPr>
        <xdr:cNvSpPr txBox="1"/>
      </xdr:nvSpPr>
      <xdr:spPr>
        <a:xfrm>
          <a:off x="152660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78939</xdr:rowOff>
    </xdr:from>
    <xdr:ext cx="405111" cy="259045"/>
    <xdr:sp macro="" textlink="">
      <xdr:nvSpPr>
        <xdr:cNvPr id="547" name="n_2aveValue【一般廃棄物処理施設】&#10;有形固定資産減価償却率">
          <a:extLst>
            <a:ext uri="{FF2B5EF4-FFF2-40B4-BE49-F238E27FC236}">
              <a16:creationId xmlns:a16="http://schemas.microsoft.com/office/drawing/2014/main" id="{B39EB160-7306-4FD5-AF85-139F8143BB71}"/>
            </a:ext>
          </a:extLst>
        </xdr:cNvPr>
        <xdr:cNvSpPr txBox="1"/>
      </xdr:nvSpPr>
      <xdr:spPr>
        <a:xfrm>
          <a:off x="14389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44649</xdr:rowOff>
    </xdr:from>
    <xdr:ext cx="405111" cy="259045"/>
    <xdr:sp macro="" textlink="">
      <xdr:nvSpPr>
        <xdr:cNvPr id="548" name="n_3aveValue【一般廃棄物処理施設】&#10;有形固定資産減価償却率">
          <a:extLst>
            <a:ext uri="{FF2B5EF4-FFF2-40B4-BE49-F238E27FC236}">
              <a16:creationId xmlns:a16="http://schemas.microsoft.com/office/drawing/2014/main" id="{B00B0B05-722D-4308-A5B4-C4B4C10FF7B8}"/>
            </a:ext>
          </a:extLst>
        </xdr:cNvPr>
        <xdr:cNvSpPr txBox="1"/>
      </xdr:nvSpPr>
      <xdr:spPr>
        <a:xfrm>
          <a:off x="135007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137721</xdr:rowOff>
    </xdr:from>
    <xdr:ext cx="405111" cy="259045"/>
    <xdr:sp macro="" textlink="">
      <xdr:nvSpPr>
        <xdr:cNvPr id="549" name="n_4aveValue【一般廃棄物処理施設】&#10;有形固定資産減価償却率">
          <a:extLst>
            <a:ext uri="{FF2B5EF4-FFF2-40B4-BE49-F238E27FC236}">
              <a16:creationId xmlns:a16="http://schemas.microsoft.com/office/drawing/2014/main" id="{E9CD8DB2-1012-4EA6-9D1F-F47237FC7BA2}"/>
            </a:ext>
          </a:extLst>
        </xdr:cNvPr>
        <xdr:cNvSpPr txBox="1"/>
      </xdr:nvSpPr>
      <xdr:spPr>
        <a:xfrm>
          <a:off x="12611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117401</xdr:rowOff>
    </xdr:from>
    <xdr:ext cx="405111" cy="259045"/>
    <xdr:sp macro="" textlink="">
      <xdr:nvSpPr>
        <xdr:cNvPr id="550" name="n_1mainValue【一般廃棄物処理施設】&#10;有形固定資産減価償却率">
          <a:extLst>
            <a:ext uri="{FF2B5EF4-FFF2-40B4-BE49-F238E27FC236}">
              <a16:creationId xmlns:a16="http://schemas.microsoft.com/office/drawing/2014/main" id="{073B02F4-0D9B-4EC0-95BB-D7797E60A596}"/>
            </a:ext>
          </a:extLst>
        </xdr:cNvPr>
        <xdr:cNvSpPr txBox="1"/>
      </xdr:nvSpPr>
      <xdr:spPr>
        <a:xfrm>
          <a:off x="15266044" y="577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32</xdr:row>
      <xdr:rowOff>35758</xdr:rowOff>
    </xdr:from>
    <xdr:ext cx="340478" cy="259045"/>
    <xdr:sp macro="" textlink="">
      <xdr:nvSpPr>
        <xdr:cNvPr id="551" name="n_2mainValue【一般廃棄物処理施設】&#10;有形固定資産減価償却率">
          <a:extLst>
            <a:ext uri="{FF2B5EF4-FFF2-40B4-BE49-F238E27FC236}">
              <a16:creationId xmlns:a16="http://schemas.microsoft.com/office/drawing/2014/main" id="{634DF594-C4B5-47F2-8F05-CBB2DB41626F}"/>
            </a:ext>
          </a:extLst>
        </xdr:cNvPr>
        <xdr:cNvSpPr txBox="1"/>
      </xdr:nvSpPr>
      <xdr:spPr>
        <a:xfrm>
          <a:off x="14422061" y="5522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1469</xdr:rowOff>
    </xdr:from>
    <xdr:ext cx="405111" cy="259045"/>
    <xdr:sp macro="" textlink="">
      <xdr:nvSpPr>
        <xdr:cNvPr id="552" name="n_3mainValue【一般廃棄物処理施設】&#10;有形固定資産減価償却率">
          <a:extLst>
            <a:ext uri="{FF2B5EF4-FFF2-40B4-BE49-F238E27FC236}">
              <a16:creationId xmlns:a16="http://schemas.microsoft.com/office/drawing/2014/main" id="{F6E9DDA8-A61D-4490-8748-81043C05657A}"/>
            </a:ext>
          </a:extLst>
        </xdr:cNvPr>
        <xdr:cNvSpPr txBox="1"/>
      </xdr:nvSpPr>
      <xdr:spPr>
        <a:xfrm>
          <a:off x="13500744" y="5659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171285</xdr:rowOff>
    </xdr:from>
    <xdr:ext cx="405111" cy="259045"/>
    <xdr:sp macro="" textlink="">
      <xdr:nvSpPr>
        <xdr:cNvPr id="553" name="n_4mainValue【一般廃棄物処理施設】&#10;有形固定資産減価償却率">
          <a:extLst>
            <a:ext uri="{FF2B5EF4-FFF2-40B4-BE49-F238E27FC236}">
              <a16:creationId xmlns:a16="http://schemas.microsoft.com/office/drawing/2014/main" id="{99A83804-535D-4845-A409-0785B25ABD52}"/>
            </a:ext>
          </a:extLst>
        </xdr:cNvPr>
        <xdr:cNvSpPr txBox="1"/>
      </xdr:nvSpPr>
      <xdr:spPr>
        <a:xfrm>
          <a:off x="12611744" y="600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a:extLst>
            <a:ext uri="{FF2B5EF4-FFF2-40B4-BE49-F238E27FC236}">
              <a16:creationId xmlns:a16="http://schemas.microsoft.com/office/drawing/2014/main" id="{6120A6A4-37EF-442F-ABDC-6A1C3D7A6FA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a:extLst>
            <a:ext uri="{FF2B5EF4-FFF2-40B4-BE49-F238E27FC236}">
              <a16:creationId xmlns:a16="http://schemas.microsoft.com/office/drawing/2014/main" id="{2D6AA7D9-CB7B-4A26-B814-D66E865F70E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a:extLst>
            <a:ext uri="{FF2B5EF4-FFF2-40B4-BE49-F238E27FC236}">
              <a16:creationId xmlns:a16="http://schemas.microsoft.com/office/drawing/2014/main" id="{DA81DF35-16F8-4D4F-AAD3-21AAFB79564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a:extLst>
            <a:ext uri="{FF2B5EF4-FFF2-40B4-BE49-F238E27FC236}">
              <a16:creationId xmlns:a16="http://schemas.microsoft.com/office/drawing/2014/main" id="{E5BAE4FE-1D83-4F47-A139-8BBCAD0AC27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a:extLst>
            <a:ext uri="{FF2B5EF4-FFF2-40B4-BE49-F238E27FC236}">
              <a16:creationId xmlns:a16="http://schemas.microsoft.com/office/drawing/2014/main" id="{20EAD8AA-C6FA-4992-A453-076F31788FC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a:extLst>
            <a:ext uri="{FF2B5EF4-FFF2-40B4-BE49-F238E27FC236}">
              <a16:creationId xmlns:a16="http://schemas.microsoft.com/office/drawing/2014/main" id="{2FF68B68-EB11-4173-8EF1-0716C74B4BC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a:extLst>
            <a:ext uri="{FF2B5EF4-FFF2-40B4-BE49-F238E27FC236}">
              <a16:creationId xmlns:a16="http://schemas.microsoft.com/office/drawing/2014/main" id="{93DFCB6B-DBDC-427A-8DEC-262C45950AE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a:extLst>
            <a:ext uri="{FF2B5EF4-FFF2-40B4-BE49-F238E27FC236}">
              <a16:creationId xmlns:a16="http://schemas.microsoft.com/office/drawing/2014/main" id="{3D4BCB47-F06C-49BD-BF50-57A7FF00AB1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a:extLst>
            <a:ext uri="{FF2B5EF4-FFF2-40B4-BE49-F238E27FC236}">
              <a16:creationId xmlns:a16="http://schemas.microsoft.com/office/drawing/2014/main" id="{3CE74F1D-C098-4BA7-BF9D-BAA5FEE8957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a:extLst>
            <a:ext uri="{FF2B5EF4-FFF2-40B4-BE49-F238E27FC236}">
              <a16:creationId xmlns:a16="http://schemas.microsoft.com/office/drawing/2014/main" id="{83296559-4DD6-4843-9D8A-6183226E203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4" name="直線コネクタ 563">
          <a:extLst>
            <a:ext uri="{FF2B5EF4-FFF2-40B4-BE49-F238E27FC236}">
              <a16:creationId xmlns:a16="http://schemas.microsoft.com/office/drawing/2014/main" id="{35702E8D-9C8C-4BEE-9800-AC82B37FFEFA}"/>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5" name="テキスト ボックス 564">
          <a:extLst>
            <a:ext uri="{FF2B5EF4-FFF2-40B4-BE49-F238E27FC236}">
              <a16:creationId xmlns:a16="http://schemas.microsoft.com/office/drawing/2014/main" id="{01126F16-8816-4380-92EA-003FD9FDE82D}"/>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6" name="直線コネクタ 565">
          <a:extLst>
            <a:ext uri="{FF2B5EF4-FFF2-40B4-BE49-F238E27FC236}">
              <a16:creationId xmlns:a16="http://schemas.microsoft.com/office/drawing/2014/main" id="{ECDB9A49-92FC-4F44-8E78-7A3C3894F847}"/>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7" name="テキスト ボックス 566">
          <a:extLst>
            <a:ext uri="{FF2B5EF4-FFF2-40B4-BE49-F238E27FC236}">
              <a16:creationId xmlns:a16="http://schemas.microsoft.com/office/drawing/2014/main" id="{E247DB9C-AD73-43B0-8A6B-332FA865DD8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8" name="直線コネクタ 567">
          <a:extLst>
            <a:ext uri="{FF2B5EF4-FFF2-40B4-BE49-F238E27FC236}">
              <a16:creationId xmlns:a16="http://schemas.microsoft.com/office/drawing/2014/main" id="{EFE2F9E8-7289-49B6-9C40-FE7E1A713255}"/>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9" name="テキスト ボックス 568">
          <a:extLst>
            <a:ext uri="{FF2B5EF4-FFF2-40B4-BE49-F238E27FC236}">
              <a16:creationId xmlns:a16="http://schemas.microsoft.com/office/drawing/2014/main" id="{6F6A6D0E-9413-4DBC-A5B7-D52EFC9C0002}"/>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70" name="直線コネクタ 569">
          <a:extLst>
            <a:ext uri="{FF2B5EF4-FFF2-40B4-BE49-F238E27FC236}">
              <a16:creationId xmlns:a16="http://schemas.microsoft.com/office/drawing/2014/main" id="{26283741-4F80-4A65-84BC-75DDF357923F}"/>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71" name="テキスト ボックス 570">
          <a:extLst>
            <a:ext uri="{FF2B5EF4-FFF2-40B4-BE49-F238E27FC236}">
              <a16:creationId xmlns:a16="http://schemas.microsoft.com/office/drawing/2014/main" id="{9CC40401-74F5-43B4-8921-7CC148A30297}"/>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2" name="直線コネクタ 571">
          <a:extLst>
            <a:ext uri="{FF2B5EF4-FFF2-40B4-BE49-F238E27FC236}">
              <a16:creationId xmlns:a16="http://schemas.microsoft.com/office/drawing/2014/main" id="{226145BC-06A6-4AD6-902A-75034D007293}"/>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573" name="テキスト ボックス 572">
          <a:extLst>
            <a:ext uri="{FF2B5EF4-FFF2-40B4-BE49-F238E27FC236}">
              <a16:creationId xmlns:a16="http://schemas.microsoft.com/office/drawing/2014/main" id="{EE99BE0E-C251-49FE-A6B9-6B91766A26A3}"/>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4" name="直線コネクタ 573">
          <a:extLst>
            <a:ext uri="{FF2B5EF4-FFF2-40B4-BE49-F238E27FC236}">
              <a16:creationId xmlns:a16="http://schemas.microsoft.com/office/drawing/2014/main" id="{63EFE7CF-A304-45DC-9494-81657B8808C5}"/>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575" name="テキスト ボックス 574">
          <a:extLst>
            <a:ext uri="{FF2B5EF4-FFF2-40B4-BE49-F238E27FC236}">
              <a16:creationId xmlns:a16="http://schemas.microsoft.com/office/drawing/2014/main" id="{884EF204-E37F-4A63-B273-4E79BA4D43C8}"/>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6" name="直線コネクタ 575">
          <a:extLst>
            <a:ext uri="{FF2B5EF4-FFF2-40B4-BE49-F238E27FC236}">
              <a16:creationId xmlns:a16="http://schemas.microsoft.com/office/drawing/2014/main" id="{9E44CD50-F9C0-4A1A-AC91-9B0ADD69859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77" name="テキスト ボックス 576">
          <a:extLst>
            <a:ext uri="{FF2B5EF4-FFF2-40B4-BE49-F238E27FC236}">
              <a16:creationId xmlns:a16="http://schemas.microsoft.com/office/drawing/2014/main" id="{C186FCC5-483E-4F62-894E-EEB923C0ABAB}"/>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8" name="【一般廃棄物処理施設】&#10;一人当たり有形固定資産（償却資産）額グラフ枠">
          <a:extLst>
            <a:ext uri="{FF2B5EF4-FFF2-40B4-BE49-F238E27FC236}">
              <a16:creationId xmlns:a16="http://schemas.microsoft.com/office/drawing/2014/main" id="{DC745BC7-2385-4040-B3F9-81981DDB760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133998</xdr:rowOff>
    </xdr:from>
    <xdr:to>
      <xdr:col>116</xdr:col>
      <xdr:colOff>62864</xdr:colOff>
      <xdr:row>42</xdr:row>
      <xdr:rowOff>90296</xdr:rowOff>
    </xdr:to>
    <xdr:cxnSp macro="">
      <xdr:nvCxnSpPr>
        <xdr:cNvPr id="579" name="直線コネクタ 578">
          <a:extLst>
            <a:ext uri="{FF2B5EF4-FFF2-40B4-BE49-F238E27FC236}">
              <a16:creationId xmlns:a16="http://schemas.microsoft.com/office/drawing/2014/main" id="{97B79F44-7D1B-44A5-BD51-AC96AA42E5BC}"/>
            </a:ext>
          </a:extLst>
        </xdr:cNvPr>
        <xdr:cNvCxnSpPr/>
      </xdr:nvCxnSpPr>
      <xdr:spPr>
        <a:xfrm flipV="1">
          <a:off x="22160864" y="5791848"/>
          <a:ext cx="0" cy="149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94123</xdr:rowOff>
    </xdr:from>
    <xdr:ext cx="469744" cy="259045"/>
    <xdr:sp macro="" textlink="">
      <xdr:nvSpPr>
        <xdr:cNvPr id="580" name="【一般廃棄物処理施設】&#10;一人当たり有形固定資産（償却資産）額最小値テキスト">
          <a:extLst>
            <a:ext uri="{FF2B5EF4-FFF2-40B4-BE49-F238E27FC236}">
              <a16:creationId xmlns:a16="http://schemas.microsoft.com/office/drawing/2014/main" id="{DADA2782-FFC9-4823-8DDB-F0E42DB8E064}"/>
            </a:ext>
          </a:extLst>
        </xdr:cNvPr>
        <xdr:cNvSpPr txBox="1"/>
      </xdr:nvSpPr>
      <xdr:spPr>
        <a:xfrm>
          <a:off x="22199600" y="729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90296</xdr:rowOff>
    </xdr:from>
    <xdr:to>
      <xdr:col>116</xdr:col>
      <xdr:colOff>152400</xdr:colOff>
      <xdr:row>42</xdr:row>
      <xdr:rowOff>90296</xdr:rowOff>
    </xdr:to>
    <xdr:cxnSp macro="">
      <xdr:nvCxnSpPr>
        <xdr:cNvPr id="581" name="直線コネクタ 580">
          <a:extLst>
            <a:ext uri="{FF2B5EF4-FFF2-40B4-BE49-F238E27FC236}">
              <a16:creationId xmlns:a16="http://schemas.microsoft.com/office/drawing/2014/main" id="{CB324FC8-6D8D-4608-A8FD-E10DBA672505}"/>
            </a:ext>
          </a:extLst>
        </xdr:cNvPr>
        <xdr:cNvCxnSpPr/>
      </xdr:nvCxnSpPr>
      <xdr:spPr>
        <a:xfrm>
          <a:off x="22072600" y="729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80675</xdr:rowOff>
    </xdr:from>
    <xdr:ext cx="690189" cy="259045"/>
    <xdr:sp macro="" textlink="">
      <xdr:nvSpPr>
        <xdr:cNvPr id="582" name="【一般廃棄物処理施設】&#10;一人当たり有形固定資産（償却資産）額最大値テキスト">
          <a:extLst>
            <a:ext uri="{FF2B5EF4-FFF2-40B4-BE49-F238E27FC236}">
              <a16:creationId xmlns:a16="http://schemas.microsoft.com/office/drawing/2014/main" id="{9CDE3B9A-52D7-43F6-8A60-DB69A91C0792}"/>
            </a:ext>
          </a:extLst>
        </xdr:cNvPr>
        <xdr:cNvSpPr txBox="1"/>
      </xdr:nvSpPr>
      <xdr:spPr>
        <a:xfrm>
          <a:off x="22199600" y="55670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133998</xdr:rowOff>
    </xdr:from>
    <xdr:to>
      <xdr:col>116</xdr:col>
      <xdr:colOff>152400</xdr:colOff>
      <xdr:row>33</xdr:row>
      <xdr:rowOff>133998</xdr:rowOff>
    </xdr:to>
    <xdr:cxnSp macro="">
      <xdr:nvCxnSpPr>
        <xdr:cNvPr id="583" name="直線コネクタ 582">
          <a:extLst>
            <a:ext uri="{FF2B5EF4-FFF2-40B4-BE49-F238E27FC236}">
              <a16:creationId xmlns:a16="http://schemas.microsoft.com/office/drawing/2014/main" id="{9C1F8350-1A84-4376-ACA8-FC5028B02622}"/>
            </a:ext>
          </a:extLst>
        </xdr:cNvPr>
        <xdr:cNvCxnSpPr/>
      </xdr:nvCxnSpPr>
      <xdr:spPr>
        <a:xfrm>
          <a:off x="22072600" y="579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61221</xdr:rowOff>
    </xdr:from>
    <xdr:ext cx="599010" cy="259045"/>
    <xdr:sp macro="" textlink="">
      <xdr:nvSpPr>
        <xdr:cNvPr id="584" name="【一般廃棄物処理施設】&#10;一人当たり有形固定資産（償却資産）額平均値テキスト">
          <a:extLst>
            <a:ext uri="{FF2B5EF4-FFF2-40B4-BE49-F238E27FC236}">
              <a16:creationId xmlns:a16="http://schemas.microsoft.com/office/drawing/2014/main" id="{882F6E85-C0EF-443F-9250-A89AB1FBB439}"/>
            </a:ext>
          </a:extLst>
        </xdr:cNvPr>
        <xdr:cNvSpPr txBox="1"/>
      </xdr:nvSpPr>
      <xdr:spPr>
        <a:xfrm>
          <a:off x="22199600" y="69192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38344</xdr:rowOff>
    </xdr:from>
    <xdr:to>
      <xdr:col>116</xdr:col>
      <xdr:colOff>114300</xdr:colOff>
      <xdr:row>41</xdr:row>
      <xdr:rowOff>139944</xdr:rowOff>
    </xdr:to>
    <xdr:sp macro="" textlink="">
      <xdr:nvSpPr>
        <xdr:cNvPr id="585" name="フローチャート: 判断 584">
          <a:extLst>
            <a:ext uri="{FF2B5EF4-FFF2-40B4-BE49-F238E27FC236}">
              <a16:creationId xmlns:a16="http://schemas.microsoft.com/office/drawing/2014/main" id="{B9A503AA-F01A-402F-8FAC-E63160527379}"/>
            </a:ext>
          </a:extLst>
        </xdr:cNvPr>
        <xdr:cNvSpPr/>
      </xdr:nvSpPr>
      <xdr:spPr>
        <a:xfrm>
          <a:off x="22110700" y="706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41422</xdr:rowOff>
    </xdr:from>
    <xdr:to>
      <xdr:col>112</xdr:col>
      <xdr:colOff>38100</xdr:colOff>
      <xdr:row>41</xdr:row>
      <xdr:rowOff>143022</xdr:rowOff>
    </xdr:to>
    <xdr:sp macro="" textlink="">
      <xdr:nvSpPr>
        <xdr:cNvPr id="586" name="フローチャート: 判断 585">
          <a:extLst>
            <a:ext uri="{FF2B5EF4-FFF2-40B4-BE49-F238E27FC236}">
              <a16:creationId xmlns:a16="http://schemas.microsoft.com/office/drawing/2014/main" id="{898A9E12-1A5F-4C4D-B8F8-71E52CBB7F2E}"/>
            </a:ext>
          </a:extLst>
        </xdr:cNvPr>
        <xdr:cNvSpPr/>
      </xdr:nvSpPr>
      <xdr:spPr>
        <a:xfrm>
          <a:off x="21272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49291</xdr:rowOff>
    </xdr:from>
    <xdr:to>
      <xdr:col>107</xdr:col>
      <xdr:colOff>101600</xdr:colOff>
      <xdr:row>41</xdr:row>
      <xdr:rowOff>150891</xdr:rowOff>
    </xdr:to>
    <xdr:sp macro="" textlink="">
      <xdr:nvSpPr>
        <xdr:cNvPr id="587" name="フローチャート: 判断 586">
          <a:extLst>
            <a:ext uri="{FF2B5EF4-FFF2-40B4-BE49-F238E27FC236}">
              <a16:creationId xmlns:a16="http://schemas.microsoft.com/office/drawing/2014/main" id="{8FA8768D-E283-4489-9361-302105A50739}"/>
            </a:ext>
          </a:extLst>
        </xdr:cNvPr>
        <xdr:cNvSpPr/>
      </xdr:nvSpPr>
      <xdr:spPr>
        <a:xfrm>
          <a:off x="20383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61513</xdr:rowOff>
    </xdr:from>
    <xdr:to>
      <xdr:col>102</xdr:col>
      <xdr:colOff>165100</xdr:colOff>
      <xdr:row>41</xdr:row>
      <xdr:rowOff>163113</xdr:rowOff>
    </xdr:to>
    <xdr:sp macro="" textlink="">
      <xdr:nvSpPr>
        <xdr:cNvPr id="588" name="フローチャート: 判断 587">
          <a:extLst>
            <a:ext uri="{FF2B5EF4-FFF2-40B4-BE49-F238E27FC236}">
              <a16:creationId xmlns:a16="http://schemas.microsoft.com/office/drawing/2014/main" id="{997ABD6D-D057-4A29-8AAD-BDBF43B1199D}"/>
            </a:ext>
          </a:extLst>
        </xdr:cNvPr>
        <xdr:cNvSpPr/>
      </xdr:nvSpPr>
      <xdr:spPr>
        <a:xfrm>
          <a:off x="19494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10958</xdr:rowOff>
    </xdr:from>
    <xdr:to>
      <xdr:col>98</xdr:col>
      <xdr:colOff>38100</xdr:colOff>
      <xdr:row>41</xdr:row>
      <xdr:rowOff>112558</xdr:rowOff>
    </xdr:to>
    <xdr:sp macro="" textlink="">
      <xdr:nvSpPr>
        <xdr:cNvPr id="589" name="フローチャート: 判断 588">
          <a:extLst>
            <a:ext uri="{FF2B5EF4-FFF2-40B4-BE49-F238E27FC236}">
              <a16:creationId xmlns:a16="http://schemas.microsoft.com/office/drawing/2014/main" id="{21FB4F78-EB5E-4E82-9013-5AB5BA816277}"/>
            </a:ext>
          </a:extLst>
        </xdr:cNvPr>
        <xdr:cNvSpPr/>
      </xdr:nvSpPr>
      <xdr:spPr>
        <a:xfrm>
          <a:off x="18605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FA240E41-1EF3-42D5-B8CB-54D63E99447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C037B7D1-CBF3-4C19-9816-CBAB16E7925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5A498D54-507B-4ACF-A398-54A0F03AEAB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71F9A790-9275-499F-BFE3-11C68F5FE0E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65B8D71A-2B4B-40D3-A075-DE1D2DE7D50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100645</xdr:rowOff>
    </xdr:from>
    <xdr:to>
      <xdr:col>116</xdr:col>
      <xdr:colOff>114300</xdr:colOff>
      <xdr:row>42</xdr:row>
      <xdr:rowOff>30795</xdr:rowOff>
    </xdr:to>
    <xdr:sp macro="" textlink="">
      <xdr:nvSpPr>
        <xdr:cNvPr id="595" name="楕円 594">
          <a:extLst>
            <a:ext uri="{FF2B5EF4-FFF2-40B4-BE49-F238E27FC236}">
              <a16:creationId xmlns:a16="http://schemas.microsoft.com/office/drawing/2014/main" id="{4C0BBB97-7284-4DBD-B786-6E504E79E9D8}"/>
            </a:ext>
          </a:extLst>
        </xdr:cNvPr>
        <xdr:cNvSpPr/>
      </xdr:nvSpPr>
      <xdr:spPr>
        <a:xfrm>
          <a:off x="22110700" y="713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16771</xdr:rowOff>
    </xdr:from>
    <xdr:ext cx="599010" cy="259045"/>
    <xdr:sp macro="" textlink="">
      <xdr:nvSpPr>
        <xdr:cNvPr id="596" name="【一般廃棄物処理施設】&#10;一人当たり有形固定資産（償却資産）額該当値テキスト">
          <a:extLst>
            <a:ext uri="{FF2B5EF4-FFF2-40B4-BE49-F238E27FC236}">
              <a16:creationId xmlns:a16="http://schemas.microsoft.com/office/drawing/2014/main" id="{F04949C4-7EF6-4584-AE21-D218AA6F69C6}"/>
            </a:ext>
          </a:extLst>
        </xdr:cNvPr>
        <xdr:cNvSpPr txBox="1"/>
      </xdr:nvSpPr>
      <xdr:spPr>
        <a:xfrm>
          <a:off x="22199600" y="704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101824</xdr:rowOff>
    </xdr:from>
    <xdr:to>
      <xdr:col>112</xdr:col>
      <xdr:colOff>38100</xdr:colOff>
      <xdr:row>42</xdr:row>
      <xdr:rowOff>31974</xdr:rowOff>
    </xdr:to>
    <xdr:sp macro="" textlink="">
      <xdr:nvSpPr>
        <xdr:cNvPr id="597" name="楕円 596">
          <a:extLst>
            <a:ext uri="{FF2B5EF4-FFF2-40B4-BE49-F238E27FC236}">
              <a16:creationId xmlns:a16="http://schemas.microsoft.com/office/drawing/2014/main" id="{3FD74A7D-D67A-40A5-BE00-1983C2CB44A8}"/>
            </a:ext>
          </a:extLst>
        </xdr:cNvPr>
        <xdr:cNvSpPr/>
      </xdr:nvSpPr>
      <xdr:spPr>
        <a:xfrm>
          <a:off x="21272500" y="713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151445</xdr:rowOff>
    </xdr:from>
    <xdr:to>
      <xdr:col>116</xdr:col>
      <xdr:colOff>63500</xdr:colOff>
      <xdr:row>41</xdr:row>
      <xdr:rowOff>152624</xdr:rowOff>
    </xdr:to>
    <xdr:cxnSp macro="">
      <xdr:nvCxnSpPr>
        <xdr:cNvPr id="598" name="直線コネクタ 597">
          <a:extLst>
            <a:ext uri="{FF2B5EF4-FFF2-40B4-BE49-F238E27FC236}">
              <a16:creationId xmlns:a16="http://schemas.microsoft.com/office/drawing/2014/main" id="{75320A51-4776-40E1-A67D-10137B33D42F}"/>
            </a:ext>
          </a:extLst>
        </xdr:cNvPr>
        <xdr:cNvCxnSpPr/>
      </xdr:nvCxnSpPr>
      <xdr:spPr>
        <a:xfrm flipV="1">
          <a:off x="21323300" y="7180895"/>
          <a:ext cx="838200" cy="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147725</xdr:rowOff>
    </xdr:from>
    <xdr:to>
      <xdr:col>107</xdr:col>
      <xdr:colOff>101600</xdr:colOff>
      <xdr:row>42</xdr:row>
      <xdr:rowOff>77875</xdr:rowOff>
    </xdr:to>
    <xdr:sp macro="" textlink="">
      <xdr:nvSpPr>
        <xdr:cNvPr id="599" name="楕円 598">
          <a:extLst>
            <a:ext uri="{FF2B5EF4-FFF2-40B4-BE49-F238E27FC236}">
              <a16:creationId xmlns:a16="http://schemas.microsoft.com/office/drawing/2014/main" id="{19BC2F73-28DF-41CD-AA20-AD7FEA2741B3}"/>
            </a:ext>
          </a:extLst>
        </xdr:cNvPr>
        <xdr:cNvSpPr/>
      </xdr:nvSpPr>
      <xdr:spPr>
        <a:xfrm>
          <a:off x="20383500" y="717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152624</xdr:rowOff>
    </xdr:from>
    <xdr:to>
      <xdr:col>111</xdr:col>
      <xdr:colOff>177800</xdr:colOff>
      <xdr:row>42</xdr:row>
      <xdr:rowOff>27075</xdr:rowOff>
    </xdr:to>
    <xdr:cxnSp macro="">
      <xdr:nvCxnSpPr>
        <xdr:cNvPr id="600" name="直線コネクタ 599">
          <a:extLst>
            <a:ext uri="{FF2B5EF4-FFF2-40B4-BE49-F238E27FC236}">
              <a16:creationId xmlns:a16="http://schemas.microsoft.com/office/drawing/2014/main" id="{20267266-39BB-4527-B40F-56BCB9D8F1D0}"/>
            </a:ext>
          </a:extLst>
        </xdr:cNvPr>
        <xdr:cNvCxnSpPr/>
      </xdr:nvCxnSpPr>
      <xdr:spPr>
        <a:xfrm flipV="1">
          <a:off x="20434300" y="7182074"/>
          <a:ext cx="889000" cy="4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104750</xdr:rowOff>
    </xdr:from>
    <xdr:to>
      <xdr:col>102</xdr:col>
      <xdr:colOff>165100</xdr:colOff>
      <xdr:row>42</xdr:row>
      <xdr:rowOff>34900</xdr:rowOff>
    </xdr:to>
    <xdr:sp macro="" textlink="">
      <xdr:nvSpPr>
        <xdr:cNvPr id="601" name="楕円 600">
          <a:extLst>
            <a:ext uri="{FF2B5EF4-FFF2-40B4-BE49-F238E27FC236}">
              <a16:creationId xmlns:a16="http://schemas.microsoft.com/office/drawing/2014/main" id="{95694028-6935-467D-9E61-5F01CEE971E0}"/>
            </a:ext>
          </a:extLst>
        </xdr:cNvPr>
        <xdr:cNvSpPr/>
      </xdr:nvSpPr>
      <xdr:spPr>
        <a:xfrm>
          <a:off x="19494500" y="71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155550</xdr:rowOff>
    </xdr:from>
    <xdr:to>
      <xdr:col>107</xdr:col>
      <xdr:colOff>50800</xdr:colOff>
      <xdr:row>42</xdr:row>
      <xdr:rowOff>27075</xdr:rowOff>
    </xdr:to>
    <xdr:cxnSp macro="">
      <xdr:nvCxnSpPr>
        <xdr:cNvPr id="602" name="直線コネクタ 601">
          <a:extLst>
            <a:ext uri="{FF2B5EF4-FFF2-40B4-BE49-F238E27FC236}">
              <a16:creationId xmlns:a16="http://schemas.microsoft.com/office/drawing/2014/main" id="{A32E22F9-E132-4B1D-99D1-451B80E6BE28}"/>
            </a:ext>
          </a:extLst>
        </xdr:cNvPr>
        <xdr:cNvCxnSpPr/>
      </xdr:nvCxnSpPr>
      <xdr:spPr>
        <a:xfrm>
          <a:off x="19545300" y="7185000"/>
          <a:ext cx="889000" cy="4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168946</xdr:rowOff>
    </xdr:from>
    <xdr:to>
      <xdr:col>98</xdr:col>
      <xdr:colOff>38100</xdr:colOff>
      <xdr:row>42</xdr:row>
      <xdr:rowOff>99096</xdr:rowOff>
    </xdr:to>
    <xdr:sp macro="" textlink="">
      <xdr:nvSpPr>
        <xdr:cNvPr id="603" name="楕円 602">
          <a:extLst>
            <a:ext uri="{FF2B5EF4-FFF2-40B4-BE49-F238E27FC236}">
              <a16:creationId xmlns:a16="http://schemas.microsoft.com/office/drawing/2014/main" id="{49F374FB-AE04-4860-A359-BCA662B30508}"/>
            </a:ext>
          </a:extLst>
        </xdr:cNvPr>
        <xdr:cNvSpPr/>
      </xdr:nvSpPr>
      <xdr:spPr>
        <a:xfrm>
          <a:off x="18605500" y="719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155550</xdr:rowOff>
    </xdr:from>
    <xdr:to>
      <xdr:col>102</xdr:col>
      <xdr:colOff>114300</xdr:colOff>
      <xdr:row>42</xdr:row>
      <xdr:rowOff>48296</xdr:rowOff>
    </xdr:to>
    <xdr:cxnSp macro="">
      <xdr:nvCxnSpPr>
        <xdr:cNvPr id="604" name="直線コネクタ 603">
          <a:extLst>
            <a:ext uri="{FF2B5EF4-FFF2-40B4-BE49-F238E27FC236}">
              <a16:creationId xmlns:a16="http://schemas.microsoft.com/office/drawing/2014/main" id="{49653D2D-6AE2-4F3F-AE39-BEEEC51CE349}"/>
            </a:ext>
          </a:extLst>
        </xdr:cNvPr>
        <xdr:cNvCxnSpPr/>
      </xdr:nvCxnSpPr>
      <xdr:spPr>
        <a:xfrm flipV="1">
          <a:off x="18656300" y="7185000"/>
          <a:ext cx="889000" cy="6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159549</xdr:rowOff>
    </xdr:from>
    <xdr:ext cx="599010" cy="259045"/>
    <xdr:sp macro="" textlink="">
      <xdr:nvSpPr>
        <xdr:cNvPr id="605" name="n_1aveValue【一般廃棄物処理施設】&#10;一人当たり有形固定資産（償却資産）額">
          <a:extLst>
            <a:ext uri="{FF2B5EF4-FFF2-40B4-BE49-F238E27FC236}">
              <a16:creationId xmlns:a16="http://schemas.microsoft.com/office/drawing/2014/main" id="{4620E5DB-38B5-4534-945F-BEF6D75C5CF0}"/>
            </a:ext>
          </a:extLst>
        </xdr:cNvPr>
        <xdr:cNvSpPr txBox="1"/>
      </xdr:nvSpPr>
      <xdr:spPr>
        <a:xfrm>
          <a:off x="21011095" y="684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167418</xdr:rowOff>
    </xdr:from>
    <xdr:ext cx="599010" cy="259045"/>
    <xdr:sp macro="" textlink="">
      <xdr:nvSpPr>
        <xdr:cNvPr id="606" name="n_2aveValue【一般廃棄物処理施設】&#10;一人当たり有形固定資産（償却資産）額">
          <a:extLst>
            <a:ext uri="{FF2B5EF4-FFF2-40B4-BE49-F238E27FC236}">
              <a16:creationId xmlns:a16="http://schemas.microsoft.com/office/drawing/2014/main" id="{97665184-89AF-44AF-A551-ED57F7D2AFD1}"/>
            </a:ext>
          </a:extLst>
        </xdr:cNvPr>
        <xdr:cNvSpPr txBox="1"/>
      </xdr:nvSpPr>
      <xdr:spPr>
        <a:xfrm>
          <a:off x="201347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8190</xdr:rowOff>
    </xdr:from>
    <xdr:ext cx="599010" cy="259045"/>
    <xdr:sp macro="" textlink="">
      <xdr:nvSpPr>
        <xdr:cNvPr id="607" name="n_3aveValue【一般廃棄物処理施設】&#10;一人当たり有形固定資産（償却資産）額">
          <a:extLst>
            <a:ext uri="{FF2B5EF4-FFF2-40B4-BE49-F238E27FC236}">
              <a16:creationId xmlns:a16="http://schemas.microsoft.com/office/drawing/2014/main" id="{E7D4C243-DAAB-4AD3-83EF-C9A989DEC5B9}"/>
            </a:ext>
          </a:extLst>
        </xdr:cNvPr>
        <xdr:cNvSpPr txBox="1"/>
      </xdr:nvSpPr>
      <xdr:spPr>
        <a:xfrm>
          <a:off x="19245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129085</xdr:rowOff>
    </xdr:from>
    <xdr:ext cx="599010" cy="259045"/>
    <xdr:sp macro="" textlink="">
      <xdr:nvSpPr>
        <xdr:cNvPr id="608" name="n_4aveValue【一般廃棄物処理施設】&#10;一人当たり有形固定資産（償却資産）額">
          <a:extLst>
            <a:ext uri="{FF2B5EF4-FFF2-40B4-BE49-F238E27FC236}">
              <a16:creationId xmlns:a16="http://schemas.microsoft.com/office/drawing/2014/main" id="{FD078AFC-7CCD-45C2-8398-78AF92278C3D}"/>
            </a:ext>
          </a:extLst>
        </xdr:cNvPr>
        <xdr:cNvSpPr txBox="1"/>
      </xdr:nvSpPr>
      <xdr:spPr>
        <a:xfrm>
          <a:off x="18356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42</xdr:row>
      <xdr:rowOff>23101</xdr:rowOff>
    </xdr:from>
    <xdr:ext cx="599010" cy="259045"/>
    <xdr:sp macro="" textlink="">
      <xdr:nvSpPr>
        <xdr:cNvPr id="609" name="n_1mainValue【一般廃棄物処理施設】&#10;一人当たり有形固定資産（償却資産）額">
          <a:extLst>
            <a:ext uri="{FF2B5EF4-FFF2-40B4-BE49-F238E27FC236}">
              <a16:creationId xmlns:a16="http://schemas.microsoft.com/office/drawing/2014/main" id="{1F6B3056-5745-4634-85A8-9A916F7A0D53}"/>
            </a:ext>
          </a:extLst>
        </xdr:cNvPr>
        <xdr:cNvSpPr txBox="1"/>
      </xdr:nvSpPr>
      <xdr:spPr>
        <a:xfrm>
          <a:off x="21011095" y="722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69002</xdr:rowOff>
    </xdr:from>
    <xdr:ext cx="534377" cy="259045"/>
    <xdr:sp macro="" textlink="">
      <xdr:nvSpPr>
        <xdr:cNvPr id="610" name="n_2mainValue【一般廃棄物処理施設】&#10;一人当たり有形固定資産（償却資産）額">
          <a:extLst>
            <a:ext uri="{FF2B5EF4-FFF2-40B4-BE49-F238E27FC236}">
              <a16:creationId xmlns:a16="http://schemas.microsoft.com/office/drawing/2014/main" id="{3E17FCDA-AD04-46AD-947C-BF04E498D1B6}"/>
            </a:ext>
          </a:extLst>
        </xdr:cNvPr>
        <xdr:cNvSpPr txBox="1"/>
      </xdr:nvSpPr>
      <xdr:spPr>
        <a:xfrm>
          <a:off x="20167111" y="726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26027</xdr:rowOff>
    </xdr:from>
    <xdr:ext cx="534377" cy="259045"/>
    <xdr:sp macro="" textlink="">
      <xdr:nvSpPr>
        <xdr:cNvPr id="611" name="n_3mainValue【一般廃棄物処理施設】&#10;一人当たり有形固定資産（償却資産）額">
          <a:extLst>
            <a:ext uri="{FF2B5EF4-FFF2-40B4-BE49-F238E27FC236}">
              <a16:creationId xmlns:a16="http://schemas.microsoft.com/office/drawing/2014/main" id="{4F5381C2-3FC4-4CEF-9CD9-931B8ECEEC54}"/>
            </a:ext>
          </a:extLst>
        </xdr:cNvPr>
        <xdr:cNvSpPr txBox="1"/>
      </xdr:nvSpPr>
      <xdr:spPr>
        <a:xfrm>
          <a:off x="19278111" y="722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90223</xdr:rowOff>
    </xdr:from>
    <xdr:ext cx="534377" cy="259045"/>
    <xdr:sp macro="" textlink="">
      <xdr:nvSpPr>
        <xdr:cNvPr id="612" name="n_4mainValue【一般廃棄物処理施設】&#10;一人当たり有形固定資産（償却資産）額">
          <a:extLst>
            <a:ext uri="{FF2B5EF4-FFF2-40B4-BE49-F238E27FC236}">
              <a16:creationId xmlns:a16="http://schemas.microsoft.com/office/drawing/2014/main" id="{1BAF3F2F-0A1A-4126-B6B2-2225DAA0C8A6}"/>
            </a:ext>
          </a:extLst>
        </xdr:cNvPr>
        <xdr:cNvSpPr txBox="1"/>
      </xdr:nvSpPr>
      <xdr:spPr>
        <a:xfrm>
          <a:off x="18389111" y="729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3" name="正方形/長方形 612">
          <a:extLst>
            <a:ext uri="{FF2B5EF4-FFF2-40B4-BE49-F238E27FC236}">
              <a16:creationId xmlns:a16="http://schemas.microsoft.com/office/drawing/2014/main" id="{FA5D0C2A-330F-4911-B0A2-64CDDDDF057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4" name="正方形/長方形 613">
          <a:extLst>
            <a:ext uri="{FF2B5EF4-FFF2-40B4-BE49-F238E27FC236}">
              <a16:creationId xmlns:a16="http://schemas.microsoft.com/office/drawing/2014/main" id="{7802BA5B-BFF8-4882-96A1-21BE1D12B35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5" name="正方形/長方形 614">
          <a:extLst>
            <a:ext uri="{FF2B5EF4-FFF2-40B4-BE49-F238E27FC236}">
              <a16:creationId xmlns:a16="http://schemas.microsoft.com/office/drawing/2014/main" id="{DFD2C519-2F23-4A8A-AA66-E4B70D96A6C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6" name="正方形/長方形 615">
          <a:extLst>
            <a:ext uri="{FF2B5EF4-FFF2-40B4-BE49-F238E27FC236}">
              <a16:creationId xmlns:a16="http://schemas.microsoft.com/office/drawing/2014/main" id="{E9685C9D-FC29-4DD8-ABDF-78783D00BA0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7" name="正方形/長方形 616">
          <a:extLst>
            <a:ext uri="{FF2B5EF4-FFF2-40B4-BE49-F238E27FC236}">
              <a16:creationId xmlns:a16="http://schemas.microsoft.com/office/drawing/2014/main" id="{F0212B2E-6517-4278-B960-B0441357F05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8" name="正方形/長方形 617">
          <a:extLst>
            <a:ext uri="{FF2B5EF4-FFF2-40B4-BE49-F238E27FC236}">
              <a16:creationId xmlns:a16="http://schemas.microsoft.com/office/drawing/2014/main" id="{8F4B8804-9E7C-4AB5-9357-65FCFF0C748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9" name="正方形/長方形 618">
          <a:extLst>
            <a:ext uri="{FF2B5EF4-FFF2-40B4-BE49-F238E27FC236}">
              <a16:creationId xmlns:a16="http://schemas.microsoft.com/office/drawing/2014/main" id="{52A1482C-3B18-46D8-AC63-5EA932AB498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0" name="正方形/長方形 619">
          <a:extLst>
            <a:ext uri="{FF2B5EF4-FFF2-40B4-BE49-F238E27FC236}">
              <a16:creationId xmlns:a16="http://schemas.microsoft.com/office/drawing/2014/main" id="{B5A9196B-4F18-4FB7-AF5A-AE4696E30015}"/>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21" name="正方形/長方形 620">
          <a:extLst>
            <a:ext uri="{FF2B5EF4-FFF2-40B4-BE49-F238E27FC236}">
              <a16:creationId xmlns:a16="http://schemas.microsoft.com/office/drawing/2014/main" id="{87A0E1FC-E32C-46AC-A351-8B50B4DA910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2" name="正方形/長方形 621">
          <a:extLst>
            <a:ext uri="{FF2B5EF4-FFF2-40B4-BE49-F238E27FC236}">
              <a16:creationId xmlns:a16="http://schemas.microsoft.com/office/drawing/2014/main" id="{335CCB25-A5B8-4282-A3CF-ED6D82B0005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3" name="正方形/長方形 622">
          <a:extLst>
            <a:ext uri="{FF2B5EF4-FFF2-40B4-BE49-F238E27FC236}">
              <a16:creationId xmlns:a16="http://schemas.microsoft.com/office/drawing/2014/main" id="{41347608-6657-4D83-8C0B-FC97C3B1139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4" name="正方形/長方形 623">
          <a:extLst>
            <a:ext uri="{FF2B5EF4-FFF2-40B4-BE49-F238E27FC236}">
              <a16:creationId xmlns:a16="http://schemas.microsoft.com/office/drawing/2014/main" id="{6D67A06A-9AAE-42BC-A2B4-444FEAE4CD7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5" name="正方形/長方形 624">
          <a:extLst>
            <a:ext uri="{FF2B5EF4-FFF2-40B4-BE49-F238E27FC236}">
              <a16:creationId xmlns:a16="http://schemas.microsoft.com/office/drawing/2014/main" id="{24AB0D7B-99AC-4606-80FA-E99C794060E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6" name="正方形/長方形 625">
          <a:extLst>
            <a:ext uri="{FF2B5EF4-FFF2-40B4-BE49-F238E27FC236}">
              <a16:creationId xmlns:a16="http://schemas.microsoft.com/office/drawing/2014/main" id="{7A5FE89E-81EE-40C8-96E4-AAFEFFE3E4C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7" name="正方形/長方形 626">
          <a:extLst>
            <a:ext uri="{FF2B5EF4-FFF2-40B4-BE49-F238E27FC236}">
              <a16:creationId xmlns:a16="http://schemas.microsoft.com/office/drawing/2014/main" id="{B96EAD5E-F106-49F8-B439-29431637A95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8" name="正方形/長方形 627">
          <a:extLst>
            <a:ext uri="{FF2B5EF4-FFF2-40B4-BE49-F238E27FC236}">
              <a16:creationId xmlns:a16="http://schemas.microsoft.com/office/drawing/2014/main" id="{58404495-CF34-406A-9C69-8FA28EAB684A}"/>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9" name="正方形/長方形 628">
          <a:extLst>
            <a:ext uri="{FF2B5EF4-FFF2-40B4-BE49-F238E27FC236}">
              <a16:creationId xmlns:a16="http://schemas.microsoft.com/office/drawing/2014/main" id="{41FFCAF6-DCA4-46CA-AB1D-F55FEC5B216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0" name="正方形/長方形 629">
          <a:extLst>
            <a:ext uri="{FF2B5EF4-FFF2-40B4-BE49-F238E27FC236}">
              <a16:creationId xmlns:a16="http://schemas.microsoft.com/office/drawing/2014/main" id="{856B8924-B05F-4EF0-9038-0655C0393B5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1" name="正方形/長方形 630">
          <a:extLst>
            <a:ext uri="{FF2B5EF4-FFF2-40B4-BE49-F238E27FC236}">
              <a16:creationId xmlns:a16="http://schemas.microsoft.com/office/drawing/2014/main" id="{37A0956A-5B66-47C4-8EB1-7D3112DB7A1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2" name="正方形/長方形 631">
          <a:extLst>
            <a:ext uri="{FF2B5EF4-FFF2-40B4-BE49-F238E27FC236}">
              <a16:creationId xmlns:a16="http://schemas.microsoft.com/office/drawing/2014/main" id="{56039B6E-E28B-43E8-8ECA-F5CC8661634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3" name="正方形/長方形 632">
          <a:extLst>
            <a:ext uri="{FF2B5EF4-FFF2-40B4-BE49-F238E27FC236}">
              <a16:creationId xmlns:a16="http://schemas.microsoft.com/office/drawing/2014/main" id="{EA5CF822-AA41-4088-AA96-B6B7D895782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4" name="正方形/長方形 633">
          <a:extLst>
            <a:ext uri="{FF2B5EF4-FFF2-40B4-BE49-F238E27FC236}">
              <a16:creationId xmlns:a16="http://schemas.microsoft.com/office/drawing/2014/main" id="{F8D75FB3-18C6-42ED-AFAE-AC1846C2D18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5" name="正方形/長方形 634">
          <a:extLst>
            <a:ext uri="{FF2B5EF4-FFF2-40B4-BE49-F238E27FC236}">
              <a16:creationId xmlns:a16="http://schemas.microsoft.com/office/drawing/2014/main" id="{2B14558C-153F-4EEC-BF0D-26337AD375B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6" name="正方形/長方形 635">
          <a:extLst>
            <a:ext uri="{FF2B5EF4-FFF2-40B4-BE49-F238E27FC236}">
              <a16:creationId xmlns:a16="http://schemas.microsoft.com/office/drawing/2014/main" id="{03C095F8-E979-48EF-8213-D26995810C5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7" name="テキスト ボックス 636">
          <a:extLst>
            <a:ext uri="{FF2B5EF4-FFF2-40B4-BE49-F238E27FC236}">
              <a16:creationId xmlns:a16="http://schemas.microsoft.com/office/drawing/2014/main" id="{2B7A159C-8F20-480E-920F-4FC1A659EC8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8" name="直線コネクタ 637">
          <a:extLst>
            <a:ext uri="{FF2B5EF4-FFF2-40B4-BE49-F238E27FC236}">
              <a16:creationId xmlns:a16="http://schemas.microsoft.com/office/drawing/2014/main" id="{F2265308-1B98-44CA-94A8-BD7049DD9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9" name="テキスト ボックス 638">
          <a:extLst>
            <a:ext uri="{FF2B5EF4-FFF2-40B4-BE49-F238E27FC236}">
              <a16:creationId xmlns:a16="http://schemas.microsoft.com/office/drawing/2014/main" id="{6E9110F9-A5CE-4B90-A6D5-44DC597B749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40" name="直線コネクタ 639">
          <a:extLst>
            <a:ext uri="{FF2B5EF4-FFF2-40B4-BE49-F238E27FC236}">
              <a16:creationId xmlns:a16="http://schemas.microsoft.com/office/drawing/2014/main" id="{680766F2-9009-4ECE-A97E-5A99D8AFC525}"/>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1" name="テキスト ボックス 640">
          <a:extLst>
            <a:ext uri="{FF2B5EF4-FFF2-40B4-BE49-F238E27FC236}">
              <a16:creationId xmlns:a16="http://schemas.microsoft.com/office/drawing/2014/main" id="{A9135F9D-0B0C-4A5D-8889-373B3552AB4E}"/>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2" name="直線コネクタ 641">
          <a:extLst>
            <a:ext uri="{FF2B5EF4-FFF2-40B4-BE49-F238E27FC236}">
              <a16:creationId xmlns:a16="http://schemas.microsoft.com/office/drawing/2014/main" id="{722AD202-8BB6-4F29-84A1-745B6A22ACBB}"/>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3" name="テキスト ボックス 642">
          <a:extLst>
            <a:ext uri="{FF2B5EF4-FFF2-40B4-BE49-F238E27FC236}">
              <a16:creationId xmlns:a16="http://schemas.microsoft.com/office/drawing/2014/main" id="{18D8CBDF-D5CA-4336-B9AA-1D8C24B3B4E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4" name="直線コネクタ 643">
          <a:extLst>
            <a:ext uri="{FF2B5EF4-FFF2-40B4-BE49-F238E27FC236}">
              <a16:creationId xmlns:a16="http://schemas.microsoft.com/office/drawing/2014/main" id="{7DB84ADF-75E2-45B3-979F-7981A6AB49F2}"/>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5" name="テキスト ボックス 644">
          <a:extLst>
            <a:ext uri="{FF2B5EF4-FFF2-40B4-BE49-F238E27FC236}">
              <a16:creationId xmlns:a16="http://schemas.microsoft.com/office/drawing/2014/main" id="{7775E78C-AB78-4A8D-AB3A-139CECB3CEEA}"/>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6" name="直線コネクタ 645">
          <a:extLst>
            <a:ext uri="{FF2B5EF4-FFF2-40B4-BE49-F238E27FC236}">
              <a16:creationId xmlns:a16="http://schemas.microsoft.com/office/drawing/2014/main" id="{CAF85578-D4DD-4BB5-A790-8B36078F765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7" name="テキスト ボックス 646">
          <a:extLst>
            <a:ext uri="{FF2B5EF4-FFF2-40B4-BE49-F238E27FC236}">
              <a16:creationId xmlns:a16="http://schemas.microsoft.com/office/drawing/2014/main" id="{7588A945-3600-453C-8175-247C3B1E2C95}"/>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8" name="直線コネクタ 647">
          <a:extLst>
            <a:ext uri="{FF2B5EF4-FFF2-40B4-BE49-F238E27FC236}">
              <a16:creationId xmlns:a16="http://schemas.microsoft.com/office/drawing/2014/main" id="{62DC9D23-CDB1-4978-9FDD-E95330C2C0A5}"/>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9" name="テキスト ボックス 648">
          <a:extLst>
            <a:ext uri="{FF2B5EF4-FFF2-40B4-BE49-F238E27FC236}">
              <a16:creationId xmlns:a16="http://schemas.microsoft.com/office/drawing/2014/main" id="{3DEF7ED8-4DC0-4950-A038-DABA64F89FC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0" name="直線コネクタ 649">
          <a:extLst>
            <a:ext uri="{FF2B5EF4-FFF2-40B4-BE49-F238E27FC236}">
              <a16:creationId xmlns:a16="http://schemas.microsoft.com/office/drawing/2014/main" id="{9AE55792-A4EA-409A-A51F-67243E73BCDB}"/>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1" name="テキスト ボックス 650">
          <a:extLst>
            <a:ext uri="{FF2B5EF4-FFF2-40B4-BE49-F238E27FC236}">
              <a16:creationId xmlns:a16="http://schemas.microsoft.com/office/drawing/2014/main" id="{D8B6156F-CB41-4BF6-9EB9-B71F84270B8D}"/>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2" name="直線コネクタ 651">
          <a:extLst>
            <a:ext uri="{FF2B5EF4-FFF2-40B4-BE49-F238E27FC236}">
              <a16:creationId xmlns:a16="http://schemas.microsoft.com/office/drawing/2014/main" id="{C8F083FF-1071-4EC1-9487-1A730B9C2A4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3" name="【消防施設】&#10;有形固定資産減価償却率グラフ枠">
          <a:extLst>
            <a:ext uri="{FF2B5EF4-FFF2-40B4-BE49-F238E27FC236}">
              <a16:creationId xmlns:a16="http://schemas.microsoft.com/office/drawing/2014/main" id="{511CC667-9658-4B30-9228-757D7C57C1E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168729</xdr:rowOff>
    </xdr:to>
    <xdr:cxnSp macro="">
      <xdr:nvCxnSpPr>
        <xdr:cNvPr id="654" name="直線コネクタ 653">
          <a:extLst>
            <a:ext uri="{FF2B5EF4-FFF2-40B4-BE49-F238E27FC236}">
              <a16:creationId xmlns:a16="http://schemas.microsoft.com/office/drawing/2014/main" id="{CB993058-6E77-4C14-B770-BE257331AC53}"/>
            </a:ext>
          </a:extLst>
        </xdr:cNvPr>
        <xdr:cNvCxnSpPr/>
      </xdr:nvCxnSpPr>
      <xdr:spPr>
        <a:xfrm flipV="1">
          <a:off x="16318864" y="13389973"/>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5" name="【消防施設】&#10;有形固定資産減価償却率最小値テキスト">
          <a:extLst>
            <a:ext uri="{FF2B5EF4-FFF2-40B4-BE49-F238E27FC236}">
              <a16:creationId xmlns:a16="http://schemas.microsoft.com/office/drawing/2014/main" id="{1EBB966A-96C7-490E-BA16-CFB0143654F4}"/>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6" name="直線コネクタ 655">
          <a:extLst>
            <a:ext uri="{FF2B5EF4-FFF2-40B4-BE49-F238E27FC236}">
              <a16:creationId xmlns:a16="http://schemas.microsoft.com/office/drawing/2014/main" id="{5C3AD428-3ECF-4D34-8950-F7E42742C306}"/>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657" name="【消防施設】&#10;有形固定資産減価償却率最大値テキスト">
          <a:extLst>
            <a:ext uri="{FF2B5EF4-FFF2-40B4-BE49-F238E27FC236}">
              <a16:creationId xmlns:a16="http://schemas.microsoft.com/office/drawing/2014/main" id="{10901E5D-6FED-4EC1-9D4A-15EF728FA7DC}"/>
            </a:ext>
          </a:extLst>
        </xdr:cNvPr>
        <xdr:cNvSpPr txBox="1"/>
      </xdr:nvSpPr>
      <xdr:spPr>
        <a:xfrm>
          <a:off x="16357600" y="1316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658" name="直線コネクタ 657">
          <a:extLst>
            <a:ext uri="{FF2B5EF4-FFF2-40B4-BE49-F238E27FC236}">
              <a16:creationId xmlns:a16="http://schemas.microsoft.com/office/drawing/2014/main" id="{756C3735-9F9A-4051-ADC0-B2B4C45C51C6}"/>
            </a:ext>
          </a:extLst>
        </xdr:cNvPr>
        <xdr:cNvCxnSpPr/>
      </xdr:nvCxnSpPr>
      <xdr:spPr>
        <a:xfrm>
          <a:off x="16230600" y="1338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160400</xdr:rowOff>
    </xdr:from>
    <xdr:ext cx="405111" cy="259045"/>
    <xdr:sp macro="" textlink="">
      <xdr:nvSpPr>
        <xdr:cNvPr id="659" name="【消防施設】&#10;有形固定資産減価償却率平均値テキスト">
          <a:extLst>
            <a:ext uri="{FF2B5EF4-FFF2-40B4-BE49-F238E27FC236}">
              <a16:creationId xmlns:a16="http://schemas.microsoft.com/office/drawing/2014/main" id="{F4D7534D-1A1E-4AC4-B5A6-503860ACD70C}"/>
            </a:ext>
          </a:extLst>
        </xdr:cNvPr>
        <xdr:cNvSpPr txBox="1"/>
      </xdr:nvSpPr>
      <xdr:spPr>
        <a:xfrm>
          <a:off x="16357600" y="1404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660" name="フローチャート: 判断 659">
          <a:extLst>
            <a:ext uri="{FF2B5EF4-FFF2-40B4-BE49-F238E27FC236}">
              <a16:creationId xmlns:a16="http://schemas.microsoft.com/office/drawing/2014/main" id="{63BE56FB-005B-4726-A8FE-4E574F36D4ED}"/>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661" name="フローチャート: 判断 660">
          <a:extLst>
            <a:ext uri="{FF2B5EF4-FFF2-40B4-BE49-F238E27FC236}">
              <a16:creationId xmlns:a16="http://schemas.microsoft.com/office/drawing/2014/main" id="{7286F2BB-9077-4C87-B665-77D83DA6E566}"/>
            </a:ext>
          </a:extLst>
        </xdr:cNvPr>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5262</xdr:rowOff>
    </xdr:from>
    <xdr:to>
      <xdr:col>76</xdr:col>
      <xdr:colOff>165100</xdr:colOff>
      <xdr:row>83</xdr:row>
      <xdr:rowOff>106862</xdr:rowOff>
    </xdr:to>
    <xdr:sp macro="" textlink="">
      <xdr:nvSpPr>
        <xdr:cNvPr id="662" name="フローチャート: 判断 661">
          <a:extLst>
            <a:ext uri="{FF2B5EF4-FFF2-40B4-BE49-F238E27FC236}">
              <a16:creationId xmlns:a16="http://schemas.microsoft.com/office/drawing/2014/main" id="{9FC6E5F0-776A-4720-88DC-3558E93D3E0A}"/>
            </a:ext>
          </a:extLst>
        </xdr:cNvPr>
        <xdr:cNvSpPr/>
      </xdr:nvSpPr>
      <xdr:spPr>
        <a:xfrm>
          <a:off x="14541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117929</xdr:rowOff>
    </xdr:from>
    <xdr:to>
      <xdr:col>72</xdr:col>
      <xdr:colOff>38100</xdr:colOff>
      <xdr:row>83</xdr:row>
      <xdr:rowOff>48079</xdr:rowOff>
    </xdr:to>
    <xdr:sp macro="" textlink="">
      <xdr:nvSpPr>
        <xdr:cNvPr id="663" name="フローチャート: 判断 662">
          <a:extLst>
            <a:ext uri="{FF2B5EF4-FFF2-40B4-BE49-F238E27FC236}">
              <a16:creationId xmlns:a16="http://schemas.microsoft.com/office/drawing/2014/main" id="{9C006911-042E-4253-8BF9-E037701A9A1A}"/>
            </a:ext>
          </a:extLst>
        </xdr:cNvPr>
        <xdr:cNvSpPr/>
      </xdr:nvSpPr>
      <xdr:spPr>
        <a:xfrm>
          <a:off x="13652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macro="" textlink="">
      <xdr:nvSpPr>
        <xdr:cNvPr id="664" name="フローチャート: 判断 663">
          <a:extLst>
            <a:ext uri="{FF2B5EF4-FFF2-40B4-BE49-F238E27FC236}">
              <a16:creationId xmlns:a16="http://schemas.microsoft.com/office/drawing/2014/main" id="{F3F740CF-86A6-4E50-9505-904E64269D56}"/>
            </a:ext>
          </a:extLst>
        </xdr:cNvPr>
        <xdr:cNvSpPr/>
      </xdr:nvSpPr>
      <xdr:spPr>
        <a:xfrm>
          <a:off x="12763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9E8A3B40-7058-4D39-94F4-3C46A1D27A6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DBE2ACF-B4A2-4BEE-974C-69B95AE9571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A3F5E98F-5097-4912-850F-B4DF0E87EA5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8051D598-0126-40C3-8380-E9D8CB4E77B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46BE46D4-7AD5-4888-9103-55C22E57C74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77107</xdr:rowOff>
    </xdr:from>
    <xdr:to>
      <xdr:col>85</xdr:col>
      <xdr:colOff>177800</xdr:colOff>
      <xdr:row>85</xdr:row>
      <xdr:rowOff>7257</xdr:rowOff>
    </xdr:to>
    <xdr:sp macro="" textlink="">
      <xdr:nvSpPr>
        <xdr:cNvPr id="670" name="楕円 669">
          <a:extLst>
            <a:ext uri="{FF2B5EF4-FFF2-40B4-BE49-F238E27FC236}">
              <a16:creationId xmlns:a16="http://schemas.microsoft.com/office/drawing/2014/main" id="{77CDFA3A-1798-4162-8D57-1ED96C72A82C}"/>
            </a:ext>
          </a:extLst>
        </xdr:cNvPr>
        <xdr:cNvSpPr/>
      </xdr:nvSpPr>
      <xdr:spPr>
        <a:xfrm>
          <a:off x="16268700" y="1447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55534</xdr:rowOff>
    </xdr:from>
    <xdr:ext cx="405111" cy="259045"/>
    <xdr:sp macro="" textlink="">
      <xdr:nvSpPr>
        <xdr:cNvPr id="671" name="【消防施設】&#10;有形固定資産減価償却率該当値テキスト">
          <a:extLst>
            <a:ext uri="{FF2B5EF4-FFF2-40B4-BE49-F238E27FC236}">
              <a16:creationId xmlns:a16="http://schemas.microsoft.com/office/drawing/2014/main" id="{3497651D-6BEC-45FC-88C1-75C6904D5D40}"/>
            </a:ext>
          </a:extLst>
        </xdr:cNvPr>
        <xdr:cNvSpPr txBox="1"/>
      </xdr:nvSpPr>
      <xdr:spPr>
        <a:xfrm>
          <a:off x="16357600" y="1445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147320</xdr:rowOff>
    </xdr:from>
    <xdr:to>
      <xdr:col>81</xdr:col>
      <xdr:colOff>101600</xdr:colOff>
      <xdr:row>85</xdr:row>
      <xdr:rowOff>77470</xdr:rowOff>
    </xdr:to>
    <xdr:sp macro="" textlink="">
      <xdr:nvSpPr>
        <xdr:cNvPr id="672" name="楕円 671">
          <a:extLst>
            <a:ext uri="{FF2B5EF4-FFF2-40B4-BE49-F238E27FC236}">
              <a16:creationId xmlns:a16="http://schemas.microsoft.com/office/drawing/2014/main" id="{6BEB8EA5-0462-4330-8991-8F407C90C59A}"/>
            </a:ext>
          </a:extLst>
        </xdr:cNvPr>
        <xdr:cNvSpPr/>
      </xdr:nvSpPr>
      <xdr:spPr>
        <a:xfrm>
          <a:off x="15430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127907</xdr:rowOff>
    </xdr:from>
    <xdr:to>
      <xdr:col>85</xdr:col>
      <xdr:colOff>127000</xdr:colOff>
      <xdr:row>85</xdr:row>
      <xdr:rowOff>26670</xdr:rowOff>
    </xdr:to>
    <xdr:cxnSp macro="">
      <xdr:nvCxnSpPr>
        <xdr:cNvPr id="673" name="直線コネクタ 672">
          <a:extLst>
            <a:ext uri="{FF2B5EF4-FFF2-40B4-BE49-F238E27FC236}">
              <a16:creationId xmlns:a16="http://schemas.microsoft.com/office/drawing/2014/main" id="{7AFF30D5-19C1-4722-A22B-0BE99344E9B4}"/>
            </a:ext>
          </a:extLst>
        </xdr:cNvPr>
        <xdr:cNvCxnSpPr/>
      </xdr:nvCxnSpPr>
      <xdr:spPr>
        <a:xfrm flipV="1">
          <a:off x="15481300" y="14529707"/>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363</xdr:rowOff>
    </xdr:from>
    <xdr:to>
      <xdr:col>76</xdr:col>
      <xdr:colOff>165100</xdr:colOff>
      <xdr:row>85</xdr:row>
      <xdr:rowOff>101963</xdr:rowOff>
    </xdr:to>
    <xdr:sp macro="" textlink="">
      <xdr:nvSpPr>
        <xdr:cNvPr id="674" name="楕円 673">
          <a:extLst>
            <a:ext uri="{FF2B5EF4-FFF2-40B4-BE49-F238E27FC236}">
              <a16:creationId xmlns:a16="http://schemas.microsoft.com/office/drawing/2014/main" id="{C9766F78-C96B-41F8-A1B1-AF1076268A4B}"/>
            </a:ext>
          </a:extLst>
        </xdr:cNvPr>
        <xdr:cNvSpPr/>
      </xdr:nvSpPr>
      <xdr:spPr>
        <a:xfrm>
          <a:off x="14541500" y="1457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26670</xdr:rowOff>
    </xdr:from>
    <xdr:to>
      <xdr:col>81</xdr:col>
      <xdr:colOff>50800</xdr:colOff>
      <xdr:row>85</xdr:row>
      <xdr:rowOff>51163</xdr:rowOff>
    </xdr:to>
    <xdr:cxnSp macro="">
      <xdr:nvCxnSpPr>
        <xdr:cNvPr id="675" name="直線コネクタ 674">
          <a:extLst>
            <a:ext uri="{FF2B5EF4-FFF2-40B4-BE49-F238E27FC236}">
              <a16:creationId xmlns:a16="http://schemas.microsoft.com/office/drawing/2014/main" id="{701EEA39-02F1-4B1B-8FA1-FAD1FC36DD57}"/>
            </a:ext>
          </a:extLst>
        </xdr:cNvPr>
        <xdr:cNvCxnSpPr/>
      </xdr:nvCxnSpPr>
      <xdr:spPr>
        <a:xfrm flipV="1">
          <a:off x="14592300" y="1459992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46082</xdr:rowOff>
    </xdr:from>
    <xdr:to>
      <xdr:col>72</xdr:col>
      <xdr:colOff>38100</xdr:colOff>
      <xdr:row>85</xdr:row>
      <xdr:rowOff>147682</xdr:rowOff>
    </xdr:to>
    <xdr:sp macro="" textlink="">
      <xdr:nvSpPr>
        <xdr:cNvPr id="676" name="楕円 675">
          <a:extLst>
            <a:ext uri="{FF2B5EF4-FFF2-40B4-BE49-F238E27FC236}">
              <a16:creationId xmlns:a16="http://schemas.microsoft.com/office/drawing/2014/main" id="{4653636B-1976-4E18-8333-82A6CDAFB1DF}"/>
            </a:ext>
          </a:extLst>
        </xdr:cNvPr>
        <xdr:cNvSpPr/>
      </xdr:nvSpPr>
      <xdr:spPr>
        <a:xfrm>
          <a:off x="13652500" y="1461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51163</xdr:rowOff>
    </xdr:from>
    <xdr:to>
      <xdr:col>76</xdr:col>
      <xdr:colOff>114300</xdr:colOff>
      <xdr:row>85</xdr:row>
      <xdr:rowOff>96882</xdr:rowOff>
    </xdr:to>
    <xdr:cxnSp macro="">
      <xdr:nvCxnSpPr>
        <xdr:cNvPr id="677" name="直線コネクタ 676">
          <a:extLst>
            <a:ext uri="{FF2B5EF4-FFF2-40B4-BE49-F238E27FC236}">
              <a16:creationId xmlns:a16="http://schemas.microsoft.com/office/drawing/2014/main" id="{203F7F79-E6AB-4B0D-B4E2-AC1D66D1C6EF}"/>
            </a:ext>
          </a:extLst>
        </xdr:cNvPr>
        <xdr:cNvCxnSpPr/>
      </xdr:nvCxnSpPr>
      <xdr:spPr>
        <a:xfrm flipV="1">
          <a:off x="13703300" y="14624413"/>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16692</xdr:rowOff>
    </xdr:from>
    <xdr:to>
      <xdr:col>67</xdr:col>
      <xdr:colOff>101600</xdr:colOff>
      <xdr:row>85</xdr:row>
      <xdr:rowOff>118292</xdr:rowOff>
    </xdr:to>
    <xdr:sp macro="" textlink="">
      <xdr:nvSpPr>
        <xdr:cNvPr id="678" name="楕円 677">
          <a:extLst>
            <a:ext uri="{FF2B5EF4-FFF2-40B4-BE49-F238E27FC236}">
              <a16:creationId xmlns:a16="http://schemas.microsoft.com/office/drawing/2014/main" id="{7C5E1B5E-A4BB-476E-B95F-F3538DB9B5D4}"/>
            </a:ext>
          </a:extLst>
        </xdr:cNvPr>
        <xdr:cNvSpPr/>
      </xdr:nvSpPr>
      <xdr:spPr>
        <a:xfrm>
          <a:off x="12763500" y="1458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67492</xdr:rowOff>
    </xdr:from>
    <xdr:to>
      <xdr:col>71</xdr:col>
      <xdr:colOff>177800</xdr:colOff>
      <xdr:row>85</xdr:row>
      <xdr:rowOff>96882</xdr:rowOff>
    </xdr:to>
    <xdr:cxnSp macro="">
      <xdr:nvCxnSpPr>
        <xdr:cNvPr id="679" name="直線コネクタ 678">
          <a:extLst>
            <a:ext uri="{FF2B5EF4-FFF2-40B4-BE49-F238E27FC236}">
              <a16:creationId xmlns:a16="http://schemas.microsoft.com/office/drawing/2014/main" id="{0F683475-16E6-45E6-BE87-9C0D24128A9D}"/>
            </a:ext>
          </a:extLst>
        </xdr:cNvPr>
        <xdr:cNvCxnSpPr/>
      </xdr:nvCxnSpPr>
      <xdr:spPr>
        <a:xfrm>
          <a:off x="12814300" y="14640742"/>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146248</xdr:rowOff>
    </xdr:from>
    <xdr:ext cx="405111" cy="259045"/>
    <xdr:sp macro="" textlink="">
      <xdr:nvSpPr>
        <xdr:cNvPr id="680" name="n_1aveValue【消防施設】&#10;有形固定資産減価償却率">
          <a:extLst>
            <a:ext uri="{FF2B5EF4-FFF2-40B4-BE49-F238E27FC236}">
              <a16:creationId xmlns:a16="http://schemas.microsoft.com/office/drawing/2014/main" id="{32E42AA6-1C8D-49A2-9E00-9E179D0872E0}"/>
            </a:ext>
          </a:extLst>
        </xdr:cNvPr>
        <xdr:cNvSpPr txBox="1"/>
      </xdr:nvSpPr>
      <xdr:spPr>
        <a:xfrm>
          <a:off x="15266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123389</xdr:rowOff>
    </xdr:from>
    <xdr:ext cx="405111" cy="259045"/>
    <xdr:sp macro="" textlink="">
      <xdr:nvSpPr>
        <xdr:cNvPr id="681" name="n_2aveValue【消防施設】&#10;有形固定資産減価償却率">
          <a:extLst>
            <a:ext uri="{FF2B5EF4-FFF2-40B4-BE49-F238E27FC236}">
              <a16:creationId xmlns:a16="http://schemas.microsoft.com/office/drawing/2014/main" id="{2819C3D3-88A1-47F4-B3B4-3B46B9A7A928}"/>
            </a:ext>
          </a:extLst>
        </xdr:cNvPr>
        <xdr:cNvSpPr txBox="1"/>
      </xdr:nvSpPr>
      <xdr:spPr>
        <a:xfrm>
          <a:off x="143897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64606</xdr:rowOff>
    </xdr:from>
    <xdr:ext cx="405111" cy="259045"/>
    <xdr:sp macro="" textlink="">
      <xdr:nvSpPr>
        <xdr:cNvPr id="682" name="n_3aveValue【消防施設】&#10;有形固定資産減価償却率">
          <a:extLst>
            <a:ext uri="{FF2B5EF4-FFF2-40B4-BE49-F238E27FC236}">
              <a16:creationId xmlns:a16="http://schemas.microsoft.com/office/drawing/2014/main" id="{0A44B408-59B1-49D1-BF58-620B95CB83B0}"/>
            </a:ext>
          </a:extLst>
        </xdr:cNvPr>
        <xdr:cNvSpPr txBox="1"/>
      </xdr:nvSpPr>
      <xdr:spPr>
        <a:xfrm>
          <a:off x="13500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110326</xdr:rowOff>
    </xdr:from>
    <xdr:ext cx="405111" cy="259045"/>
    <xdr:sp macro="" textlink="">
      <xdr:nvSpPr>
        <xdr:cNvPr id="683" name="n_4aveValue【消防施設】&#10;有形固定資産減価償却率">
          <a:extLst>
            <a:ext uri="{FF2B5EF4-FFF2-40B4-BE49-F238E27FC236}">
              <a16:creationId xmlns:a16="http://schemas.microsoft.com/office/drawing/2014/main" id="{3A6A145D-56C7-4060-8D87-9E269A8F8413}"/>
            </a:ext>
          </a:extLst>
        </xdr:cNvPr>
        <xdr:cNvSpPr txBox="1"/>
      </xdr:nvSpPr>
      <xdr:spPr>
        <a:xfrm>
          <a:off x="12611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68597</xdr:rowOff>
    </xdr:from>
    <xdr:ext cx="405111" cy="259045"/>
    <xdr:sp macro="" textlink="">
      <xdr:nvSpPr>
        <xdr:cNvPr id="684" name="n_1mainValue【消防施設】&#10;有形固定資産減価償却率">
          <a:extLst>
            <a:ext uri="{FF2B5EF4-FFF2-40B4-BE49-F238E27FC236}">
              <a16:creationId xmlns:a16="http://schemas.microsoft.com/office/drawing/2014/main" id="{1D263BFA-AEEB-47A3-AA43-2A2F43E374AF}"/>
            </a:ext>
          </a:extLst>
        </xdr:cNvPr>
        <xdr:cNvSpPr txBox="1"/>
      </xdr:nvSpPr>
      <xdr:spPr>
        <a:xfrm>
          <a:off x="15266044"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93090</xdr:rowOff>
    </xdr:from>
    <xdr:ext cx="405111" cy="259045"/>
    <xdr:sp macro="" textlink="">
      <xdr:nvSpPr>
        <xdr:cNvPr id="685" name="n_2mainValue【消防施設】&#10;有形固定資産減価償却率">
          <a:extLst>
            <a:ext uri="{FF2B5EF4-FFF2-40B4-BE49-F238E27FC236}">
              <a16:creationId xmlns:a16="http://schemas.microsoft.com/office/drawing/2014/main" id="{7205DF2C-44D4-48E0-91F4-271333DADABF}"/>
            </a:ext>
          </a:extLst>
        </xdr:cNvPr>
        <xdr:cNvSpPr txBox="1"/>
      </xdr:nvSpPr>
      <xdr:spPr>
        <a:xfrm>
          <a:off x="14389744" y="1466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138809</xdr:rowOff>
    </xdr:from>
    <xdr:ext cx="405111" cy="259045"/>
    <xdr:sp macro="" textlink="">
      <xdr:nvSpPr>
        <xdr:cNvPr id="686" name="n_3mainValue【消防施設】&#10;有形固定資産減価償却率">
          <a:extLst>
            <a:ext uri="{FF2B5EF4-FFF2-40B4-BE49-F238E27FC236}">
              <a16:creationId xmlns:a16="http://schemas.microsoft.com/office/drawing/2014/main" id="{B188FA3A-628C-416B-B161-592DA135F9CB}"/>
            </a:ext>
          </a:extLst>
        </xdr:cNvPr>
        <xdr:cNvSpPr txBox="1"/>
      </xdr:nvSpPr>
      <xdr:spPr>
        <a:xfrm>
          <a:off x="13500744" y="1471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109419</xdr:rowOff>
    </xdr:from>
    <xdr:ext cx="405111" cy="259045"/>
    <xdr:sp macro="" textlink="">
      <xdr:nvSpPr>
        <xdr:cNvPr id="687" name="n_4mainValue【消防施設】&#10;有形固定資産減価償却率">
          <a:extLst>
            <a:ext uri="{FF2B5EF4-FFF2-40B4-BE49-F238E27FC236}">
              <a16:creationId xmlns:a16="http://schemas.microsoft.com/office/drawing/2014/main" id="{1259788A-1B8F-4587-9D2D-E9299CBE5D86}"/>
            </a:ext>
          </a:extLst>
        </xdr:cNvPr>
        <xdr:cNvSpPr txBox="1"/>
      </xdr:nvSpPr>
      <xdr:spPr>
        <a:xfrm>
          <a:off x="12611744" y="14682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8" name="正方形/長方形 687">
          <a:extLst>
            <a:ext uri="{FF2B5EF4-FFF2-40B4-BE49-F238E27FC236}">
              <a16:creationId xmlns:a16="http://schemas.microsoft.com/office/drawing/2014/main" id="{988D40C5-49BD-4FC4-969A-2183011A3F0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9" name="正方形/長方形 688">
          <a:extLst>
            <a:ext uri="{FF2B5EF4-FFF2-40B4-BE49-F238E27FC236}">
              <a16:creationId xmlns:a16="http://schemas.microsoft.com/office/drawing/2014/main" id="{32AF8D30-6FBF-4FC2-AEEF-0E94A29025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0" name="正方形/長方形 689">
          <a:extLst>
            <a:ext uri="{FF2B5EF4-FFF2-40B4-BE49-F238E27FC236}">
              <a16:creationId xmlns:a16="http://schemas.microsoft.com/office/drawing/2014/main" id="{933C4797-B03E-4437-B28C-9431A577C83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1" name="正方形/長方形 690">
          <a:extLst>
            <a:ext uri="{FF2B5EF4-FFF2-40B4-BE49-F238E27FC236}">
              <a16:creationId xmlns:a16="http://schemas.microsoft.com/office/drawing/2014/main" id="{250FB2AA-33F5-41C6-B8C7-DCDE7B9895C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2" name="正方形/長方形 691">
          <a:extLst>
            <a:ext uri="{FF2B5EF4-FFF2-40B4-BE49-F238E27FC236}">
              <a16:creationId xmlns:a16="http://schemas.microsoft.com/office/drawing/2014/main" id="{B53FBBCA-413A-46A3-AFC3-D91305BDC1F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3" name="正方形/長方形 692">
          <a:extLst>
            <a:ext uri="{FF2B5EF4-FFF2-40B4-BE49-F238E27FC236}">
              <a16:creationId xmlns:a16="http://schemas.microsoft.com/office/drawing/2014/main" id="{0EBE95C5-CF39-46DD-990E-E97E69D8876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4" name="正方形/長方形 693">
          <a:extLst>
            <a:ext uri="{FF2B5EF4-FFF2-40B4-BE49-F238E27FC236}">
              <a16:creationId xmlns:a16="http://schemas.microsoft.com/office/drawing/2014/main" id="{00AC9DB6-7ED5-425B-8C3E-549CB837248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5" name="正方形/長方形 694">
          <a:extLst>
            <a:ext uri="{FF2B5EF4-FFF2-40B4-BE49-F238E27FC236}">
              <a16:creationId xmlns:a16="http://schemas.microsoft.com/office/drawing/2014/main" id="{89438B95-1BB6-4B26-A494-B96F1434D41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6" name="テキスト ボックス 695">
          <a:extLst>
            <a:ext uri="{FF2B5EF4-FFF2-40B4-BE49-F238E27FC236}">
              <a16:creationId xmlns:a16="http://schemas.microsoft.com/office/drawing/2014/main" id="{531E5058-E0D2-40FF-8604-69C21264B85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7" name="直線コネクタ 696">
          <a:extLst>
            <a:ext uri="{FF2B5EF4-FFF2-40B4-BE49-F238E27FC236}">
              <a16:creationId xmlns:a16="http://schemas.microsoft.com/office/drawing/2014/main" id="{EAAA548D-EF86-47C0-8B78-7B9C777E2C0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698" name="直線コネクタ 697">
          <a:extLst>
            <a:ext uri="{FF2B5EF4-FFF2-40B4-BE49-F238E27FC236}">
              <a16:creationId xmlns:a16="http://schemas.microsoft.com/office/drawing/2014/main" id="{49700CB9-7AF5-4F4B-95F9-B94BD136BA12}"/>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699" name="テキスト ボックス 698">
          <a:extLst>
            <a:ext uri="{FF2B5EF4-FFF2-40B4-BE49-F238E27FC236}">
              <a16:creationId xmlns:a16="http://schemas.microsoft.com/office/drawing/2014/main" id="{B5BD2F81-E036-4E3C-9F98-12DA23D0A9F3}"/>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0" name="直線コネクタ 699">
          <a:extLst>
            <a:ext uri="{FF2B5EF4-FFF2-40B4-BE49-F238E27FC236}">
              <a16:creationId xmlns:a16="http://schemas.microsoft.com/office/drawing/2014/main" id="{418A0660-DD2C-4CA9-922C-4DC84BD2E517}"/>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1" name="テキスト ボックス 700">
          <a:extLst>
            <a:ext uri="{FF2B5EF4-FFF2-40B4-BE49-F238E27FC236}">
              <a16:creationId xmlns:a16="http://schemas.microsoft.com/office/drawing/2014/main" id="{CFA8CE52-896D-4DEC-B547-15FA0681F185}"/>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702" name="直線コネクタ 701">
          <a:extLst>
            <a:ext uri="{FF2B5EF4-FFF2-40B4-BE49-F238E27FC236}">
              <a16:creationId xmlns:a16="http://schemas.microsoft.com/office/drawing/2014/main" id="{566C64F8-6720-4AC1-826E-5FDFCA1C9D0A}"/>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703" name="テキスト ボックス 702">
          <a:extLst>
            <a:ext uri="{FF2B5EF4-FFF2-40B4-BE49-F238E27FC236}">
              <a16:creationId xmlns:a16="http://schemas.microsoft.com/office/drawing/2014/main" id="{036BF12B-AB65-49F5-B5A0-99CACA94B3C7}"/>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a:extLst>
            <a:ext uri="{FF2B5EF4-FFF2-40B4-BE49-F238E27FC236}">
              <a16:creationId xmlns:a16="http://schemas.microsoft.com/office/drawing/2014/main" id="{570142C8-4D81-41F4-AF32-C8375553651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a:extLst>
            <a:ext uri="{FF2B5EF4-FFF2-40B4-BE49-F238E27FC236}">
              <a16:creationId xmlns:a16="http://schemas.microsoft.com/office/drawing/2014/main" id="{69981958-1610-41F8-8AB5-A984FB126F9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消防施設】&#10;一人当たり面積グラフ枠">
          <a:extLst>
            <a:ext uri="{FF2B5EF4-FFF2-40B4-BE49-F238E27FC236}">
              <a16:creationId xmlns:a16="http://schemas.microsoft.com/office/drawing/2014/main" id="{94829D52-7C0B-4A99-A79D-D251FCE0086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155257</xdr:rowOff>
    </xdr:from>
    <xdr:to>
      <xdr:col>116</xdr:col>
      <xdr:colOff>62864</xdr:colOff>
      <xdr:row>85</xdr:row>
      <xdr:rowOff>91821</xdr:rowOff>
    </xdr:to>
    <xdr:cxnSp macro="">
      <xdr:nvCxnSpPr>
        <xdr:cNvPr id="707" name="直線コネクタ 706">
          <a:extLst>
            <a:ext uri="{FF2B5EF4-FFF2-40B4-BE49-F238E27FC236}">
              <a16:creationId xmlns:a16="http://schemas.microsoft.com/office/drawing/2014/main" id="{F1002608-D333-426F-B609-92097511800E}"/>
            </a:ext>
          </a:extLst>
        </xdr:cNvPr>
        <xdr:cNvCxnSpPr/>
      </xdr:nvCxnSpPr>
      <xdr:spPr>
        <a:xfrm flipV="1">
          <a:off x="22160864" y="13356907"/>
          <a:ext cx="0" cy="1308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95648</xdr:rowOff>
    </xdr:from>
    <xdr:ext cx="469744" cy="259045"/>
    <xdr:sp macro="" textlink="">
      <xdr:nvSpPr>
        <xdr:cNvPr id="708" name="【消防施設】&#10;一人当たり面積最小値テキスト">
          <a:extLst>
            <a:ext uri="{FF2B5EF4-FFF2-40B4-BE49-F238E27FC236}">
              <a16:creationId xmlns:a16="http://schemas.microsoft.com/office/drawing/2014/main" id="{BA016CD7-8108-4C9B-9351-9544E99D686F}"/>
            </a:ext>
          </a:extLst>
        </xdr:cNvPr>
        <xdr:cNvSpPr txBox="1"/>
      </xdr:nvSpPr>
      <xdr:spPr>
        <a:xfrm>
          <a:off x="22199600" y="1466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91821</xdr:rowOff>
    </xdr:from>
    <xdr:to>
      <xdr:col>116</xdr:col>
      <xdr:colOff>152400</xdr:colOff>
      <xdr:row>85</xdr:row>
      <xdr:rowOff>91821</xdr:rowOff>
    </xdr:to>
    <xdr:cxnSp macro="">
      <xdr:nvCxnSpPr>
        <xdr:cNvPr id="709" name="直線コネクタ 708">
          <a:extLst>
            <a:ext uri="{FF2B5EF4-FFF2-40B4-BE49-F238E27FC236}">
              <a16:creationId xmlns:a16="http://schemas.microsoft.com/office/drawing/2014/main" id="{3C1D23F2-CE36-44A7-A482-C862944233E8}"/>
            </a:ext>
          </a:extLst>
        </xdr:cNvPr>
        <xdr:cNvCxnSpPr/>
      </xdr:nvCxnSpPr>
      <xdr:spPr>
        <a:xfrm>
          <a:off x="22072600" y="1466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101934</xdr:rowOff>
    </xdr:from>
    <xdr:ext cx="469744" cy="259045"/>
    <xdr:sp macro="" textlink="">
      <xdr:nvSpPr>
        <xdr:cNvPr id="710" name="【消防施設】&#10;一人当たり面積最大値テキスト">
          <a:extLst>
            <a:ext uri="{FF2B5EF4-FFF2-40B4-BE49-F238E27FC236}">
              <a16:creationId xmlns:a16="http://schemas.microsoft.com/office/drawing/2014/main" id="{92EF18F4-0CB5-469C-9483-1D6D6A14E202}"/>
            </a:ext>
          </a:extLst>
        </xdr:cNvPr>
        <xdr:cNvSpPr txBox="1"/>
      </xdr:nvSpPr>
      <xdr:spPr>
        <a:xfrm>
          <a:off x="22199600" y="1313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155257</xdr:rowOff>
    </xdr:from>
    <xdr:to>
      <xdr:col>116</xdr:col>
      <xdr:colOff>152400</xdr:colOff>
      <xdr:row>77</xdr:row>
      <xdr:rowOff>155257</xdr:rowOff>
    </xdr:to>
    <xdr:cxnSp macro="">
      <xdr:nvCxnSpPr>
        <xdr:cNvPr id="711" name="直線コネクタ 710">
          <a:extLst>
            <a:ext uri="{FF2B5EF4-FFF2-40B4-BE49-F238E27FC236}">
              <a16:creationId xmlns:a16="http://schemas.microsoft.com/office/drawing/2014/main" id="{A67CD6D8-AB2D-4819-88B9-76B15DDF33BA}"/>
            </a:ext>
          </a:extLst>
        </xdr:cNvPr>
        <xdr:cNvCxnSpPr/>
      </xdr:nvCxnSpPr>
      <xdr:spPr>
        <a:xfrm>
          <a:off x="22072600" y="13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17163</xdr:rowOff>
    </xdr:from>
    <xdr:ext cx="469744" cy="259045"/>
    <xdr:sp macro="" textlink="">
      <xdr:nvSpPr>
        <xdr:cNvPr id="712" name="【消防施設】&#10;一人当たり面積平均値テキスト">
          <a:extLst>
            <a:ext uri="{FF2B5EF4-FFF2-40B4-BE49-F238E27FC236}">
              <a16:creationId xmlns:a16="http://schemas.microsoft.com/office/drawing/2014/main" id="{D1FDADE5-D6E5-4B4B-83A2-AA8797E422DB}"/>
            </a:ext>
          </a:extLst>
        </xdr:cNvPr>
        <xdr:cNvSpPr txBox="1"/>
      </xdr:nvSpPr>
      <xdr:spPr>
        <a:xfrm>
          <a:off x="22199600" y="14418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38736</xdr:rowOff>
    </xdr:from>
    <xdr:to>
      <xdr:col>116</xdr:col>
      <xdr:colOff>114300</xdr:colOff>
      <xdr:row>84</xdr:row>
      <xdr:rowOff>140336</xdr:rowOff>
    </xdr:to>
    <xdr:sp macro="" textlink="">
      <xdr:nvSpPr>
        <xdr:cNvPr id="713" name="フローチャート: 判断 712">
          <a:extLst>
            <a:ext uri="{FF2B5EF4-FFF2-40B4-BE49-F238E27FC236}">
              <a16:creationId xmlns:a16="http://schemas.microsoft.com/office/drawing/2014/main" id="{8078CE23-73E3-43CA-BF0A-195058E68B5D}"/>
            </a:ext>
          </a:extLst>
        </xdr:cNvPr>
        <xdr:cNvSpPr/>
      </xdr:nvSpPr>
      <xdr:spPr>
        <a:xfrm>
          <a:off x="221107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45022</xdr:rowOff>
    </xdr:from>
    <xdr:to>
      <xdr:col>112</xdr:col>
      <xdr:colOff>38100</xdr:colOff>
      <xdr:row>84</xdr:row>
      <xdr:rowOff>146622</xdr:rowOff>
    </xdr:to>
    <xdr:sp macro="" textlink="">
      <xdr:nvSpPr>
        <xdr:cNvPr id="714" name="フローチャート: 判断 713">
          <a:extLst>
            <a:ext uri="{FF2B5EF4-FFF2-40B4-BE49-F238E27FC236}">
              <a16:creationId xmlns:a16="http://schemas.microsoft.com/office/drawing/2014/main" id="{98173E44-1F54-41B6-8D2F-2A34D1C6EB14}"/>
            </a:ext>
          </a:extLst>
        </xdr:cNvPr>
        <xdr:cNvSpPr/>
      </xdr:nvSpPr>
      <xdr:spPr>
        <a:xfrm>
          <a:off x="21272500" y="1444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43878</xdr:rowOff>
    </xdr:from>
    <xdr:to>
      <xdr:col>107</xdr:col>
      <xdr:colOff>101600</xdr:colOff>
      <xdr:row>84</xdr:row>
      <xdr:rowOff>145478</xdr:rowOff>
    </xdr:to>
    <xdr:sp macro="" textlink="">
      <xdr:nvSpPr>
        <xdr:cNvPr id="715" name="フローチャート: 判断 714">
          <a:extLst>
            <a:ext uri="{FF2B5EF4-FFF2-40B4-BE49-F238E27FC236}">
              <a16:creationId xmlns:a16="http://schemas.microsoft.com/office/drawing/2014/main" id="{313B9BD1-5501-4489-AFFF-C707F0CDA785}"/>
            </a:ext>
          </a:extLst>
        </xdr:cNvPr>
        <xdr:cNvSpPr/>
      </xdr:nvSpPr>
      <xdr:spPr>
        <a:xfrm>
          <a:off x="20383500" y="144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6159</xdr:rowOff>
    </xdr:from>
    <xdr:to>
      <xdr:col>102</xdr:col>
      <xdr:colOff>165100</xdr:colOff>
      <xdr:row>84</xdr:row>
      <xdr:rowOff>107759</xdr:rowOff>
    </xdr:to>
    <xdr:sp macro="" textlink="">
      <xdr:nvSpPr>
        <xdr:cNvPr id="716" name="フローチャート: 判断 715">
          <a:extLst>
            <a:ext uri="{FF2B5EF4-FFF2-40B4-BE49-F238E27FC236}">
              <a16:creationId xmlns:a16="http://schemas.microsoft.com/office/drawing/2014/main" id="{EE580E30-44FD-4ED9-A999-9E562E8B5BAE}"/>
            </a:ext>
          </a:extLst>
        </xdr:cNvPr>
        <xdr:cNvSpPr/>
      </xdr:nvSpPr>
      <xdr:spPr>
        <a:xfrm>
          <a:off x="19494500" y="144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169608</xdr:rowOff>
    </xdr:from>
    <xdr:to>
      <xdr:col>98</xdr:col>
      <xdr:colOff>38100</xdr:colOff>
      <xdr:row>84</xdr:row>
      <xdr:rowOff>99758</xdr:rowOff>
    </xdr:to>
    <xdr:sp macro="" textlink="">
      <xdr:nvSpPr>
        <xdr:cNvPr id="717" name="フローチャート: 判断 716">
          <a:extLst>
            <a:ext uri="{FF2B5EF4-FFF2-40B4-BE49-F238E27FC236}">
              <a16:creationId xmlns:a16="http://schemas.microsoft.com/office/drawing/2014/main" id="{0E380094-2BF6-4065-85D1-732CBEBAE44A}"/>
            </a:ext>
          </a:extLst>
        </xdr:cNvPr>
        <xdr:cNvSpPr/>
      </xdr:nvSpPr>
      <xdr:spPr>
        <a:xfrm>
          <a:off x="18605500" y="143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D1FB6C11-8DC6-4C76-820A-B6301AD6E05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DABB4229-C475-4028-975E-3E3BD85ADEB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A1654102-97EB-46C4-B06E-32D8043F493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43A37CDF-9123-4130-87C7-AE56E6127CA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EB9D166D-503D-4019-B918-DBDF62AD602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104457</xdr:rowOff>
    </xdr:from>
    <xdr:to>
      <xdr:col>116</xdr:col>
      <xdr:colOff>114300</xdr:colOff>
      <xdr:row>78</xdr:row>
      <xdr:rowOff>34607</xdr:rowOff>
    </xdr:to>
    <xdr:sp macro="" textlink="">
      <xdr:nvSpPr>
        <xdr:cNvPr id="723" name="楕円 722">
          <a:extLst>
            <a:ext uri="{FF2B5EF4-FFF2-40B4-BE49-F238E27FC236}">
              <a16:creationId xmlns:a16="http://schemas.microsoft.com/office/drawing/2014/main" id="{471AC0CB-7918-464F-A934-AA058D22CA3E}"/>
            </a:ext>
          </a:extLst>
        </xdr:cNvPr>
        <xdr:cNvSpPr/>
      </xdr:nvSpPr>
      <xdr:spPr>
        <a:xfrm>
          <a:off x="22110700" y="1330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57484</xdr:rowOff>
    </xdr:from>
    <xdr:ext cx="469744" cy="259045"/>
    <xdr:sp macro="" textlink="">
      <xdr:nvSpPr>
        <xdr:cNvPr id="724" name="【消防施設】&#10;一人当たり面積該当値テキスト">
          <a:extLst>
            <a:ext uri="{FF2B5EF4-FFF2-40B4-BE49-F238E27FC236}">
              <a16:creationId xmlns:a16="http://schemas.microsoft.com/office/drawing/2014/main" id="{0C740C88-92FB-4F1B-8617-8A65CE3AEC5F}"/>
            </a:ext>
          </a:extLst>
        </xdr:cNvPr>
        <xdr:cNvSpPr txBox="1"/>
      </xdr:nvSpPr>
      <xdr:spPr>
        <a:xfrm>
          <a:off x="22199600" y="13259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120459</xdr:rowOff>
    </xdr:from>
    <xdr:to>
      <xdr:col>112</xdr:col>
      <xdr:colOff>38100</xdr:colOff>
      <xdr:row>78</xdr:row>
      <xdr:rowOff>50609</xdr:rowOff>
    </xdr:to>
    <xdr:sp macro="" textlink="">
      <xdr:nvSpPr>
        <xdr:cNvPr id="725" name="楕円 724">
          <a:extLst>
            <a:ext uri="{FF2B5EF4-FFF2-40B4-BE49-F238E27FC236}">
              <a16:creationId xmlns:a16="http://schemas.microsoft.com/office/drawing/2014/main" id="{1BFCC826-CFEC-4563-8A38-8791E5BEC2B3}"/>
            </a:ext>
          </a:extLst>
        </xdr:cNvPr>
        <xdr:cNvSpPr/>
      </xdr:nvSpPr>
      <xdr:spPr>
        <a:xfrm>
          <a:off x="21272500" y="1332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155257</xdr:rowOff>
    </xdr:from>
    <xdr:to>
      <xdr:col>116</xdr:col>
      <xdr:colOff>63500</xdr:colOff>
      <xdr:row>77</xdr:row>
      <xdr:rowOff>171259</xdr:rowOff>
    </xdr:to>
    <xdr:cxnSp macro="">
      <xdr:nvCxnSpPr>
        <xdr:cNvPr id="726" name="直線コネクタ 725">
          <a:extLst>
            <a:ext uri="{FF2B5EF4-FFF2-40B4-BE49-F238E27FC236}">
              <a16:creationId xmlns:a16="http://schemas.microsoft.com/office/drawing/2014/main" id="{22122217-96AA-4137-A273-8BB53AB04186}"/>
            </a:ext>
          </a:extLst>
        </xdr:cNvPr>
        <xdr:cNvCxnSpPr/>
      </xdr:nvCxnSpPr>
      <xdr:spPr>
        <a:xfrm flipV="1">
          <a:off x="21323300" y="13356907"/>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169608</xdr:rowOff>
    </xdr:from>
    <xdr:to>
      <xdr:col>107</xdr:col>
      <xdr:colOff>101600</xdr:colOff>
      <xdr:row>84</xdr:row>
      <xdr:rowOff>99758</xdr:rowOff>
    </xdr:to>
    <xdr:sp macro="" textlink="">
      <xdr:nvSpPr>
        <xdr:cNvPr id="727" name="楕円 726">
          <a:extLst>
            <a:ext uri="{FF2B5EF4-FFF2-40B4-BE49-F238E27FC236}">
              <a16:creationId xmlns:a16="http://schemas.microsoft.com/office/drawing/2014/main" id="{251668CC-3626-4F13-B86B-52FEA8572250}"/>
            </a:ext>
          </a:extLst>
        </xdr:cNvPr>
        <xdr:cNvSpPr/>
      </xdr:nvSpPr>
      <xdr:spPr>
        <a:xfrm>
          <a:off x="20383500" y="1439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171259</xdr:rowOff>
    </xdr:from>
    <xdr:to>
      <xdr:col>111</xdr:col>
      <xdr:colOff>177800</xdr:colOff>
      <xdr:row>84</xdr:row>
      <xdr:rowOff>48958</xdr:rowOff>
    </xdr:to>
    <xdr:cxnSp macro="">
      <xdr:nvCxnSpPr>
        <xdr:cNvPr id="728" name="直線コネクタ 727">
          <a:extLst>
            <a:ext uri="{FF2B5EF4-FFF2-40B4-BE49-F238E27FC236}">
              <a16:creationId xmlns:a16="http://schemas.microsoft.com/office/drawing/2014/main" id="{84B3CC55-0B18-4D2A-8DF2-C8F7E13BE5DE}"/>
            </a:ext>
          </a:extLst>
        </xdr:cNvPr>
        <xdr:cNvCxnSpPr/>
      </xdr:nvCxnSpPr>
      <xdr:spPr>
        <a:xfrm flipV="1">
          <a:off x="20434300" y="13372909"/>
          <a:ext cx="889000" cy="107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170751</xdr:rowOff>
    </xdr:from>
    <xdr:to>
      <xdr:col>102</xdr:col>
      <xdr:colOff>165100</xdr:colOff>
      <xdr:row>84</xdr:row>
      <xdr:rowOff>100901</xdr:rowOff>
    </xdr:to>
    <xdr:sp macro="" textlink="">
      <xdr:nvSpPr>
        <xdr:cNvPr id="729" name="楕円 728">
          <a:extLst>
            <a:ext uri="{FF2B5EF4-FFF2-40B4-BE49-F238E27FC236}">
              <a16:creationId xmlns:a16="http://schemas.microsoft.com/office/drawing/2014/main" id="{BE1B5A8E-3136-4EA4-832C-6C0CB419EC78}"/>
            </a:ext>
          </a:extLst>
        </xdr:cNvPr>
        <xdr:cNvSpPr/>
      </xdr:nvSpPr>
      <xdr:spPr>
        <a:xfrm>
          <a:off x="19494500" y="1440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48958</xdr:rowOff>
    </xdr:from>
    <xdr:to>
      <xdr:col>107</xdr:col>
      <xdr:colOff>50800</xdr:colOff>
      <xdr:row>84</xdr:row>
      <xdr:rowOff>50101</xdr:rowOff>
    </xdr:to>
    <xdr:cxnSp macro="">
      <xdr:nvCxnSpPr>
        <xdr:cNvPr id="730" name="直線コネクタ 729">
          <a:extLst>
            <a:ext uri="{FF2B5EF4-FFF2-40B4-BE49-F238E27FC236}">
              <a16:creationId xmlns:a16="http://schemas.microsoft.com/office/drawing/2014/main" id="{27ADC337-D84B-4D48-93BB-52EF006940EB}"/>
            </a:ext>
          </a:extLst>
        </xdr:cNvPr>
        <xdr:cNvCxnSpPr/>
      </xdr:nvCxnSpPr>
      <xdr:spPr>
        <a:xfrm flipV="1">
          <a:off x="19545300" y="1445075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2730</xdr:rowOff>
    </xdr:from>
    <xdr:to>
      <xdr:col>98</xdr:col>
      <xdr:colOff>38100</xdr:colOff>
      <xdr:row>84</xdr:row>
      <xdr:rowOff>104330</xdr:rowOff>
    </xdr:to>
    <xdr:sp macro="" textlink="">
      <xdr:nvSpPr>
        <xdr:cNvPr id="731" name="楕円 730">
          <a:extLst>
            <a:ext uri="{FF2B5EF4-FFF2-40B4-BE49-F238E27FC236}">
              <a16:creationId xmlns:a16="http://schemas.microsoft.com/office/drawing/2014/main" id="{93C3D43D-3998-4C02-B12E-97D1FD80DE3D}"/>
            </a:ext>
          </a:extLst>
        </xdr:cNvPr>
        <xdr:cNvSpPr/>
      </xdr:nvSpPr>
      <xdr:spPr>
        <a:xfrm>
          <a:off x="18605500" y="1440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50101</xdr:rowOff>
    </xdr:from>
    <xdr:to>
      <xdr:col>102</xdr:col>
      <xdr:colOff>114300</xdr:colOff>
      <xdr:row>84</xdr:row>
      <xdr:rowOff>53530</xdr:rowOff>
    </xdr:to>
    <xdr:cxnSp macro="">
      <xdr:nvCxnSpPr>
        <xdr:cNvPr id="732" name="直線コネクタ 731">
          <a:extLst>
            <a:ext uri="{FF2B5EF4-FFF2-40B4-BE49-F238E27FC236}">
              <a16:creationId xmlns:a16="http://schemas.microsoft.com/office/drawing/2014/main" id="{066F2AEF-2C2F-44FA-9D85-CE0305E34F4B}"/>
            </a:ext>
          </a:extLst>
        </xdr:cNvPr>
        <xdr:cNvCxnSpPr/>
      </xdr:nvCxnSpPr>
      <xdr:spPr>
        <a:xfrm flipV="1">
          <a:off x="18656300" y="14451901"/>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137749</xdr:rowOff>
    </xdr:from>
    <xdr:ext cx="469744" cy="259045"/>
    <xdr:sp macro="" textlink="">
      <xdr:nvSpPr>
        <xdr:cNvPr id="733" name="n_1aveValue【消防施設】&#10;一人当たり面積">
          <a:extLst>
            <a:ext uri="{FF2B5EF4-FFF2-40B4-BE49-F238E27FC236}">
              <a16:creationId xmlns:a16="http://schemas.microsoft.com/office/drawing/2014/main" id="{5B3B6243-7034-453A-AD8C-D2EBBBBBFFE6}"/>
            </a:ext>
          </a:extLst>
        </xdr:cNvPr>
        <xdr:cNvSpPr txBox="1"/>
      </xdr:nvSpPr>
      <xdr:spPr>
        <a:xfrm>
          <a:off x="21075727" y="14539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136605</xdr:rowOff>
    </xdr:from>
    <xdr:ext cx="469744" cy="259045"/>
    <xdr:sp macro="" textlink="">
      <xdr:nvSpPr>
        <xdr:cNvPr id="734" name="n_2aveValue【消防施設】&#10;一人当たり面積">
          <a:extLst>
            <a:ext uri="{FF2B5EF4-FFF2-40B4-BE49-F238E27FC236}">
              <a16:creationId xmlns:a16="http://schemas.microsoft.com/office/drawing/2014/main" id="{35FF9C79-471D-4FCF-B643-C6FE8AA70260}"/>
            </a:ext>
          </a:extLst>
        </xdr:cNvPr>
        <xdr:cNvSpPr txBox="1"/>
      </xdr:nvSpPr>
      <xdr:spPr>
        <a:xfrm>
          <a:off x="20199427" y="14538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98886</xdr:rowOff>
    </xdr:from>
    <xdr:ext cx="469744" cy="259045"/>
    <xdr:sp macro="" textlink="">
      <xdr:nvSpPr>
        <xdr:cNvPr id="735" name="n_3aveValue【消防施設】&#10;一人当たり面積">
          <a:extLst>
            <a:ext uri="{FF2B5EF4-FFF2-40B4-BE49-F238E27FC236}">
              <a16:creationId xmlns:a16="http://schemas.microsoft.com/office/drawing/2014/main" id="{4A710F50-AA76-437B-AB0B-E450ABBB4C70}"/>
            </a:ext>
          </a:extLst>
        </xdr:cNvPr>
        <xdr:cNvSpPr txBox="1"/>
      </xdr:nvSpPr>
      <xdr:spPr>
        <a:xfrm>
          <a:off x="19310427" y="14500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116285</xdr:rowOff>
    </xdr:from>
    <xdr:ext cx="469744" cy="259045"/>
    <xdr:sp macro="" textlink="">
      <xdr:nvSpPr>
        <xdr:cNvPr id="736" name="n_4aveValue【消防施設】&#10;一人当たり面積">
          <a:extLst>
            <a:ext uri="{FF2B5EF4-FFF2-40B4-BE49-F238E27FC236}">
              <a16:creationId xmlns:a16="http://schemas.microsoft.com/office/drawing/2014/main" id="{9FE85E4C-CFA8-4AD5-918F-4A4CBAB4D308}"/>
            </a:ext>
          </a:extLst>
        </xdr:cNvPr>
        <xdr:cNvSpPr txBox="1"/>
      </xdr:nvSpPr>
      <xdr:spPr>
        <a:xfrm>
          <a:off x="18421427" y="1417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67136</xdr:rowOff>
    </xdr:from>
    <xdr:ext cx="469744" cy="259045"/>
    <xdr:sp macro="" textlink="">
      <xdr:nvSpPr>
        <xdr:cNvPr id="737" name="n_1mainValue【消防施設】&#10;一人当たり面積">
          <a:extLst>
            <a:ext uri="{FF2B5EF4-FFF2-40B4-BE49-F238E27FC236}">
              <a16:creationId xmlns:a16="http://schemas.microsoft.com/office/drawing/2014/main" id="{539FA0B6-319B-4831-A1E6-4D1E2F64EE67}"/>
            </a:ext>
          </a:extLst>
        </xdr:cNvPr>
        <xdr:cNvSpPr txBox="1"/>
      </xdr:nvSpPr>
      <xdr:spPr>
        <a:xfrm>
          <a:off x="21075727" y="1309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116285</xdr:rowOff>
    </xdr:from>
    <xdr:ext cx="469744" cy="259045"/>
    <xdr:sp macro="" textlink="">
      <xdr:nvSpPr>
        <xdr:cNvPr id="738" name="n_2mainValue【消防施設】&#10;一人当たり面積">
          <a:extLst>
            <a:ext uri="{FF2B5EF4-FFF2-40B4-BE49-F238E27FC236}">
              <a16:creationId xmlns:a16="http://schemas.microsoft.com/office/drawing/2014/main" id="{F9D2F504-7B96-4C81-B861-485A86365926}"/>
            </a:ext>
          </a:extLst>
        </xdr:cNvPr>
        <xdr:cNvSpPr txBox="1"/>
      </xdr:nvSpPr>
      <xdr:spPr>
        <a:xfrm>
          <a:off x="20199427" y="1417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117428</xdr:rowOff>
    </xdr:from>
    <xdr:ext cx="469744" cy="259045"/>
    <xdr:sp macro="" textlink="">
      <xdr:nvSpPr>
        <xdr:cNvPr id="739" name="n_3mainValue【消防施設】&#10;一人当たり面積">
          <a:extLst>
            <a:ext uri="{FF2B5EF4-FFF2-40B4-BE49-F238E27FC236}">
              <a16:creationId xmlns:a16="http://schemas.microsoft.com/office/drawing/2014/main" id="{78B5BB1B-F1D4-40BF-9835-F49EEB6F8186}"/>
            </a:ext>
          </a:extLst>
        </xdr:cNvPr>
        <xdr:cNvSpPr txBox="1"/>
      </xdr:nvSpPr>
      <xdr:spPr>
        <a:xfrm>
          <a:off x="19310427" y="1417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95457</xdr:rowOff>
    </xdr:from>
    <xdr:ext cx="469744" cy="259045"/>
    <xdr:sp macro="" textlink="">
      <xdr:nvSpPr>
        <xdr:cNvPr id="740" name="n_4mainValue【消防施設】&#10;一人当たり面積">
          <a:extLst>
            <a:ext uri="{FF2B5EF4-FFF2-40B4-BE49-F238E27FC236}">
              <a16:creationId xmlns:a16="http://schemas.microsoft.com/office/drawing/2014/main" id="{94CD4D2F-40A5-451A-9FA8-9A866D0EABBE}"/>
            </a:ext>
          </a:extLst>
        </xdr:cNvPr>
        <xdr:cNvSpPr txBox="1"/>
      </xdr:nvSpPr>
      <xdr:spPr>
        <a:xfrm>
          <a:off x="18421427" y="1449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a:extLst>
            <a:ext uri="{FF2B5EF4-FFF2-40B4-BE49-F238E27FC236}">
              <a16:creationId xmlns:a16="http://schemas.microsoft.com/office/drawing/2014/main" id="{0A51786B-772B-4B36-A420-9DC74038327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a:extLst>
            <a:ext uri="{FF2B5EF4-FFF2-40B4-BE49-F238E27FC236}">
              <a16:creationId xmlns:a16="http://schemas.microsoft.com/office/drawing/2014/main" id="{71B7E9E0-C0A3-443B-9ECD-DFBEC5328C0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a:extLst>
            <a:ext uri="{FF2B5EF4-FFF2-40B4-BE49-F238E27FC236}">
              <a16:creationId xmlns:a16="http://schemas.microsoft.com/office/drawing/2014/main" id="{32B1A5AD-E926-469B-A7E2-7AACC7FE186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a:extLst>
            <a:ext uri="{FF2B5EF4-FFF2-40B4-BE49-F238E27FC236}">
              <a16:creationId xmlns:a16="http://schemas.microsoft.com/office/drawing/2014/main" id="{A020D8B8-6EC5-4992-80B8-9A93E1F463F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a:extLst>
            <a:ext uri="{FF2B5EF4-FFF2-40B4-BE49-F238E27FC236}">
              <a16:creationId xmlns:a16="http://schemas.microsoft.com/office/drawing/2014/main" id="{4CB5B89C-9C1B-401F-86AF-782BAE6A8CD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a:extLst>
            <a:ext uri="{FF2B5EF4-FFF2-40B4-BE49-F238E27FC236}">
              <a16:creationId xmlns:a16="http://schemas.microsoft.com/office/drawing/2014/main" id="{8DE2BA91-D721-4775-9802-74ED0476A91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a:extLst>
            <a:ext uri="{FF2B5EF4-FFF2-40B4-BE49-F238E27FC236}">
              <a16:creationId xmlns:a16="http://schemas.microsoft.com/office/drawing/2014/main" id="{CA921597-9B8B-4625-92FC-16AE05001BB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a:extLst>
            <a:ext uri="{FF2B5EF4-FFF2-40B4-BE49-F238E27FC236}">
              <a16:creationId xmlns:a16="http://schemas.microsoft.com/office/drawing/2014/main" id="{60244C64-18DA-4673-8CEB-27EE63BC185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a:extLst>
            <a:ext uri="{FF2B5EF4-FFF2-40B4-BE49-F238E27FC236}">
              <a16:creationId xmlns:a16="http://schemas.microsoft.com/office/drawing/2014/main" id="{1A2F676C-9623-427C-964E-35F6E72DB53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a:extLst>
            <a:ext uri="{FF2B5EF4-FFF2-40B4-BE49-F238E27FC236}">
              <a16:creationId xmlns:a16="http://schemas.microsoft.com/office/drawing/2014/main" id="{4F36B681-D269-4F5F-8C89-40F37639DA2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a:extLst>
            <a:ext uri="{FF2B5EF4-FFF2-40B4-BE49-F238E27FC236}">
              <a16:creationId xmlns:a16="http://schemas.microsoft.com/office/drawing/2014/main" id="{05642928-3A4D-4C20-803F-0ACEDDD5C03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2" name="直線コネクタ 751">
          <a:extLst>
            <a:ext uri="{FF2B5EF4-FFF2-40B4-BE49-F238E27FC236}">
              <a16:creationId xmlns:a16="http://schemas.microsoft.com/office/drawing/2014/main" id="{E4968528-34D6-4F05-81DF-A6BF07CEF983}"/>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3" name="テキスト ボックス 752">
          <a:extLst>
            <a:ext uri="{FF2B5EF4-FFF2-40B4-BE49-F238E27FC236}">
              <a16:creationId xmlns:a16="http://schemas.microsoft.com/office/drawing/2014/main" id="{73CBF643-C68B-4DEF-BD8D-89ABBAA11E9D}"/>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4" name="直線コネクタ 753">
          <a:extLst>
            <a:ext uri="{FF2B5EF4-FFF2-40B4-BE49-F238E27FC236}">
              <a16:creationId xmlns:a16="http://schemas.microsoft.com/office/drawing/2014/main" id="{12B27AE1-2C15-4949-B8F3-AE540C769077}"/>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5" name="テキスト ボックス 754">
          <a:extLst>
            <a:ext uri="{FF2B5EF4-FFF2-40B4-BE49-F238E27FC236}">
              <a16:creationId xmlns:a16="http://schemas.microsoft.com/office/drawing/2014/main" id="{0E0E9CBB-1769-414C-B443-309A1408E9CF}"/>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6" name="直線コネクタ 755">
          <a:extLst>
            <a:ext uri="{FF2B5EF4-FFF2-40B4-BE49-F238E27FC236}">
              <a16:creationId xmlns:a16="http://schemas.microsoft.com/office/drawing/2014/main" id="{17B6E986-607C-44AA-92F5-C462719411F9}"/>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7" name="テキスト ボックス 756">
          <a:extLst>
            <a:ext uri="{FF2B5EF4-FFF2-40B4-BE49-F238E27FC236}">
              <a16:creationId xmlns:a16="http://schemas.microsoft.com/office/drawing/2014/main" id="{418364A2-533B-46A8-8232-DF4E97C2BEF2}"/>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8" name="直線コネクタ 757">
          <a:extLst>
            <a:ext uri="{FF2B5EF4-FFF2-40B4-BE49-F238E27FC236}">
              <a16:creationId xmlns:a16="http://schemas.microsoft.com/office/drawing/2014/main" id="{1943A2C2-2AF6-47B3-A504-93F861950FBA}"/>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9" name="テキスト ボックス 758">
          <a:extLst>
            <a:ext uri="{FF2B5EF4-FFF2-40B4-BE49-F238E27FC236}">
              <a16:creationId xmlns:a16="http://schemas.microsoft.com/office/drawing/2014/main" id="{025CD367-6B2C-4415-B136-8ADA537FBE7D}"/>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0" name="直線コネクタ 759">
          <a:extLst>
            <a:ext uri="{FF2B5EF4-FFF2-40B4-BE49-F238E27FC236}">
              <a16:creationId xmlns:a16="http://schemas.microsoft.com/office/drawing/2014/main" id="{DD766B0F-D860-4F86-A8C9-5B85AFB6C41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61" name="テキスト ボックス 760">
          <a:extLst>
            <a:ext uri="{FF2B5EF4-FFF2-40B4-BE49-F238E27FC236}">
              <a16:creationId xmlns:a16="http://schemas.microsoft.com/office/drawing/2014/main" id="{05F05E43-CB7E-40DE-8221-C0C7010F023F}"/>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a16="http://schemas.microsoft.com/office/drawing/2014/main" id="{0609ED0D-C64E-41EB-87EA-55623224319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庁舎】&#10;有形固定資産減価償却率グラフ枠">
          <a:extLst>
            <a:ext uri="{FF2B5EF4-FFF2-40B4-BE49-F238E27FC236}">
              <a16:creationId xmlns:a16="http://schemas.microsoft.com/office/drawing/2014/main" id="{4724DA63-7C2E-419D-B80B-FAD816A4985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4" name="直線コネクタ 763">
          <a:extLst>
            <a:ext uri="{FF2B5EF4-FFF2-40B4-BE49-F238E27FC236}">
              <a16:creationId xmlns:a16="http://schemas.microsoft.com/office/drawing/2014/main" id="{3B5361A2-7606-4916-ACBE-6429D3791A9F}"/>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5" name="【庁舎】&#10;有形固定資産減価償却率最小値テキスト">
          <a:extLst>
            <a:ext uri="{FF2B5EF4-FFF2-40B4-BE49-F238E27FC236}">
              <a16:creationId xmlns:a16="http://schemas.microsoft.com/office/drawing/2014/main" id="{E627D240-988A-4644-969A-2B41660BA7C2}"/>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6" name="直線コネクタ 765">
          <a:extLst>
            <a:ext uri="{FF2B5EF4-FFF2-40B4-BE49-F238E27FC236}">
              <a16:creationId xmlns:a16="http://schemas.microsoft.com/office/drawing/2014/main" id="{AFB139B9-94A4-4A19-82CA-74B28224A27E}"/>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7" name="【庁舎】&#10;有形固定資産減価償却率最大値テキスト">
          <a:extLst>
            <a:ext uri="{FF2B5EF4-FFF2-40B4-BE49-F238E27FC236}">
              <a16:creationId xmlns:a16="http://schemas.microsoft.com/office/drawing/2014/main" id="{886A75BE-1FD4-45D8-8A0E-719A5D8F524E}"/>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8" name="直線コネクタ 767">
          <a:extLst>
            <a:ext uri="{FF2B5EF4-FFF2-40B4-BE49-F238E27FC236}">
              <a16:creationId xmlns:a16="http://schemas.microsoft.com/office/drawing/2014/main" id="{7351E9B6-DC36-4661-9971-900E5E7A6044}"/>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73677</xdr:rowOff>
    </xdr:from>
    <xdr:ext cx="405111" cy="259045"/>
    <xdr:sp macro="" textlink="">
      <xdr:nvSpPr>
        <xdr:cNvPr id="769" name="【庁舎】&#10;有形固定資産減価償却率平均値テキスト">
          <a:extLst>
            <a:ext uri="{FF2B5EF4-FFF2-40B4-BE49-F238E27FC236}">
              <a16:creationId xmlns:a16="http://schemas.microsoft.com/office/drawing/2014/main" id="{8929A1E2-96C2-441B-B462-A88CB04D6425}"/>
            </a:ext>
          </a:extLst>
        </xdr:cNvPr>
        <xdr:cNvSpPr txBox="1"/>
      </xdr:nvSpPr>
      <xdr:spPr>
        <a:xfrm>
          <a:off x="16357600" y="17904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770" name="フローチャート: 判断 769">
          <a:extLst>
            <a:ext uri="{FF2B5EF4-FFF2-40B4-BE49-F238E27FC236}">
              <a16:creationId xmlns:a16="http://schemas.microsoft.com/office/drawing/2014/main" id="{DCC2D485-E725-406B-AD06-59846A2BF051}"/>
            </a:ext>
          </a:extLst>
        </xdr:cNvPr>
        <xdr:cNvSpPr/>
      </xdr:nvSpPr>
      <xdr:spPr>
        <a:xfrm>
          <a:off x="162687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24130</xdr:rowOff>
    </xdr:from>
    <xdr:to>
      <xdr:col>81</xdr:col>
      <xdr:colOff>101600</xdr:colOff>
      <xdr:row>104</xdr:row>
      <xdr:rowOff>125730</xdr:rowOff>
    </xdr:to>
    <xdr:sp macro="" textlink="">
      <xdr:nvSpPr>
        <xdr:cNvPr id="771" name="フローチャート: 判断 770">
          <a:extLst>
            <a:ext uri="{FF2B5EF4-FFF2-40B4-BE49-F238E27FC236}">
              <a16:creationId xmlns:a16="http://schemas.microsoft.com/office/drawing/2014/main" id="{EB1C9D91-9D49-4B8E-8216-93F13A8C0105}"/>
            </a:ext>
          </a:extLst>
        </xdr:cNvPr>
        <xdr:cNvSpPr/>
      </xdr:nvSpPr>
      <xdr:spPr>
        <a:xfrm>
          <a:off x="15430500" y="178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22861</xdr:rowOff>
    </xdr:from>
    <xdr:to>
      <xdr:col>76</xdr:col>
      <xdr:colOff>165100</xdr:colOff>
      <xdr:row>104</xdr:row>
      <xdr:rowOff>124461</xdr:rowOff>
    </xdr:to>
    <xdr:sp macro="" textlink="">
      <xdr:nvSpPr>
        <xdr:cNvPr id="772" name="フローチャート: 判断 771">
          <a:extLst>
            <a:ext uri="{FF2B5EF4-FFF2-40B4-BE49-F238E27FC236}">
              <a16:creationId xmlns:a16="http://schemas.microsoft.com/office/drawing/2014/main" id="{DE4397E8-54DB-4112-B588-8D4C9A5A0B59}"/>
            </a:ext>
          </a:extLst>
        </xdr:cNvPr>
        <xdr:cNvSpPr/>
      </xdr:nvSpPr>
      <xdr:spPr>
        <a:xfrm>
          <a:off x="14541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39370</xdr:rowOff>
    </xdr:from>
    <xdr:to>
      <xdr:col>72</xdr:col>
      <xdr:colOff>38100</xdr:colOff>
      <xdr:row>104</xdr:row>
      <xdr:rowOff>140970</xdr:rowOff>
    </xdr:to>
    <xdr:sp macro="" textlink="">
      <xdr:nvSpPr>
        <xdr:cNvPr id="773" name="フローチャート: 判断 772">
          <a:extLst>
            <a:ext uri="{FF2B5EF4-FFF2-40B4-BE49-F238E27FC236}">
              <a16:creationId xmlns:a16="http://schemas.microsoft.com/office/drawing/2014/main" id="{7144BE1C-DE43-4969-AB6E-E583DDD9CDE1}"/>
            </a:ext>
          </a:extLst>
        </xdr:cNvPr>
        <xdr:cNvSpPr/>
      </xdr:nvSpPr>
      <xdr:spPr>
        <a:xfrm>
          <a:off x="13652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774" name="フローチャート: 判断 773">
          <a:extLst>
            <a:ext uri="{FF2B5EF4-FFF2-40B4-BE49-F238E27FC236}">
              <a16:creationId xmlns:a16="http://schemas.microsoft.com/office/drawing/2014/main" id="{E97574E0-E693-4B26-905B-5D2251C780C1}"/>
            </a:ext>
          </a:extLst>
        </xdr:cNvPr>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F6B8777D-453F-4740-8C99-5E0B13676BA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2AA864BE-2AB2-4F6B-A653-F71CC93BA39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5988DFED-64C7-4C3D-AD85-1B74AC323DB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802B73E3-EDA9-4D13-9EC6-4B7F0F737DE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A2E3C7B0-AF2C-4D3A-BB13-FFA38E8A904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72389</xdr:rowOff>
    </xdr:from>
    <xdr:to>
      <xdr:col>85</xdr:col>
      <xdr:colOff>177800</xdr:colOff>
      <xdr:row>107</xdr:row>
      <xdr:rowOff>2539</xdr:rowOff>
    </xdr:to>
    <xdr:sp macro="" textlink="">
      <xdr:nvSpPr>
        <xdr:cNvPr id="780" name="楕円 779">
          <a:extLst>
            <a:ext uri="{FF2B5EF4-FFF2-40B4-BE49-F238E27FC236}">
              <a16:creationId xmlns:a16="http://schemas.microsoft.com/office/drawing/2014/main" id="{2815A227-B9EF-4584-AFC9-5F76A2CECB7A}"/>
            </a:ext>
          </a:extLst>
        </xdr:cNvPr>
        <xdr:cNvSpPr/>
      </xdr:nvSpPr>
      <xdr:spPr>
        <a:xfrm>
          <a:off x="16268700" y="1824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158766</xdr:rowOff>
    </xdr:from>
    <xdr:ext cx="405111" cy="259045"/>
    <xdr:sp macro="" textlink="">
      <xdr:nvSpPr>
        <xdr:cNvPr id="781" name="【庁舎】&#10;有形固定資産減価償却率該当値テキスト">
          <a:extLst>
            <a:ext uri="{FF2B5EF4-FFF2-40B4-BE49-F238E27FC236}">
              <a16:creationId xmlns:a16="http://schemas.microsoft.com/office/drawing/2014/main" id="{914B2EF7-9CA4-44C1-AB89-347DB784F4C6}"/>
            </a:ext>
          </a:extLst>
        </xdr:cNvPr>
        <xdr:cNvSpPr txBox="1"/>
      </xdr:nvSpPr>
      <xdr:spPr>
        <a:xfrm>
          <a:off x="16357600" y="18161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60961</xdr:rowOff>
    </xdr:from>
    <xdr:to>
      <xdr:col>81</xdr:col>
      <xdr:colOff>101600</xdr:colOff>
      <xdr:row>106</xdr:row>
      <xdr:rowOff>162561</xdr:rowOff>
    </xdr:to>
    <xdr:sp macro="" textlink="">
      <xdr:nvSpPr>
        <xdr:cNvPr id="782" name="楕円 781">
          <a:extLst>
            <a:ext uri="{FF2B5EF4-FFF2-40B4-BE49-F238E27FC236}">
              <a16:creationId xmlns:a16="http://schemas.microsoft.com/office/drawing/2014/main" id="{CD83512A-BA92-48E9-81B9-70E82A7FA28E}"/>
            </a:ext>
          </a:extLst>
        </xdr:cNvPr>
        <xdr:cNvSpPr/>
      </xdr:nvSpPr>
      <xdr:spPr>
        <a:xfrm>
          <a:off x="15430500" y="1823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111761</xdr:rowOff>
    </xdr:from>
    <xdr:to>
      <xdr:col>85</xdr:col>
      <xdr:colOff>127000</xdr:colOff>
      <xdr:row>106</xdr:row>
      <xdr:rowOff>123189</xdr:rowOff>
    </xdr:to>
    <xdr:cxnSp macro="">
      <xdr:nvCxnSpPr>
        <xdr:cNvPr id="783" name="直線コネクタ 782">
          <a:extLst>
            <a:ext uri="{FF2B5EF4-FFF2-40B4-BE49-F238E27FC236}">
              <a16:creationId xmlns:a16="http://schemas.microsoft.com/office/drawing/2014/main" id="{D8C5042C-3225-47C8-A800-19DDFFF80170}"/>
            </a:ext>
          </a:extLst>
        </xdr:cNvPr>
        <xdr:cNvCxnSpPr/>
      </xdr:nvCxnSpPr>
      <xdr:spPr>
        <a:xfrm>
          <a:off x="15481300" y="1828546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8889</xdr:rowOff>
    </xdr:from>
    <xdr:to>
      <xdr:col>76</xdr:col>
      <xdr:colOff>165100</xdr:colOff>
      <xdr:row>106</xdr:row>
      <xdr:rowOff>110489</xdr:rowOff>
    </xdr:to>
    <xdr:sp macro="" textlink="">
      <xdr:nvSpPr>
        <xdr:cNvPr id="784" name="楕円 783">
          <a:extLst>
            <a:ext uri="{FF2B5EF4-FFF2-40B4-BE49-F238E27FC236}">
              <a16:creationId xmlns:a16="http://schemas.microsoft.com/office/drawing/2014/main" id="{1CCBA433-6EB7-4F4F-9FEE-6D88DB82E121}"/>
            </a:ext>
          </a:extLst>
        </xdr:cNvPr>
        <xdr:cNvSpPr/>
      </xdr:nvSpPr>
      <xdr:spPr>
        <a:xfrm>
          <a:off x="14541500" y="1818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59689</xdr:rowOff>
    </xdr:from>
    <xdr:to>
      <xdr:col>81</xdr:col>
      <xdr:colOff>50800</xdr:colOff>
      <xdr:row>106</xdr:row>
      <xdr:rowOff>111761</xdr:rowOff>
    </xdr:to>
    <xdr:cxnSp macro="">
      <xdr:nvCxnSpPr>
        <xdr:cNvPr id="785" name="直線コネクタ 784">
          <a:extLst>
            <a:ext uri="{FF2B5EF4-FFF2-40B4-BE49-F238E27FC236}">
              <a16:creationId xmlns:a16="http://schemas.microsoft.com/office/drawing/2014/main" id="{9D77967B-BCFC-42AB-9BA5-5EDBE34F6B1E}"/>
            </a:ext>
          </a:extLst>
        </xdr:cNvPr>
        <xdr:cNvCxnSpPr/>
      </xdr:nvCxnSpPr>
      <xdr:spPr>
        <a:xfrm>
          <a:off x="14592300" y="18233389"/>
          <a:ext cx="889000" cy="5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151130</xdr:rowOff>
    </xdr:from>
    <xdr:to>
      <xdr:col>72</xdr:col>
      <xdr:colOff>38100</xdr:colOff>
      <xdr:row>106</xdr:row>
      <xdr:rowOff>81280</xdr:rowOff>
    </xdr:to>
    <xdr:sp macro="" textlink="">
      <xdr:nvSpPr>
        <xdr:cNvPr id="786" name="楕円 785">
          <a:extLst>
            <a:ext uri="{FF2B5EF4-FFF2-40B4-BE49-F238E27FC236}">
              <a16:creationId xmlns:a16="http://schemas.microsoft.com/office/drawing/2014/main" id="{7A9A4A89-1707-4BAC-AABA-2C25325270C2}"/>
            </a:ext>
          </a:extLst>
        </xdr:cNvPr>
        <xdr:cNvSpPr/>
      </xdr:nvSpPr>
      <xdr:spPr>
        <a:xfrm>
          <a:off x="13652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30480</xdr:rowOff>
    </xdr:from>
    <xdr:to>
      <xdr:col>76</xdr:col>
      <xdr:colOff>114300</xdr:colOff>
      <xdr:row>106</xdr:row>
      <xdr:rowOff>59689</xdr:rowOff>
    </xdr:to>
    <xdr:cxnSp macro="">
      <xdr:nvCxnSpPr>
        <xdr:cNvPr id="787" name="直線コネクタ 786">
          <a:extLst>
            <a:ext uri="{FF2B5EF4-FFF2-40B4-BE49-F238E27FC236}">
              <a16:creationId xmlns:a16="http://schemas.microsoft.com/office/drawing/2014/main" id="{F471C3FD-94A4-4C33-80E6-E2FADF293383}"/>
            </a:ext>
          </a:extLst>
        </xdr:cNvPr>
        <xdr:cNvCxnSpPr/>
      </xdr:nvCxnSpPr>
      <xdr:spPr>
        <a:xfrm>
          <a:off x="13703300" y="18204180"/>
          <a:ext cx="889000"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82550</xdr:rowOff>
    </xdr:from>
    <xdr:to>
      <xdr:col>67</xdr:col>
      <xdr:colOff>101600</xdr:colOff>
      <xdr:row>106</xdr:row>
      <xdr:rowOff>12700</xdr:rowOff>
    </xdr:to>
    <xdr:sp macro="" textlink="">
      <xdr:nvSpPr>
        <xdr:cNvPr id="788" name="楕円 787">
          <a:extLst>
            <a:ext uri="{FF2B5EF4-FFF2-40B4-BE49-F238E27FC236}">
              <a16:creationId xmlns:a16="http://schemas.microsoft.com/office/drawing/2014/main" id="{DB2102B0-F1C4-4A62-A44E-8DB250697CF4}"/>
            </a:ext>
          </a:extLst>
        </xdr:cNvPr>
        <xdr:cNvSpPr/>
      </xdr:nvSpPr>
      <xdr:spPr>
        <a:xfrm>
          <a:off x="12763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133350</xdr:rowOff>
    </xdr:from>
    <xdr:to>
      <xdr:col>71</xdr:col>
      <xdr:colOff>177800</xdr:colOff>
      <xdr:row>106</xdr:row>
      <xdr:rowOff>30480</xdr:rowOff>
    </xdr:to>
    <xdr:cxnSp macro="">
      <xdr:nvCxnSpPr>
        <xdr:cNvPr id="789" name="直線コネクタ 788">
          <a:extLst>
            <a:ext uri="{FF2B5EF4-FFF2-40B4-BE49-F238E27FC236}">
              <a16:creationId xmlns:a16="http://schemas.microsoft.com/office/drawing/2014/main" id="{97B0AA05-34DC-4E7B-9C7B-6F3EE4E210C6}"/>
            </a:ext>
          </a:extLst>
        </xdr:cNvPr>
        <xdr:cNvCxnSpPr/>
      </xdr:nvCxnSpPr>
      <xdr:spPr>
        <a:xfrm>
          <a:off x="12814300" y="181356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142257</xdr:rowOff>
    </xdr:from>
    <xdr:ext cx="405111" cy="259045"/>
    <xdr:sp macro="" textlink="">
      <xdr:nvSpPr>
        <xdr:cNvPr id="790" name="n_1aveValue【庁舎】&#10;有形固定資産減価償却率">
          <a:extLst>
            <a:ext uri="{FF2B5EF4-FFF2-40B4-BE49-F238E27FC236}">
              <a16:creationId xmlns:a16="http://schemas.microsoft.com/office/drawing/2014/main" id="{AB06E742-723B-4A4D-B884-B3B9BCF46CF4}"/>
            </a:ext>
          </a:extLst>
        </xdr:cNvPr>
        <xdr:cNvSpPr txBox="1"/>
      </xdr:nvSpPr>
      <xdr:spPr>
        <a:xfrm>
          <a:off x="15266044" y="17630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140988</xdr:rowOff>
    </xdr:from>
    <xdr:ext cx="405111" cy="259045"/>
    <xdr:sp macro="" textlink="">
      <xdr:nvSpPr>
        <xdr:cNvPr id="791" name="n_2aveValue【庁舎】&#10;有形固定資産減価償却率">
          <a:extLst>
            <a:ext uri="{FF2B5EF4-FFF2-40B4-BE49-F238E27FC236}">
              <a16:creationId xmlns:a16="http://schemas.microsoft.com/office/drawing/2014/main" id="{771E72FB-DC1C-4810-860B-640AE2538B90}"/>
            </a:ext>
          </a:extLst>
        </xdr:cNvPr>
        <xdr:cNvSpPr txBox="1"/>
      </xdr:nvSpPr>
      <xdr:spPr>
        <a:xfrm>
          <a:off x="14389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157497</xdr:rowOff>
    </xdr:from>
    <xdr:ext cx="405111" cy="259045"/>
    <xdr:sp macro="" textlink="">
      <xdr:nvSpPr>
        <xdr:cNvPr id="792" name="n_3aveValue【庁舎】&#10;有形固定資産減価償却率">
          <a:extLst>
            <a:ext uri="{FF2B5EF4-FFF2-40B4-BE49-F238E27FC236}">
              <a16:creationId xmlns:a16="http://schemas.microsoft.com/office/drawing/2014/main" id="{E3988CCA-32E2-48FA-8A7C-F49FBD9940FE}"/>
            </a:ext>
          </a:extLst>
        </xdr:cNvPr>
        <xdr:cNvSpPr txBox="1"/>
      </xdr:nvSpPr>
      <xdr:spPr>
        <a:xfrm>
          <a:off x="13500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162577</xdr:rowOff>
    </xdr:from>
    <xdr:ext cx="405111" cy="259045"/>
    <xdr:sp macro="" textlink="">
      <xdr:nvSpPr>
        <xdr:cNvPr id="793" name="n_4aveValue【庁舎】&#10;有形固定資産減価償却率">
          <a:extLst>
            <a:ext uri="{FF2B5EF4-FFF2-40B4-BE49-F238E27FC236}">
              <a16:creationId xmlns:a16="http://schemas.microsoft.com/office/drawing/2014/main" id="{9C7EED81-3066-4E14-A030-B66566CD076C}"/>
            </a:ext>
          </a:extLst>
        </xdr:cNvPr>
        <xdr:cNvSpPr txBox="1"/>
      </xdr:nvSpPr>
      <xdr:spPr>
        <a:xfrm>
          <a:off x="12611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153688</xdr:rowOff>
    </xdr:from>
    <xdr:ext cx="405111" cy="259045"/>
    <xdr:sp macro="" textlink="">
      <xdr:nvSpPr>
        <xdr:cNvPr id="794" name="n_1mainValue【庁舎】&#10;有形固定資産減価償却率">
          <a:extLst>
            <a:ext uri="{FF2B5EF4-FFF2-40B4-BE49-F238E27FC236}">
              <a16:creationId xmlns:a16="http://schemas.microsoft.com/office/drawing/2014/main" id="{8AE60F72-61C2-4982-B462-98C76A2FD3EF}"/>
            </a:ext>
          </a:extLst>
        </xdr:cNvPr>
        <xdr:cNvSpPr txBox="1"/>
      </xdr:nvSpPr>
      <xdr:spPr>
        <a:xfrm>
          <a:off x="15266044" y="18327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101616</xdr:rowOff>
    </xdr:from>
    <xdr:ext cx="405111" cy="259045"/>
    <xdr:sp macro="" textlink="">
      <xdr:nvSpPr>
        <xdr:cNvPr id="795" name="n_2mainValue【庁舎】&#10;有形固定資産減価償却率">
          <a:extLst>
            <a:ext uri="{FF2B5EF4-FFF2-40B4-BE49-F238E27FC236}">
              <a16:creationId xmlns:a16="http://schemas.microsoft.com/office/drawing/2014/main" id="{068CBABF-D88B-4DAC-9830-EAE3FA568E1A}"/>
            </a:ext>
          </a:extLst>
        </xdr:cNvPr>
        <xdr:cNvSpPr txBox="1"/>
      </xdr:nvSpPr>
      <xdr:spPr>
        <a:xfrm>
          <a:off x="14389744" y="18275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72407</xdr:rowOff>
    </xdr:from>
    <xdr:ext cx="405111" cy="259045"/>
    <xdr:sp macro="" textlink="">
      <xdr:nvSpPr>
        <xdr:cNvPr id="796" name="n_3mainValue【庁舎】&#10;有形固定資産減価償却率">
          <a:extLst>
            <a:ext uri="{FF2B5EF4-FFF2-40B4-BE49-F238E27FC236}">
              <a16:creationId xmlns:a16="http://schemas.microsoft.com/office/drawing/2014/main" id="{9BA26541-CBB4-4680-A716-A01E134D462D}"/>
            </a:ext>
          </a:extLst>
        </xdr:cNvPr>
        <xdr:cNvSpPr txBox="1"/>
      </xdr:nvSpPr>
      <xdr:spPr>
        <a:xfrm>
          <a:off x="13500744"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3827</xdr:rowOff>
    </xdr:from>
    <xdr:ext cx="405111" cy="259045"/>
    <xdr:sp macro="" textlink="">
      <xdr:nvSpPr>
        <xdr:cNvPr id="797" name="n_4mainValue【庁舎】&#10;有形固定資産減価償却率">
          <a:extLst>
            <a:ext uri="{FF2B5EF4-FFF2-40B4-BE49-F238E27FC236}">
              <a16:creationId xmlns:a16="http://schemas.microsoft.com/office/drawing/2014/main" id="{1298829F-67A4-4266-BA7D-0F63AE34448C}"/>
            </a:ext>
          </a:extLst>
        </xdr:cNvPr>
        <xdr:cNvSpPr txBox="1"/>
      </xdr:nvSpPr>
      <xdr:spPr>
        <a:xfrm>
          <a:off x="12611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a:extLst>
            <a:ext uri="{FF2B5EF4-FFF2-40B4-BE49-F238E27FC236}">
              <a16:creationId xmlns:a16="http://schemas.microsoft.com/office/drawing/2014/main" id="{A02F798F-8AD4-44C8-8966-D352719F380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a:extLst>
            <a:ext uri="{FF2B5EF4-FFF2-40B4-BE49-F238E27FC236}">
              <a16:creationId xmlns:a16="http://schemas.microsoft.com/office/drawing/2014/main" id="{7B8962EF-093C-41B3-9347-CD30774C386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a:extLst>
            <a:ext uri="{FF2B5EF4-FFF2-40B4-BE49-F238E27FC236}">
              <a16:creationId xmlns:a16="http://schemas.microsoft.com/office/drawing/2014/main" id="{5F42E8C4-62D7-4D6C-A837-97FC3AB9E7C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a:extLst>
            <a:ext uri="{FF2B5EF4-FFF2-40B4-BE49-F238E27FC236}">
              <a16:creationId xmlns:a16="http://schemas.microsoft.com/office/drawing/2014/main" id="{64EA389B-93BB-4ECC-BE52-EDF45BA256F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a:extLst>
            <a:ext uri="{FF2B5EF4-FFF2-40B4-BE49-F238E27FC236}">
              <a16:creationId xmlns:a16="http://schemas.microsoft.com/office/drawing/2014/main" id="{C956F5BA-8EDA-49B5-ADBC-54254FC483C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a:extLst>
            <a:ext uri="{FF2B5EF4-FFF2-40B4-BE49-F238E27FC236}">
              <a16:creationId xmlns:a16="http://schemas.microsoft.com/office/drawing/2014/main" id="{100254D9-A844-4488-A853-C4981B6EDFB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a:extLst>
            <a:ext uri="{FF2B5EF4-FFF2-40B4-BE49-F238E27FC236}">
              <a16:creationId xmlns:a16="http://schemas.microsoft.com/office/drawing/2014/main" id="{F1A3AC1D-70F8-4F3B-BA88-7991E5B217D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a:extLst>
            <a:ext uri="{FF2B5EF4-FFF2-40B4-BE49-F238E27FC236}">
              <a16:creationId xmlns:a16="http://schemas.microsoft.com/office/drawing/2014/main" id="{392A97F6-E8B5-4B7A-80DB-8D687D44C65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a:extLst>
            <a:ext uri="{FF2B5EF4-FFF2-40B4-BE49-F238E27FC236}">
              <a16:creationId xmlns:a16="http://schemas.microsoft.com/office/drawing/2014/main" id="{0C5656D6-BBE8-4BF6-9972-C780109786F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a:extLst>
            <a:ext uri="{FF2B5EF4-FFF2-40B4-BE49-F238E27FC236}">
              <a16:creationId xmlns:a16="http://schemas.microsoft.com/office/drawing/2014/main" id="{5B41F66A-996A-48AD-8201-C8555B24540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8" name="直線コネクタ 807">
          <a:extLst>
            <a:ext uri="{FF2B5EF4-FFF2-40B4-BE49-F238E27FC236}">
              <a16:creationId xmlns:a16="http://schemas.microsoft.com/office/drawing/2014/main" id="{FD069D8C-E3A7-4E51-9F80-BF884FFCD65B}"/>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9" name="テキスト ボックス 808">
          <a:extLst>
            <a:ext uri="{FF2B5EF4-FFF2-40B4-BE49-F238E27FC236}">
              <a16:creationId xmlns:a16="http://schemas.microsoft.com/office/drawing/2014/main" id="{CC4DDA7C-9964-4694-83AD-6D7986E601FB}"/>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0" name="直線コネクタ 809">
          <a:extLst>
            <a:ext uri="{FF2B5EF4-FFF2-40B4-BE49-F238E27FC236}">
              <a16:creationId xmlns:a16="http://schemas.microsoft.com/office/drawing/2014/main" id="{CD044466-601E-4D1B-B4F1-400294032C8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1" name="テキスト ボックス 810">
          <a:extLst>
            <a:ext uri="{FF2B5EF4-FFF2-40B4-BE49-F238E27FC236}">
              <a16:creationId xmlns:a16="http://schemas.microsoft.com/office/drawing/2014/main" id="{CF0914A4-B243-4EDD-BE08-0CC80B383481}"/>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2" name="直線コネクタ 811">
          <a:extLst>
            <a:ext uri="{FF2B5EF4-FFF2-40B4-BE49-F238E27FC236}">
              <a16:creationId xmlns:a16="http://schemas.microsoft.com/office/drawing/2014/main" id="{24E34A5C-B7D8-47BE-8E7E-4EED83BD58F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3" name="テキスト ボックス 812">
          <a:extLst>
            <a:ext uri="{FF2B5EF4-FFF2-40B4-BE49-F238E27FC236}">
              <a16:creationId xmlns:a16="http://schemas.microsoft.com/office/drawing/2014/main" id="{4EB327F2-CAB0-4E39-93A4-DFC757B65BF2}"/>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4" name="直線コネクタ 813">
          <a:extLst>
            <a:ext uri="{FF2B5EF4-FFF2-40B4-BE49-F238E27FC236}">
              <a16:creationId xmlns:a16="http://schemas.microsoft.com/office/drawing/2014/main" id="{C6806B81-6836-462B-85CB-90E13B411722}"/>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5" name="テキスト ボックス 814">
          <a:extLst>
            <a:ext uri="{FF2B5EF4-FFF2-40B4-BE49-F238E27FC236}">
              <a16:creationId xmlns:a16="http://schemas.microsoft.com/office/drawing/2014/main" id="{2DEF842F-40F0-4DE3-BF44-18465BF2262B}"/>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6" name="直線コネクタ 815">
          <a:extLst>
            <a:ext uri="{FF2B5EF4-FFF2-40B4-BE49-F238E27FC236}">
              <a16:creationId xmlns:a16="http://schemas.microsoft.com/office/drawing/2014/main" id="{FA5E29B9-0E5B-483E-8B17-58792FFE2783}"/>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7" name="テキスト ボックス 816">
          <a:extLst>
            <a:ext uri="{FF2B5EF4-FFF2-40B4-BE49-F238E27FC236}">
              <a16:creationId xmlns:a16="http://schemas.microsoft.com/office/drawing/2014/main" id="{EC4D58AD-95EE-4083-ABA1-CE51106897DB}"/>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a:extLst>
            <a:ext uri="{FF2B5EF4-FFF2-40B4-BE49-F238E27FC236}">
              <a16:creationId xmlns:a16="http://schemas.microsoft.com/office/drawing/2014/main" id="{32797373-77BE-4E6D-9369-5C9CB846C8D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a:extLst>
            <a:ext uri="{FF2B5EF4-FFF2-40B4-BE49-F238E27FC236}">
              <a16:creationId xmlns:a16="http://schemas.microsoft.com/office/drawing/2014/main" id="{ED608A34-A820-4D4E-BF0E-24DEF6CF4B9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庁舎】&#10;一人当たり面積グラフ枠">
          <a:extLst>
            <a:ext uri="{FF2B5EF4-FFF2-40B4-BE49-F238E27FC236}">
              <a16:creationId xmlns:a16="http://schemas.microsoft.com/office/drawing/2014/main" id="{22E75F69-357C-4189-A343-F5BE27EC55D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821" name="直線コネクタ 820">
          <a:extLst>
            <a:ext uri="{FF2B5EF4-FFF2-40B4-BE49-F238E27FC236}">
              <a16:creationId xmlns:a16="http://schemas.microsoft.com/office/drawing/2014/main" id="{292ECC76-F9EE-424A-8C22-E5E87093CD25}"/>
            </a:ext>
          </a:extLst>
        </xdr:cNvPr>
        <xdr:cNvCxnSpPr/>
      </xdr:nvCxnSpPr>
      <xdr:spPr>
        <a:xfrm flipV="1">
          <a:off x="22160864" y="1728025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822" name="【庁舎】&#10;一人当たり面積最小値テキスト">
          <a:extLst>
            <a:ext uri="{FF2B5EF4-FFF2-40B4-BE49-F238E27FC236}">
              <a16:creationId xmlns:a16="http://schemas.microsoft.com/office/drawing/2014/main" id="{F7B7FD06-C42E-4AA6-92C0-5ED7E3B04A91}"/>
            </a:ext>
          </a:extLst>
        </xdr:cNvPr>
        <xdr:cNvSpPr txBox="1"/>
      </xdr:nvSpPr>
      <xdr:spPr>
        <a:xfrm>
          <a:off x="22199600" y="185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823" name="直線コネクタ 822">
          <a:extLst>
            <a:ext uri="{FF2B5EF4-FFF2-40B4-BE49-F238E27FC236}">
              <a16:creationId xmlns:a16="http://schemas.microsoft.com/office/drawing/2014/main" id="{FEFB0551-D01F-4034-9684-C1CE6FBFC86F}"/>
            </a:ext>
          </a:extLst>
        </xdr:cNvPr>
        <xdr:cNvCxnSpPr/>
      </xdr:nvCxnSpPr>
      <xdr:spPr>
        <a:xfrm>
          <a:off x="22072600" y="1857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824" name="【庁舎】&#10;一人当たり面積最大値テキスト">
          <a:extLst>
            <a:ext uri="{FF2B5EF4-FFF2-40B4-BE49-F238E27FC236}">
              <a16:creationId xmlns:a16="http://schemas.microsoft.com/office/drawing/2014/main" id="{A68CD189-187D-4B63-87C1-BA89F51BA182}"/>
            </a:ext>
          </a:extLst>
        </xdr:cNvPr>
        <xdr:cNvSpPr txBox="1"/>
      </xdr:nvSpPr>
      <xdr:spPr>
        <a:xfrm>
          <a:off x="22199600" y="1705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825" name="直線コネクタ 824">
          <a:extLst>
            <a:ext uri="{FF2B5EF4-FFF2-40B4-BE49-F238E27FC236}">
              <a16:creationId xmlns:a16="http://schemas.microsoft.com/office/drawing/2014/main" id="{2F754702-6728-4FA3-BFFC-007E5A440B95}"/>
            </a:ext>
          </a:extLst>
        </xdr:cNvPr>
        <xdr:cNvCxnSpPr/>
      </xdr:nvCxnSpPr>
      <xdr:spPr>
        <a:xfrm>
          <a:off x="22072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117239</xdr:rowOff>
    </xdr:from>
    <xdr:ext cx="469744" cy="259045"/>
    <xdr:sp macro="" textlink="">
      <xdr:nvSpPr>
        <xdr:cNvPr id="826" name="【庁舎】&#10;一人当たり面積平均値テキスト">
          <a:extLst>
            <a:ext uri="{FF2B5EF4-FFF2-40B4-BE49-F238E27FC236}">
              <a16:creationId xmlns:a16="http://schemas.microsoft.com/office/drawing/2014/main" id="{24D4DEEE-59CF-4ACC-AE23-AD807126736E}"/>
            </a:ext>
          </a:extLst>
        </xdr:cNvPr>
        <xdr:cNvSpPr txBox="1"/>
      </xdr:nvSpPr>
      <xdr:spPr>
        <a:xfrm>
          <a:off x="22199600" y="18119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827" name="フローチャート: 判断 826">
          <a:extLst>
            <a:ext uri="{FF2B5EF4-FFF2-40B4-BE49-F238E27FC236}">
              <a16:creationId xmlns:a16="http://schemas.microsoft.com/office/drawing/2014/main" id="{6E79ED65-5BB9-40F8-B824-D530B046A225}"/>
            </a:ext>
          </a:extLst>
        </xdr:cNvPr>
        <xdr:cNvSpPr/>
      </xdr:nvSpPr>
      <xdr:spPr>
        <a:xfrm>
          <a:off x="22110700" y="1826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100837</xdr:rowOff>
    </xdr:from>
    <xdr:to>
      <xdr:col>112</xdr:col>
      <xdr:colOff>38100</xdr:colOff>
      <xdr:row>107</xdr:row>
      <xdr:rowOff>30987</xdr:rowOff>
    </xdr:to>
    <xdr:sp macro="" textlink="">
      <xdr:nvSpPr>
        <xdr:cNvPr id="828" name="フローチャート: 判断 827">
          <a:extLst>
            <a:ext uri="{FF2B5EF4-FFF2-40B4-BE49-F238E27FC236}">
              <a16:creationId xmlns:a16="http://schemas.microsoft.com/office/drawing/2014/main" id="{F54D3317-7261-4820-93EA-5280DAD1B4A9}"/>
            </a:ext>
          </a:extLst>
        </xdr:cNvPr>
        <xdr:cNvSpPr/>
      </xdr:nvSpPr>
      <xdr:spPr>
        <a:xfrm>
          <a:off x="21272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108838</xdr:rowOff>
    </xdr:from>
    <xdr:to>
      <xdr:col>107</xdr:col>
      <xdr:colOff>101600</xdr:colOff>
      <xdr:row>107</xdr:row>
      <xdr:rowOff>38988</xdr:rowOff>
    </xdr:to>
    <xdr:sp macro="" textlink="">
      <xdr:nvSpPr>
        <xdr:cNvPr id="829" name="フローチャート: 判断 828">
          <a:extLst>
            <a:ext uri="{FF2B5EF4-FFF2-40B4-BE49-F238E27FC236}">
              <a16:creationId xmlns:a16="http://schemas.microsoft.com/office/drawing/2014/main" id="{053FEB71-7712-48CD-9E0C-52DBB09A72DC}"/>
            </a:ext>
          </a:extLst>
        </xdr:cNvPr>
        <xdr:cNvSpPr/>
      </xdr:nvSpPr>
      <xdr:spPr>
        <a:xfrm>
          <a:off x="20383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113030</xdr:rowOff>
    </xdr:from>
    <xdr:to>
      <xdr:col>102</xdr:col>
      <xdr:colOff>165100</xdr:colOff>
      <xdr:row>107</xdr:row>
      <xdr:rowOff>43180</xdr:rowOff>
    </xdr:to>
    <xdr:sp macro="" textlink="">
      <xdr:nvSpPr>
        <xdr:cNvPr id="830" name="フローチャート: 判断 829">
          <a:extLst>
            <a:ext uri="{FF2B5EF4-FFF2-40B4-BE49-F238E27FC236}">
              <a16:creationId xmlns:a16="http://schemas.microsoft.com/office/drawing/2014/main" id="{CFF220C7-1AEC-47F8-8B8C-DBD4ECEBCE9F}"/>
            </a:ext>
          </a:extLst>
        </xdr:cNvPr>
        <xdr:cNvSpPr/>
      </xdr:nvSpPr>
      <xdr:spPr>
        <a:xfrm>
          <a:off x="19494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107314</xdr:rowOff>
    </xdr:from>
    <xdr:to>
      <xdr:col>98</xdr:col>
      <xdr:colOff>38100</xdr:colOff>
      <xdr:row>107</xdr:row>
      <xdr:rowOff>37464</xdr:rowOff>
    </xdr:to>
    <xdr:sp macro="" textlink="">
      <xdr:nvSpPr>
        <xdr:cNvPr id="831" name="フローチャート: 判断 830">
          <a:extLst>
            <a:ext uri="{FF2B5EF4-FFF2-40B4-BE49-F238E27FC236}">
              <a16:creationId xmlns:a16="http://schemas.microsoft.com/office/drawing/2014/main" id="{089A1B69-0CFE-47D0-9DA1-E0E7030432A8}"/>
            </a:ext>
          </a:extLst>
        </xdr:cNvPr>
        <xdr:cNvSpPr/>
      </xdr:nvSpPr>
      <xdr:spPr>
        <a:xfrm>
          <a:off x="18605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9F68E531-30B1-4504-8D7B-C4B43475563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18B6967C-8336-425D-B019-2740AF43E26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BF48B936-D91E-4C36-8781-FAF13DA035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145E34FA-E8AB-4BF7-BD8C-79DEDB96086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E738830C-A07F-4CBC-84A8-C36A16226E3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36830</xdr:rowOff>
    </xdr:from>
    <xdr:to>
      <xdr:col>116</xdr:col>
      <xdr:colOff>114300</xdr:colOff>
      <xdr:row>107</xdr:row>
      <xdr:rowOff>138430</xdr:rowOff>
    </xdr:to>
    <xdr:sp macro="" textlink="">
      <xdr:nvSpPr>
        <xdr:cNvPr id="837" name="楕円 836">
          <a:extLst>
            <a:ext uri="{FF2B5EF4-FFF2-40B4-BE49-F238E27FC236}">
              <a16:creationId xmlns:a16="http://schemas.microsoft.com/office/drawing/2014/main" id="{2298986D-9ADD-4916-AF7A-AFB26FD8D101}"/>
            </a:ext>
          </a:extLst>
        </xdr:cNvPr>
        <xdr:cNvSpPr/>
      </xdr:nvSpPr>
      <xdr:spPr>
        <a:xfrm>
          <a:off x="221107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15257</xdr:rowOff>
    </xdr:from>
    <xdr:ext cx="469744" cy="259045"/>
    <xdr:sp macro="" textlink="">
      <xdr:nvSpPr>
        <xdr:cNvPr id="838" name="【庁舎】&#10;一人当たり面積該当値テキスト">
          <a:extLst>
            <a:ext uri="{FF2B5EF4-FFF2-40B4-BE49-F238E27FC236}">
              <a16:creationId xmlns:a16="http://schemas.microsoft.com/office/drawing/2014/main" id="{3DE598B4-712C-46D2-85DC-2D4164AF2E80}"/>
            </a:ext>
          </a:extLst>
        </xdr:cNvPr>
        <xdr:cNvSpPr txBox="1"/>
      </xdr:nvSpPr>
      <xdr:spPr>
        <a:xfrm>
          <a:off x="22199600"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39497</xdr:rowOff>
    </xdr:from>
    <xdr:to>
      <xdr:col>112</xdr:col>
      <xdr:colOff>38100</xdr:colOff>
      <xdr:row>107</xdr:row>
      <xdr:rowOff>141097</xdr:rowOff>
    </xdr:to>
    <xdr:sp macro="" textlink="">
      <xdr:nvSpPr>
        <xdr:cNvPr id="839" name="楕円 838">
          <a:extLst>
            <a:ext uri="{FF2B5EF4-FFF2-40B4-BE49-F238E27FC236}">
              <a16:creationId xmlns:a16="http://schemas.microsoft.com/office/drawing/2014/main" id="{7BB1218D-ADE1-4BA2-806E-80B0688D5646}"/>
            </a:ext>
          </a:extLst>
        </xdr:cNvPr>
        <xdr:cNvSpPr/>
      </xdr:nvSpPr>
      <xdr:spPr>
        <a:xfrm>
          <a:off x="21272500" y="1838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87630</xdr:rowOff>
    </xdr:from>
    <xdr:to>
      <xdr:col>116</xdr:col>
      <xdr:colOff>63500</xdr:colOff>
      <xdr:row>107</xdr:row>
      <xdr:rowOff>90297</xdr:rowOff>
    </xdr:to>
    <xdr:cxnSp macro="">
      <xdr:nvCxnSpPr>
        <xdr:cNvPr id="840" name="直線コネクタ 839">
          <a:extLst>
            <a:ext uri="{FF2B5EF4-FFF2-40B4-BE49-F238E27FC236}">
              <a16:creationId xmlns:a16="http://schemas.microsoft.com/office/drawing/2014/main" id="{0B3662CC-17B9-4598-AB64-33229B0B3EDC}"/>
            </a:ext>
          </a:extLst>
        </xdr:cNvPr>
        <xdr:cNvCxnSpPr/>
      </xdr:nvCxnSpPr>
      <xdr:spPr>
        <a:xfrm flipV="1">
          <a:off x="21323300" y="18432780"/>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42163</xdr:rowOff>
    </xdr:from>
    <xdr:to>
      <xdr:col>107</xdr:col>
      <xdr:colOff>101600</xdr:colOff>
      <xdr:row>107</xdr:row>
      <xdr:rowOff>143763</xdr:rowOff>
    </xdr:to>
    <xdr:sp macro="" textlink="">
      <xdr:nvSpPr>
        <xdr:cNvPr id="841" name="楕円 840">
          <a:extLst>
            <a:ext uri="{FF2B5EF4-FFF2-40B4-BE49-F238E27FC236}">
              <a16:creationId xmlns:a16="http://schemas.microsoft.com/office/drawing/2014/main" id="{16415F91-A413-41E7-8501-D93491C7AC55}"/>
            </a:ext>
          </a:extLst>
        </xdr:cNvPr>
        <xdr:cNvSpPr/>
      </xdr:nvSpPr>
      <xdr:spPr>
        <a:xfrm>
          <a:off x="20383500" y="1838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90297</xdr:rowOff>
    </xdr:from>
    <xdr:to>
      <xdr:col>111</xdr:col>
      <xdr:colOff>177800</xdr:colOff>
      <xdr:row>107</xdr:row>
      <xdr:rowOff>92963</xdr:rowOff>
    </xdr:to>
    <xdr:cxnSp macro="">
      <xdr:nvCxnSpPr>
        <xdr:cNvPr id="842" name="直線コネクタ 841">
          <a:extLst>
            <a:ext uri="{FF2B5EF4-FFF2-40B4-BE49-F238E27FC236}">
              <a16:creationId xmlns:a16="http://schemas.microsoft.com/office/drawing/2014/main" id="{4236B902-C2B3-4346-BD21-BF34DEFBB3C8}"/>
            </a:ext>
          </a:extLst>
        </xdr:cNvPr>
        <xdr:cNvCxnSpPr/>
      </xdr:nvCxnSpPr>
      <xdr:spPr>
        <a:xfrm flipV="1">
          <a:off x="20434300" y="18435447"/>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43687</xdr:rowOff>
    </xdr:from>
    <xdr:to>
      <xdr:col>102</xdr:col>
      <xdr:colOff>165100</xdr:colOff>
      <xdr:row>107</xdr:row>
      <xdr:rowOff>145287</xdr:rowOff>
    </xdr:to>
    <xdr:sp macro="" textlink="">
      <xdr:nvSpPr>
        <xdr:cNvPr id="843" name="楕円 842">
          <a:extLst>
            <a:ext uri="{FF2B5EF4-FFF2-40B4-BE49-F238E27FC236}">
              <a16:creationId xmlns:a16="http://schemas.microsoft.com/office/drawing/2014/main" id="{F1B8E99B-5A53-477D-B9E0-6C38A1565A59}"/>
            </a:ext>
          </a:extLst>
        </xdr:cNvPr>
        <xdr:cNvSpPr/>
      </xdr:nvSpPr>
      <xdr:spPr>
        <a:xfrm>
          <a:off x="19494500" y="1838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92963</xdr:rowOff>
    </xdr:from>
    <xdr:to>
      <xdr:col>107</xdr:col>
      <xdr:colOff>50800</xdr:colOff>
      <xdr:row>107</xdr:row>
      <xdr:rowOff>94487</xdr:rowOff>
    </xdr:to>
    <xdr:cxnSp macro="">
      <xdr:nvCxnSpPr>
        <xdr:cNvPr id="844" name="直線コネクタ 843">
          <a:extLst>
            <a:ext uri="{FF2B5EF4-FFF2-40B4-BE49-F238E27FC236}">
              <a16:creationId xmlns:a16="http://schemas.microsoft.com/office/drawing/2014/main" id="{71B88438-4ADC-4CD2-B7C6-8BC3232F09BD}"/>
            </a:ext>
          </a:extLst>
        </xdr:cNvPr>
        <xdr:cNvCxnSpPr/>
      </xdr:nvCxnSpPr>
      <xdr:spPr>
        <a:xfrm flipV="1">
          <a:off x="19545300" y="1843811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46737</xdr:rowOff>
    </xdr:from>
    <xdr:to>
      <xdr:col>98</xdr:col>
      <xdr:colOff>38100</xdr:colOff>
      <xdr:row>107</xdr:row>
      <xdr:rowOff>148337</xdr:rowOff>
    </xdr:to>
    <xdr:sp macro="" textlink="">
      <xdr:nvSpPr>
        <xdr:cNvPr id="845" name="楕円 844">
          <a:extLst>
            <a:ext uri="{FF2B5EF4-FFF2-40B4-BE49-F238E27FC236}">
              <a16:creationId xmlns:a16="http://schemas.microsoft.com/office/drawing/2014/main" id="{4D6956A6-649B-4112-B963-179E6A9D3227}"/>
            </a:ext>
          </a:extLst>
        </xdr:cNvPr>
        <xdr:cNvSpPr/>
      </xdr:nvSpPr>
      <xdr:spPr>
        <a:xfrm>
          <a:off x="18605500" y="1839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94487</xdr:rowOff>
    </xdr:from>
    <xdr:to>
      <xdr:col>102</xdr:col>
      <xdr:colOff>114300</xdr:colOff>
      <xdr:row>107</xdr:row>
      <xdr:rowOff>97537</xdr:rowOff>
    </xdr:to>
    <xdr:cxnSp macro="">
      <xdr:nvCxnSpPr>
        <xdr:cNvPr id="846" name="直線コネクタ 845">
          <a:extLst>
            <a:ext uri="{FF2B5EF4-FFF2-40B4-BE49-F238E27FC236}">
              <a16:creationId xmlns:a16="http://schemas.microsoft.com/office/drawing/2014/main" id="{6B905D26-377C-43AE-BB16-657AEBFB79D5}"/>
            </a:ext>
          </a:extLst>
        </xdr:cNvPr>
        <xdr:cNvCxnSpPr/>
      </xdr:nvCxnSpPr>
      <xdr:spPr>
        <a:xfrm flipV="1">
          <a:off x="18656300" y="18439637"/>
          <a:ext cx="889000" cy="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47514</xdr:rowOff>
    </xdr:from>
    <xdr:ext cx="469744" cy="259045"/>
    <xdr:sp macro="" textlink="">
      <xdr:nvSpPr>
        <xdr:cNvPr id="847" name="n_1aveValue【庁舎】&#10;一人当たり面積">
          <a:extLst>
            <a:ext uri="{FF2B5EF4-FFF2-40B4-BE49-F238E27FC236}">
              <a16:creationId xmlns:a16="http://schemas.microsoft.com/office/drawing/2014/main" id="{359200B6-FFDC-4DCF-961B-D2D7E7D93535}"/>
            </a:ext>
          </a:extLst>
        </xdr:cNvPr>
        <xdr:cNvSpPr txBox="1"/>
      </xdr:nvSpPr>
      <xdr:spPr>
        <a:xfrm>
          <a:off x="21075727" y="180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55515</xdr:rowOff>
    </xdr:from>
    <xdr:ext cx="469744" cy="259045"/>
    <xdr:sp macro="" textlink="">
      <xdr:nvSpPr>
        <xdr:cNvPr id="848" name="n_2aveValue【庁舎】&#10;一人当たり面積">
          <a:extLst>
            <a:ext uri="{FF2B5EF4-FFF2-40B4-BE49-F238E27FC236}">
              <a16:creationId xmlns:a16="http://schemas.microsoft.com/office/drawing/2014/main" id="{C71BEDAD-78CF-41D0-8D1E-B2BC6E254F7A}"/>
            </a:ext>
          </a:extLst>
        </xdr:cNvPr>
        <xdr:cNvSpPr txBox="1"/>
      </xdr:nvSpPr>
      <xdr:spPr>
        <a:xfrm>
          <a:off x="201994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59707</xdr:rowOff>
    </xdr:from>
    <xdr:ext cx="469744" cy="259045"/>
    <xdr:sp macro="" textlink="">
      <xdr:nvSpPr>
        <xdr:cNvPr id="849" name="n_3aveValue【庁舎】&#10;一人当たり面積">
          <a:extLst>
            <a:ext uri="{FF2B5EF4-FFF2-40B4-BE49-F238E27FC236}">
              <a16:creationId xmlns:a16="http://schemas.microsoft.com/office/drawing/2014/main" id="{A11BC89E-6C33-412C-8D6B-05BD13B0C476}"/>
            </a:ext>
          </a:extLst>
        </xdr:cNvPr>
        <xdr:cNvSpPr txBox="1"/>
      </xdr:nvSpPr>
      <xdr:spPr>
        <a:xfrm>
          <a:off x="19310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53991</xdr:rowOff>
    </xdr:from>
    <xdr:ext cx="469744" cy="259045"/>
    <xdr:sp macro="" textlink="">
      <xdr:nvSpPr>
        <xdr:cNvPr id="850" name="n_4aveValue【庁舎】&#10;一人当たり面積">
          <a:extLst>
            <a:ext uri="{FF2B5EF4-FFF2-40B4-BE49-F238E27FC236}">
              <a16:creationId xmlns:a16="http://schemas.microsoft.com/office/drawing/2014/main" id="{7947BA1E-68F7-4826-9EFC-CBDD8FBCA5E0}"/>
            </a:ext>
          </a:extLst>
        </xdr:cNvPr>
        <xdr:cNvSpPr txBox="1"/>
      </xdr:nvSpPr>
      <xdr:spPr>
        <a:xfrm>
          <a:off x="18421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132224</xdr:rowOff>
    </xdr:from>
    <xdr:ext cx="469744" cy="259045"/>
    <xdr:sp macro="" textlink="">
      <xdr:nvSpPr>
        <xdr:cNvPr id="851" name="n_1mainValue【庁舎】&#10;一人当たり面積">
          <a:extLst>
            <a:ext uri="{FF2B5EF4-FFF2-40B4-BE49-F238E27FC236}">
              <a16:creationId xmlns:a16="http://schemas.microsoft.com/office/drawing/2014/main" id="{D1AF9278-751A-4DE0-BBA3-9EF5B0A406B3}"/>
            </a:ext>
          </a:extLst>
        </xdr:cNvPr>
        <xdr:cNvSpPr txBox="1"/>
      </xdr:nvSpPr>
      <xdr:spPr>
        <a:xfrm>
          <a:off x="21075727" y="1847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134890</xdr:rowOff>
    </xdr:from>
    <xdr:ext cx="469744" cy="259045"/>
    <xdr:sp macro="" textlink="">
      <xdr:nvSpPr>
        <xdr:cNvPr id="852" name="n_2mainValue【庁舎】&#10;一人当たり面積">
          <a:extLst>
            <a:ext uri="{FF2B5EF4-FFF2-40B4-BE49-F238E27FC236}">
              <a16:creationId xmlns:a16="http://schemas.microsoft.com/office/drawing/2014/main" id="{AD8D89C8-D1E3-4795-A9D0-06E424A60729}"/>
            </a:ext>
          </a:extLst>
        </xdr:cNvPr>
        <xdr:cNvSpPr txBox="1"/>
      </xdr:nvSpPr>
      <xdr:spPr>
        <a:xfrm>
          <a:off x="20199427" y="1848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136414</xdr:rowOff>
    </xdr:from>
    <xdr:ext cx="469744" cy="259045"/>
    <xdr:sp macro="" textlink="">
      <xdr:nvSpPr>
        <xdr:cNvPr id="853" name="n_3mainValue【庁舎】&#10;一人当たり面積">
          <a:extLst>
            <a:ext uri="{FF2B5EF4-FFF2-40B4-BE49-F238E27FC236}">
              <a16:creationId xmlns:a16="http://schemas.microsoft.com/office/drawing/2014/main" id="{64806028-C35B-440B-AB72-D1FFAF438506}"/>
            </a:ext>
          </a:extLst>
        </xdr:cNvPr>
        <xdr:cNvSpPr txBox="1"/>
      </xdr:nvSpPr>
      <xdr:spPr>
        <a:xfrm>
          <a:off x="19310427" y="1848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139464</xdr:rowOff>
    </xdr:from>
    <xdr:ext cx="469744" cy="259045"/>
    <xdr:sp macro="" textlink="">
      <xdr:nvSpPr>
        <xdr:cNvPr id="854" name="n_4mainValue【庁舎】&#10;一人当たり面積">
          <a:extLst>
            <a:ext uri="{FF2B5EF4-FFF2-40B4-BE49-F238E27FC236}">
              <a16:creationId xmlns:a16="http://schemas.microsoft.com/office/drawing/2014/main" id="{5A3575A4-9C0B-4E1F-9852-E8A68B453A56}"/>
            </a:ext>
          </a:extLst>
        </xdr:cNvPr>
        <xdr:cNvSpPr txBox="1"/>
      </xdr:nvSpPr>
      <xdr:spPr>
        <a:xfrm>
          <a:off x="18421427" y="1848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a:extLst>
            <a:ext uri="{FF2B5EF4-FFF2-40B4-BE49-F238E27FC236}">
              <a16:creationId xmlns:a16="http://schemas.microsoft.com/office/drawing/2014/main" id="{4A83BC86-F1C8-4561-9E2F-C6AE96B1460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a:extLst>
            <a:ext uri="{FF2B5EF4-FFF2-40B4-BE49-F238E27FC236}">
              <a16:creationId xmlns:a16="http://schemas.microsoft.com/office/drawing/2014/main" id="{D73944DD-51B3-4654-BB8B-47D402C44A8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a:extLst>
            <a:ext uri="{FF2B5EF4-FFF2-40B4-BE49-F238E27FC236}">
              <a16:creationId xmlns:a16="http://schemas.microsoft.com/office/drawing/2014/main" id="{92FD0CAB-40BC-47D9-9919-232261F6AE4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庁舎などの施設利用、効用等の高い建物については耐震改修を行いながら、点検・保守を実施し公共施設の長期使用が行えるよう計画・実施を図ってい</a:t>
          </a:r>
          <a:r>
            <a:rPr lang="ja-JP" altLang="en-US" sz="1100">
              <a:solidFill>
                <a:schemeClr val="dk1"/>
              </a:solidFill>
              <a:effectLst/>
              <a:latin typeface="+mn-lt"/>
              <a:ea typeface="+mn-ea"/>
              <a:cs typeface="+mn-cs"/>
            </a:rPr>
            <a:t>る。</a:t>
          </a:r>
          <a:endParaRPr lang="en-US" altLang="ja-JP" sz="1100">
            <a:solidFill>
              <a:schemeClr val="dk1"/>
            </a:solidFill>
            <a:effectLst/>
            <a:latin typeface="+mn-lt"/>
            <a:ea typeface="+mn-ea"/>
            <a:cs typeface="+mn-cs"/>
          </a:endParaRPr>
        </a:p>
        <a:p>
          <a:pPr eaLnBrk="1" fontAlgn="auto" latinLnBrk="0" hangingPunct="1"/>
          <a:r>
            <a:rPr lang="ja-JP" altLang="ja-JP" sz="1100">
              <a:solidFill>
                <a:schemeClr val="dk1"/>
              </a:solidFill>
              <a:effectLst/>
              <a:latin typeface="+mn-lt"/>
              <a:ea typeface="+mn-ea"/>
              <a:cs typeface="+mn-cs"/>
            </a:rPr>
            <a:t>今後は、村づくりとの整合性を保ち、公共施設のコンパクト化や効率化の観点から、必要な施設については更新を図り、機能を集約できる施設については統合するなどして、より効率的に行政サービスを提供してい</a:t>
          </a:r>
          <a:r>
            <a:rPr lang="ja-JP" altLang="en-US" sz="1100">
              <a:solidFill>
                <a:schemeClr val="dk1"/>
              </a:solidFill>
              <a:effectLst/>
              <a:latin typeface="+mn-lt"/>
              <a:ea typeface="+mn-ea"/>
              <a:cs typeface="+mn-cs"/>
            </a:rPr>
            <a:t>く。</a:t>
          </a:r>
          <a:endParaRPr lang="en-US" altLang="ja-JP" sz="1100">
            <a:solidFill>
              <a:schemeClr val="dk1"/>
            </a:solidFill>
            <a:effectLst/>
            <a:latin typeface="+mn-lt"/>
            <a:ea typeface="+mn-ea"/>
            <a:cs typeface="+mn-cs"/>
          </a:endParaRPr>
        </a:p>
        <a:p>
          <a:pPr eaLnBrk="1" fontAlgn="auto" latinLnBrk="0" hangingPunct="1"/>
          <a:r>
            <a:rPr lang="ja-JP" altLang="en-US" sz="1100">
              <a:solidFill>
                <a:schemeClr val="dk1"/>
              </a:solidFill>
              <a:effectLst/>
              <a:latin typeface="+mn-lt"/>
              <a:ea typeface="+mn-ea"/>
              <a:cs typeface="+mn-cs"/>
            </a:rPr>
            <a:t>消防施設の一人あたり面積が令和元年度から大幅に増加しているが、飯田広域消防管轄の資産のすべての数量を誤計上してしまったためである。実際の当村の消防施設の一人当たりの面積は令和元年度</a:t>
          </a:r>
          <a:r>
            <a:rPr lang="en-US" altLang="ja-JP" sz="1100">
              <a:solidFill>
                <a:schemeClr val="dk1"/>
              </a:solidFill>
              <a:effectLst/>
              <a:latin typeface="+mn-lt"/>
              <a:ea typeface="+mn-ea"/>
              <a:cs typeface="+mn-cs"/>
            </a:rPr>
            <a:t>0.446</a:t>
          </a:r>
          <a:r>
            <a:rPr lang="ja-JP" altLang="en-US" sz="1100">
              <a:solidFill>
                <a:schemeClr val="dk1"/>
              </a:solidFill>
              <a:effectLst/>
              <a:latin typeface="+mn-lt"/>
              <a:ea typeface="+mn-ea"/>
              <a:cs typeface="+mn-cs"/>
            </a:rPr>
            <a:t>㎡、令和２年度は</a:t>
          </a:r>
          <a:r>
            <a:rPr lang="en-US" altLang="ja-JP" sz="1100">
              <a:solidFill>
                <a:schemeClr val="dk1"/>
              </a:solidFill>
              <a:effectLst/>
              <a:latin typeface="+mn-lt"/>
              <a:ea typeface="+mn-ea"/>
              <a:cs typeface="+mn-cs"/>
            </a:rPr>
            <a:t>0.454</a:t>
          </a:r>
          <a:r>
            <a:rPr lang="ja-JP" altLang="en-US" sz="1100">
              <a:solidFill>
                <a:schemeClr val="dk1"/>
              </a:solidFill>
              <a:effectLst/>
              <a:latin typeface="+mn-lt"/>
              <a:ea typeface="+mn-ea"/>
              <a:cs typeface="+mn-cs"/>
            </a:rPr>
            <a:t>㎡である。</a:t>
          </a:r>
          <a:br>
            <a:rPr lang="en-US" altLang="ja-JP" sz="1100">
              <a:solidFill>
                <a:schemeClr val="dk1"/>
              </a:solidFill>
              <a:effectLst/>
              <a:latin typeface="+mn-lt"/>
              <a:ea typeface="+mn-ea"/>
              <a:cs typeface="+mn-cs"/>
            </a:rPr>
          </a:br>
          <a:endParaRPr lang="en-US" altLang="ja-JP" sz="1100">
            <a:solidFill>
              <a:schemeClr val="dk1"/>
            </a:solidFill>
            <a:effectLst/>
            <a:latin typeface="+mn-lt"/>
            <a:ea typeface="+mn-ea"/>
            <a:cs typeface="+mn-cs"/>
          </a:endParaRPr>
        </a:p>
        <a:p>
          <a:pPr eaLnBrk="1" fontAlgn="auto" latinLnBrk="0" hangingPunct="1"/>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長野県下條村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3,690
3,650
38.12
3,601,835
3,078,766
442,463
1,723,898
915,816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産業構造的に財政基盤が弱く、類似団体の平均を若干上回っているものの低い水準である。</a:t>
          </a:r>
          <a:endParaRPr lang="ja-JP" altLang="ja-JP" sz="1200">
            <a:effectLst/>
          </a:endParaRPr>
        </a:p>
        <a:p>
          <a:r>
            <a:rPr lang="ja-JP" altLang="ja-JP" sz="1200" b="0" i="0" baseline="0">
              <a:solidFill>
                <a:schemeClr val="dk1"/>
              </a:solidFill>
              <a:effectLst/>
              <a:latin typeface="+mn-lt"/>
              <a:ea typeface="+mn-ea"/>
              <a:cs typeface="+mn-cs"/>
            </a:rPr>
            <a:t>　産業構造の大きな転換も見込めないことから、税収等の収納率</a:t>
          </a:r>
          <a:r>
            <a:rPr lang="en-US" altLang="ja-JP" sz="1200" b="0" i="0" baseline="0">
              <a:solidFill>
                <a:schemeClr val="dk1"/>
              </a:solidFill>
              <a:effectLst/>
              <a:latin typeface="+mn-lt"/>
              <a:ea typeface="+mn-ea"/>
              <a:cs typeface="+mn-cs"/>
            </a:rPr>
            <a:t>100%</a:t>
          </a:r>
          <a:r>
            <a:rPr lang="ja-JP" altLang="ja-JP" sz="1200" b="0" i="0" baseline="0">
              <a:solidFill>
                <a:schemeClr val="dk1"/>
              </a:solidFill>
              <a:effectLst/>
              <a:latin typeface="+mn-lt"/>
              <a:ea typeface="+mn-ea"/>
              <a:cs typeface="+mn-cs"/>
            </a:rPr>
            <a:t>の維持、行財政の効率化に努め財政基盤の強化に努める。</a:t>
          </a:r>
          <a:endParaRPr lang="ja-JP" altLang="ja-JP" sz="12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4233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5944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549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4233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131734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15724</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5480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15724</xdr:rowOff>
    </xdr:from>
    <xdr:to>
      <xdr:col>11</xdr:col>
      <xdr:colOff>31750</xdr:colOff>
      <xdr:row>44</xdr:row>
      <xdr:rowOff>27215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5595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141410</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65210</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266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65210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136374</xdr:rowOff>
    </xdr:from>
    <xdr:to>
      <xdr:col>11</xdr:col>
      <xdr:colOff>82550</xdr:colOff>
      <xdr:row>44</xdr:row>
      <xdr:rowOff>66524</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76701</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2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88192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下水処理を全て合併処理浄化槽で整備するなど、起債の抑制や、職員の適正配置等による職員数の</a:t>
          </a:r>
          <a:r>
            <a:rPr lang="ja-JP" altLang="ja-JP" sz="1200" b="0" i="0" baseline="0">
              <a:solidFill>
                <a:sysClr val="windowText" lastClr="000000"/>
              </a:solidFill>
              <a:effectLst/>
              <a:latin typeface="+mn-lt"/>
              <a:ea typeface="+mn-ea"/>
              <a:cs typeface="+mn-cs"/>
            </a:rPr>
            <a:t>減（平成元年より△１</a:t>
          </a:r>
          <a:r>
            <a:rPr lang="ja-JP" altLang="en-US" sz="1200" b="0" i="0" baseline="0">
              <a:solidFill>
                <a:sysClr val="windowText" lastClr="000000"/>
              </a:solidFill>
              <a:effectLst/>
              <a:latin typeface="+mn-lt"/>
              <a:ea typeface="+mn-ea"/>
              <a:cs typeface="+mn-cs"/>
            </a:rPr>
            <a:t>２</a:t>
          </a:r>
          <a:r>
            <a:rPr lang="ja-JP" altLang="ja-JP" sz="1200" b="0" i="0" baseline="0">
              <a:solidFill>
                <a:sysClr val="windowText" lastClr="000000"/>
              </a:solidFill>
              <a:effectLst/>
              <a:latin typeface="+mn-lt"/>
              <a:ea typeface="+mn-ea"/>
              <a:cs typeface="+mn-cs"/>
            </a:rPr>
            <a:t>人）を図った</a:t>
          </a:r>
          <a:r>
            <a:rPr lang="ja-JP" altLang="ja-JP" sz="1200" b="0" i="0" baseline="0">
              <a:solidFill>
                <a:schemeClr val="dk1"/>
              </a:solidFill>
              <a:effectLst/>
              <a:latin typeface="+mn-lt"/>
              <a:ea typeface="+mn-ea"/>
              <a:cs typeface="+mn-cs"/>
            </a:rPr>
            <a:t>ことにより類似団体平均を下回っている。</a:t>
          </a:r>
          <a:endParaRPr lang="ja-JP" altLang="ja-JP" sz="1200">
            <a:effectLst/>
          </a:endParaRPr>
        </a:p>
        <a:p>
          <a:r>
            <a:rPr lang="ja-JP" altLang="ja-JP" sz="1200" b="0" i="0" baseline="0">
              <a:solidFill>
                <a:schemeClr val="dk1"/>
              </a:solidFill>
              <a:effectLst/>
              <a:latin typeface="+mn-lt"/>
              <a:ea typeface="+mn-ea"/>
              <a:cs typeface="+mn-cs"/>
            </a:rPr>
            <a:t>　しかし、高齢化の進展、独自の子育て支援や高齢者医療費の補助など扶助費等が増加傾向にあり、今後も一層の効率化と健全な財政運営を推進し、現在の水準を維持する。</a:t>
          </a:r>
          <a:endParaRPr lang="ja-JP" altLang="ja-JP" sz="12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31387</xdr:rowOff>
    </xdr:from>
    <xdr:to>
      <xdr:col>23</xdr:col>
      <xdr:colOff>133350</xdr:colOff>
      <xdr:row>60</xdr:row>
      <xdr:rowOff>25400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0146937"/>
          <a:ext cx="838200" cy="16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58800</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25400</xdr:rowOff>
    </xdr:from>
    <xdr:to>
      <xdr:col>19</xdr:col>
      <xdr:colOff>133350</xdr:colOff>
      <xdr:row>60</xdr:row>
      <xdr:rowOff>52977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3225800" y="10312400"/>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46462</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84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42635</xdr:rowOff>
    </xdr:from>
    <xdr:to>
      <xdr:col>15</xdr:col>
      <xdr:colOff>82550</xdr:colOff>
      <xdr:row>60</xdr:row>
      <xdr:rowOff>52977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0329635"/>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25780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8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65859</xdr:rowOff>
    </xdr:from>
    <xdr:to>
      <xdr:col>11</xdr:col>
      <xdr:colOff>31750</xdr:colOff>
      <xdr:row>60</xdr:row>
      <xdr:rowOff>42635</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181409"/>
          <a:ext cx="889000" cy="148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142076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77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69686</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152037</xdr:rowOff>
    </xdr:from>
    <xdr:to>
      <xdr:col>23</xdr:col>
      <xdr:colOff>184150</xdr:colOff>
      <xdr:row>59</xdr:row>
      <xdr:rowOff>82187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09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73314</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01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146050</xdr:rowOff>
    </xdr:from>
    <xdr:to>
      <xdr:col>19</xdr:col>
      <xdr:colOff>184150</xdr:colOff>
      <xdr:row>60</xdr:row>
      <xdr:rowOff>76200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86377</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2177</xdr:rowOff>
    </xdr:from>
    <xdr:to>
      <xdr:col>15</xdr:col>
      <xdr:colOff>133350</xdr:colOff>
      <xdr:row>60</xdr:row>
      <xdr:rowOff>103777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113954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05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163285</xdr:rowOff>
    </xdr:from>
    <xdr:to>
      <xdr:col>11</xdr:col>
      <xdr:colOff>82550</xdr:colOff>
      <xdr:row>60</xdr:row>
      <xdr:rowOff>93435</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27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103612</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04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15059</xdr:rowOff>
    </xdr:from>
    <xdr:to>
      <xdr:col>7</xdr:col>
      <xdr:colOff>31750</xdr:colOff>
      <xdr:row>59</xdr:row>
      <xdr:rowOff>116659</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13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126836</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989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[237,450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職員の適正配置等により平成元年５４名だった職員数を</a:t>
          </a:r>
          <a:r>
            <a:rPr lang="ja-JP" altLang="en-US" sz="1100" b="0" i="0" baseline="0">
              <a:solidFill>
                <a:sysClr val="windowText" lastClr="000000"/>
              </a:solidFill>
              <a:effectLst/>
              <a:latin typeface="+mn-lt"/>
              <a:ea typeface="+mn-ea"/>
              <a:cs typeface="+mn-cs"/>
            </a:rPr>
            <a:t>４２名</a:t>
          </a:r>
          <a:r>
            <a:rPr lang="ja-JP" altLang="ja-JP" sz="1100" b="0" i="0" baseline="0">
              <a:solidFill>
                <a:sysClr val="windowText" lastClr="000000"/>
              </a:solidFill>
              <a:effectLst/>
              <a:latin typeface="+mn-lt"/>
              <a:ea typeface="+mn-ea"/>
              <a:cs typeface="+mn-cs"/>
            </a:rPr>
            <a:t>に</a:t>
          </a:r>
          <a:r>
            <a:rPr lang="ja-JP" altLang="ja-JP" sz="1100" b="0" i="0" baseline="0">
              <a:solidFill>
                <a:schemeClr val="dk1"/>
              </a:solidFill>
              <a:effectLst/>
              <a:latin typeface="+mn-lt"/>
              <a:ea typeface="+mn-ea"/>
              <a:cs typeface="+mn-cs"/>
            </a:rPr>
            <a:t>削減したことにより人件費は類似団体平均を下回っている</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正規職員以外</a:t>
          </a:r>
          <a:r>
            <a:rPr lang="ja-JP" altLang="en-US" sz="1100" b="0" i="0" baseline="0">
              <a:solidFill>
                <a:schemeClr val="dk1"/>
              </a:solidFill>
              <a:effectLst/>
              <a:latin typeface="+mn-lt"/>
              <a:ea typeface="+mn-ea"/>
              <a:cs typeface="+mn-cs"/>
            </a:rPr>
            <a:t>の臨時職員の会計年度任用職員への移行により、人件費は増加した。全国的な類</a:t>
          </a:r>
          <a:r>
            <a:rPr lang="ja-JP" altLang="ja-JP" sz="1100" b="0" i="0" baseline="0">
              <a:solidFill>
                <a:schemeClr val="dk1"/>
              </a:solidFill>
              <a:effectLst/>
              <a:latin typeface="+mn-lt"/>
              <a:ea typeface="+mn-ea"/>
              <a:cs typeface="+mn-cs"/>
            </a:rPr>
            <a:t>似団体内最小値を若干上回っており、今後はこれらも含めた人件費関係経費全体を抑制していく必要がある。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5" name="人件費・物件費等の状況グラフ枠">
          <a:extLst>
            <a:ext uri="{FF2B5EF4-FFF2-40B4-BE49-F238E27FC236}">
              <a16:creationId xmlns:a16="http://schemas.microsoft.com/office/drawing/2014/main" id="{00000000-0008-0000-0300-0000C3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46498</xdr:rowOff>
    </xdr:from>
    <xdr:to>
      <xdr:col>23</xdr:col>
      <xdr:colOff>133350</xdr:colOff>
      <xdr:row>89</xdr:row>
      <xdr:rowOff>43942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4953000" y="13933948"/>
          <a:ext cx="0" cy="1369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16019</xdr:rowOff>
    </xdr:from>
    <xdr:ext cx="762000" cy="259045"/>
    <xdr:sp macro="" textlink="">
      <xdr:nvSpPr>
        <xdr:cNvPr id="197" name="人件費・物件費等の状況最小値テキスト">
          <a:extLst>
            <a:ext uri="{FF2B5EF4-FFF2-40B4-BE49-F238E27FC236}">
              <a16:creationId xmlns:a16="http://schemas.microsoft.com/office/drawing/2014/main" id="{00000000-0008-0000-0300-0000C5000000}"/>
            </a:ext>
          </a:extLst>
        </xdr:cNvPr>
        <xdr:cNvSpPr txBox="1"/>
      </xdr:nvSpPr>
      <xdr:spPr>
        <a:xfrm>
          <a:off x="5041900" y="1527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43942</xdr:rowOff>
    </xdr:from>
    <xdr:to>
      <xdr:col>24</xdr:col>
      <xdr:colOff>12700</xdr:colOff>
      <xdr:row>89</xdr:row>
      <xdr:rowOff>43942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5302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132875</xdr:rowOff>
    </xdr:from>
    <xdr:ext cx="762000" cy="259045"/>
    <xdr:sp macro="" textlink="">
      <xdr:nvSpPr>
        <xdr:cNvPr id="199" name="人件費・物件費等の状況最大値テキスト">
          <a:extLst>
            <a:ext uri="{FF2B5EF4-FFF2-40B4-BE49-F238E27FC236}">
              <a16:creationId xmlns:a16="http://schemas.microsoft.com/office/drawing/2014/main" id="{00000000-0008-0000-0300-0000C7000000}"/>
            </a:ext>
          </a:extLst>
        </xdr:cNvPr>
        <xdr:cNvSpPr txBox="1"/>
      </xdr:nvSpPr>
      <xdr:spPr>
        <a:xfrm>
          <a:off x="5041900" y="1367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46498</xdr:rowOff>
    </xdr:from>
    <xdr:to>
      <xdr:col>24</xdr:col>
      <xdr:colOff>12700</xdr:colOff>
      <xdr:row>81</xdr:row>
      <xdr:rowOff>46498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864100" y="1393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38378</xdr:rowOff>
    </xdr:from>
    <xdr:to>
      <xdr:col>23</xdr:col>
      <xdr:colOff>133350</xdr:colOff>
      <xdr:row>81</xdr:row>
      <xdr:rowOff>51411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4114800" y="13925828"/>
          <a:ext cx="838200" cy="1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32546</xdr:rowOff>
    </xdr:from>
    <xdr:ext cx="762000" cy="259045"/>
    <xdr:sp macro="" textlink="">
      <xdr:nvSpPr>
        <xdr:cNvPr id="202" name="人件費・物件費等の状況平均値テキスト">
          <a:extLst>
            <a:ext uri="{FF2B5EF4-FFF2-40B4-BE49-F238E27FC236}">
              <a16:creationId xmlns:a16="http://schemas.microsoft.com/office/drawing/2014/main" id="{00000000-0008-0000-0300-0000CA000000}"/>
            </a:ext>
          </a:extLst>
        </xdr:cNvPr>
        <xdr:cNvSpPr txBox="1"/>
      </xdr:nvSpPr>
      <xdr:spPr>
        <a:xfrm>
          <a:off x="5041900" y="14091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60469</xdr:rowOff>
    </xdr:from>
    <xdr:to>
      <xdr:col>23</xdr:col>
      <xdr:colOff>184150</xdr:colOff>
      <xdr:row>82</xdr:row>
      <xdr:rowOff>162069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902200" y="14119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18948</xdr:rowOff>
    </xdr:from>
    <xdr:to>
      <xdr:col>19</xdr:col>
      <xdr:colOff>133350</xdr:colOff>
      <xdr:row>81</xdr:row>
      <xdr:rowOff>38378</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3225800" y="13906398"/>
          <a:ext cx="889000" cy="1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21130</xdr:rowOff>
    </xdr:from>
    <xdr:to>
      <xdr:col>19</xdr:col>
      <xdr:colOff>184150</xdr:colOff>
      <xdr:row>82</xdr:row>
      <xdr:rowOff>122730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4064000" y="1408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107507</xdr:rowOff>
    </xdr:from>
    <xdr:ext cx="7366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733800" y="14166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16734</xdr:rowOff>
    </xdr:from>
    <xdr:to>
      <xdr:col>15</xdr:col>
      <xdr:colOff>82550</xdr:colOff>
      <xdr:row>81</xdr:row>
      <xdr:rowOff>18948</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2336800" y="13904184"/>
          <a:ext cx="889000" cy="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11635</xdr:rowOff>
    </xdr:from>
    <xdr:to>
      <xdr:col>15</xdr:col>
      <xdr:colOff>133350</xdr:colOff>
      <xdr:row>82</xdr:row>
      <xdr:rowOff>113235</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3175000" y="1407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98012</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844800" y="1415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10716</xdr:rowOff>
    </xdr:from>
    <xdr:to>
      <xdr:col>11</xdr:col>
      <xdr:colOff>31750</xdr:colOff>
      <xdr:row>81</xdr:row>
      <xdr:rowOff>16734</xdr:rowOff>
    </xdr:to>
    <xdr:cxnSp macro="">
      <xdr:nvCxnSpPr>
        <xdr:cNvPr id="210" name="直線コネクタ 209">
          <a:extLst>
            <a:ext uri="{FF2B5EF4-FFF2-40B4-BE49-F238E27FC236}">
              <a16:creationId xmlns:a16="http://schemas.microsoft.com/office/drawing/2014/main" id="{00000000-0008-0000-0300-0000D2000000}"/>
            </a:ext>
          </a:extLst>
        </xdr:cNvPr>
        <xdr:cNvCxnSpPr/>
      </xdr:nvCxnSpPr>
      <xdr:spPr>
        <a:xfrm>
          <a:off x="1447800" y="13898166"/>
          <a:ext cx="889000" cy="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5921</xdr:rowOff>
    </xdr:from>
    <xdr:to>
      <xdr:col>11</xdr:col>
      <xdr:colOff>82550</xdr:colOff>
      <xdr:row>82</xdr:row>
      <xdr:rowOff>107521</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2286000" y="1406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92298</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955800" y="14151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34</xdr:rowOff>
    </xdr:from>
    <xdr:to>
      <xdr:col>7</xdr:col>
      <xdr:colOff>31750</xdr:colOff>
      <xdr:row>82</xdr:row>
      <xdr:rowOff>101634</xdr:rowOff>
    </xdr:to>
    <xdr:sp macro="" textlink="">
      <xdr:nvSpPr>
        <xdr:cNvPr id="213" name="フローチャート: 判断 212">
          <a:extLst>
            <a:ext uri="{FF2B5EF4-FFF2-40B4-BE49-F238E27FC236}">
              <a16:creationId xmlns:a16="http://schemas.microsoft.com/office/drawing/2014/main" id="{00000000-0008-0000-0300-0000D5000000}"/>
            </a:ext>
          </a:extLst>
        </xdr:cNvPr>
        <xdr:cNvSpPr/>
      </xdr:nvSpPr>
      <xdr:spPr>
        <a:xfrm>
          <a:off x="1397000" y="1405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86411</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066800" y="1414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611</xdr:rowOff>
    </xdr:from>
    <xdr:to>
      <xdr:col>23</xdr:col>
      <xdr:colOff>184150</xdr:colOff>
      <xdr:row>81</xdr:row>
      <xdr:rowOff>102211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902200" y="1388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93338</xdr:rowOff>
    </xdr:from>
    <xdr:ext cx="762000" cy="259045"/>
    <xdr:sp macro="" textlink="">
      <xdr:nvSpPr>
        <xdr:cNvPr id="221" name="人件費・物件費等の状況該当値テキスト">
          <a:extLst>
            <a:ext uri="{FF2B5EF4-FFF2-40B4-BE49-F238E27FC236}">
              <a16:creationId xmlns:a16="http://schemas.microsoft.com/office/drawing/2014/main" id="{00000000-0008-0000-0300-0000DD000000}"/>
            </a:ext>
          </a:extLst>
        </xdr:cNvPr>
        <xdr:cNvSpPr txBox="1"/>
      </xdr:nvSpPr>
      <xdr:spPr>
        <a:xfrm>
          <a:off x="5041900" y="138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159028</xdr:rowOff>
    </xdr:from>
    <xdr:to>
      <xdr:col>19</xdr:col>
      <xdr:colOff>184150</xdr:colOff>
      <xdr:row>81</xdr:row>
      <xdr:rowOff>89178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4064000" y="1387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99355</xdr:rowOff>
    </xdr:from>
    <xdr:ext cx="7366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3733800" y="13643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139598</xdr:rowOff>
    </xdr:from>
    <xdr:to>
      <xdr:col>15</xdr:col>
      <xdr:colOff>133350</xdr:colOff>
      <xdr:row>81</xdr:row>
      <xdr:rowOff>69748</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3175000" y="1385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79925</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2844800" y="13624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137384</xdr:rowOff>
    </xdr:from>
    <xdr:to>
      <xdr:col>11</xdr:col>
      <xdr:colOff>82550</xdr:colOff>
      <xdr:row>81</xdr:row>
      <xdr:rowOff>67534</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2286000" y="1385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77711</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955800" y="13622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131366</xdr:rowOff>
    </xdr:from>
    <xdr:to>
      <xdr:col>7</xdr:col>
      <xdr:colOff>31750</xdr:colOff>
      <xdr:row>81</xdr:row>
      <xdr:rowOff>61516</xdr:rowOff>
    </xdr:to>
    <xdr:sp macro="" textlink="">
      <xdr:nvSpPr>
        <xdr:cNvPr id="228" name="楕円 227">
          <a:extLst>
            <a:ext uri="{FF2B5EF4-FFF2-40B4-BE49-F238E27FC236}">
              <a16:creationId xmlns:a16="http://schemas.microsoft.com/office/drawing/2014/main" id="{00000000-0008-0000-0300-0000E4000000}"/>
            </a:ext>
          </a:extLst>
        </xdr:cNvPr>
        <xdr:cNvSpPr/>
      </xdr:nvSpPr>
      <xdr:spPr>
        <a:xfrm>
          <a:off x="1397000" y="1384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71693</xdr:rowOff>
    </xdr:from>
    <xdr:ext cx="762000" cy="259045"/>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066800" y="1361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1" name="正方形/長方形 240">
          <a:extLst>
            <a:ext uri="{FF2B5EF4-FFF2-40B4-BE49-F238E27FC236}">
              <a16:creationId xmlns:a16="http://schemas.microsoft.com/office/drawing/2014/main" id="{00000000-0008-0000-0300-0000F1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mn-lt"/>
              <a:ea typeface="+mn-ea"/>
              <a:cs typeface="+mn-cs"/>
            </a:rPr>
            <a:t>給与・手当ての適正化をはかり、類似団体並みを維持する。</a:t>
          </a:r>
          <a:endParaRPr lang="ja-JP" altLang="ja-JP" sz="12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71438</xdr:rowOff>
    </xdr:from>
    <xdr:to>
      <xdr:col>81</xdr:col>
      <xdr:colOff>44450</xdr:colOff>
      <xdr:row>86</xdr:row>
      <xdr:rowOff>149861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816138"/>
          <a:ext cx="8382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53339</xdr:rowOff>
    </xdr:from>
    <xdr:to>
      <xdr:col>77</xdr:col>
      <xdr:colOff>44450</xdr:colOff>
      <xdr:row>86</xdr:row>
      <xdr:rowOff>71438</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798039"/>
          <a:ext cx="889000" cy="1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53339</xdr:rowOff>
    </xdr:from>
    <xdr:to>
      <xdr:col>72</xdr:col>
      <xdr:colOff>203200</xdr:colOff>
      <xdr:row>86</xdr:row>
      <xdr:rowOff>89536</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79803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47307</xdr:rowOff>
    </xdr:from>
    <xdr:to>
      <xdr:col>68</xdr:col>
      <xdr:colOff>152400</xdr:colOff>
      <xdr:row>86</xdr:row>
      <xdr:rowOff>89536</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792007"/>
          <a:ext cx="889000" cy="4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38116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99061</xdr:rowOff>
    </xdr:from>
    <xdr:to>
      <xdr:col>81</xdr:col>
      <xdr:colOff>95250</xdr:colOff>
      <xdr:row>87</xdr:row>
      <xdr:rowOff>29211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115588</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20638</xdr:rowOff>
    </xdr:from>
    <xdr:to>
      <xdr:col>77</xdr:col>
      <xdr:colOff>95250</xdr:colOff>
      <xdr:row>86</xdr:row>
      <xdr:rowOff>122238</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7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132415</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534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2539</xdr:rowOff>
    </xdr:from>
    <xdr:to>
      <xdr:col>73</xdr:col>
      <xdr:colOff>44450</xdr:colOff>
      <xdr:row>86</xdr:row>
      <xdr:rowOff>104139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114316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38736</xdr:rowOff>
    </xdr:from>
    <xdr:to>
      <xdr:col>68</xdr:col>
      <xdr:colOff>203200</xdr:colOff>
      <xdr:row>86</xdr:row>
      <xdr:rowOff>140336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7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150513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55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167957</xdr:rowOff>
    </xdr:from>
    <xdr:to>
      <xdr:col>64</xdr:col>
      <xdr:colOff>152400</xdr:colOff>
      <xdr:row>86</xdr:row>
      <xdr:rowOff>98107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7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108284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51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職員の適正配置等により</a:t>
          </a:r>
          <a:r>
            <a:rPr lang="ja-JP" altLang="en-US" sz="1200" b="0" i="0" baseline="0">
              <a:solidFill>
                <a:schemeClr val="dk1"/>
              </a:solidFill>
              <a:effectLst/>
              <a:latin typeface="+mn-lt"/>
              <a:ea typeface="+mn-ea"/>
              <a:cs typeface="+mn-cs"/>
            </a:rPr>
            <a:t>、職員の採用も適宜行っているが、</a:t>
          </a:r>
          <a:r>
            <a:rPr lang="ja-JP" altLang="ja-JP" sz="1200" b="0" i="0" baseline="0">
              <a:solidFill>
                <a:schemeClr val="dk1"/>
              </a:solidFill>
              <a:effectLst/>
              <a:latin typeface="+mn-lt"/>
              <a:ea typeface="+mn-ea"/>
              <a:cs typeface="+mn-cs"/>
            </a:rPr>
            <a:t>類似団体最小</a:t>
          </a:r>
          <a:r>
            <a:rPr lang="ja-JP" altLang="en-US" sz="1200" b="0" i="0" baseline="0">
              <a:solidFill>
                <a:schemeClr val="dk1"/>
              </a:solidFill>
              <a:effectLst/>
              <a:latin typeface="+mn-lt"/>
              <a:ea typeface="+mn-ea"/>
              <a:cs typeface="+mn-cs"/>
            </a:rPr>
            <a:t>付近を</a:t>
          </a:r>
          <a:r>
            <a:rPr lang="ja-JP" altLang="ja-JP" sz="1200" b="0" i="0" baseline="0">
              <a:solidFill>
                <a:schemeClr val="dk1"/>
              </a:solidFill>
              <a:effectLst/>
              <a:latin typeface="+mn-lt"/>
              <a:ea typeface="+mn-ea"/>
              <a:cs typeface="+mn-cs"/>
            </a:rPr>
            <a:t>推移</a:t>
          </a:r>
          <a:r>
            <a:rPr lang="ja-JP" altLang="en-US" sz="1200" b="0" i="0" baseline="0">
              <a:solidFill>
                <a:schemeClr val="dk1"/>
              </a:solidFill>
              <a:effectLst/>
              <a:latin typeface="+mn-lt"/>
              <a:ea typeface="+mn-ea"/>
              <a:cs typeface="+mn-cs"/>
            </a:rPr>
            <a:t>している。</a:t>
          </a:r>
          <a:r>
            <a:rPr lang="ja-JP" altLang="ja-JP" sz="1200" b="0" i="0" baseline="0">
              <a:solidFill>
                <a:schemeClr val="dk1"/>
              </a:solidFill>
              <a:effectLst/>
              <a:latin typeface="+mn-lt"/>
              <a:ea typeface="+mn-ea"/>
              <a:cs typeface="+mn-cs"/>
            </a:rPr>
            <a:t>今後も内部管理事務の抜本的見直しを中心とした組織の簡素化により現状を維持する。</a:t>
          </a:r>
          <a:endParaRPr lang="ja-JP" altLang="ja-JP" sz="12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62319</xdr:rowOff>
    </xdr:from>
    <xdr:to>
      <xdr:col>81</xdr:col>
      <xdr:colOff>44450</xdr:colOff>
      <xdr:row>60</xdr:row>
      <xdr:rowOff>85001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349319"/>
          <a:ext cx="838200" cy="2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82884</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541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33363</xdr:rowOff>
    </xdr:from>
    <xdr:to>
      <xdr:col>77</xdr:col>
      <xdr:colOff>44450</xdr:colOff>
      <xdr:row>60</xdr:row>
      <xdr:rowOff>62319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320363"/>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16324</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646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33363</xdr:rowOff>
    </xdr:from>
    <xdr:to>
      <xdr:col>72</xdr:col>
      <xdr:colOff>203200</xdr:colOff>
      <xdr:row>60</xdr:row>
      <xdr:rowOff>37947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4401800" y="10320363"/>
          <a:ext cx="889000" cy="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3776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63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15748</xdr:rowOff>
    </xdr:from>
    <xdr:to>
      <xdr:col>68</xdr:col>
      <xdr:colOff>152400</xdr:colOff>
      <xdr:row>60</xdr:row>
      <xdr:rowOff>37947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302748"/>
          <a:ext cx="889000" cy="2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3294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63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1605</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6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34201</xdr:rowOff>
    </xdr:from>
    <xdr:to>
      <xdr:col>81</xdr:col>
      <xdr:colOff>95250</xdr:colOff>
      <xdr:row>60</xdr:row>
      <xdr:rowOff>135801</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32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126928</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24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11519</xdr:rowOff>
    </xdr:from>
    <xdr:to>
      <xdr:col>77</xdr:col>
      <xdr:colOff>95250</xdr:colOff>
      <xdr:row>60</xdr:row>
      <xdr:rowOff>113119</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29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123296</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067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154013</xdr:rowOff>
    </xdr:from>
    <xdr:to>
      <xdr:col>73</xdr:col>
      <xdr:colOff>44450</xdr:colOff>
      <xdr:row>60</xdr:row>
      <xdr:rowOff>84163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26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94340</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038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158597</xdr:rowOff>
    </xdr:from>
    <xdr:to>
      <xdr:col>68</xdr:col>
      <xdr:colOff>203200</xdr:colOff>
      <xdr:row>60</xdr:row>
      <xdr:rowOff>88747</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27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98924</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04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136398</xdr:rowOff>
    </xdr:from>
    <xdr:to>
      <xdr:col>64</xdr:col>
      <xdr:colOff>152400</xdr:colOff>
      <xdr:row>60</xdr:row>
      <xdr:rowOff>66548</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25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76725</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02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新たな起債の抑制、繰上償還により実質公債費比率は[▲</a:t>
          </a:r>
          <a:r>
            <a:rPr lang="ja-JP" altLang="en-US" sz="1200" b="0" i="0" baseline="0">
              <a:solidFill>
                <a:schemeClr val="dk1"/>
              </a:solidFill>
              <a:effectLst/>
              <a:latin typeface="+mn-lt"/>
              <a:ea typeface="+mn-ea"/>
              <a:cs typeface="+mn-cs"/>
            </a:rPr>
            <a:t>４．２</a:t>
          </a:r>
          <a:r>
            <a:rPr lang="ja-JP" altLang="ja-JP" sz="1200" b="0" i="0" baseline="0">
              <a:solidFill>
                <a:schemeClr val="dk1"/>
              </a:solidFill>
              <a:effectLst/>
              <a:latin typeface="+mn-lt"/>
              <a:ea typeface="+mn-ea"/>
              <a:cs typeface="+mn-cs"/>
            </a:rPr>
            <a:t>％]と低</a:t>
          </a:r>
          <a:r>
            <a:rPr lang="ja-JP" altLang="en-US" sz="1200" b="0" i="0" baseline="0">
              <a:solidFill>
                <a:schemeClr val="dk1"/>
              </a:solidFill>
              <a:effectLst/>
              <a:latin typeface="+mn-lt"/>
              <a:ea typeface="+mn-ea"/>
              <a:cs typeface="+mn-cs"/>
            </a:rPr>
            <a:t>全国的にみても低</a:t>
          </a:r>
          <a:r>
            <a:rPr lang="ja-JP" altLang="ja-JP" sz="1200" b="0" i="0" baseline="0">
              <a:solidFill>
                <a:schemeClr val="dk1"/>
              </a:solidFill>
              <a:effectLst/>
              <a:latin typeface="+mn-lt"/>
              <a:ea typeface="+mn-ea"/>
              <a:cs typeface="+mn-cs"/>
            </a:rPr>
            <a:t>い水準にある。</a:t>
          </a:r>
          <a:endParaRPr lang="ja-JP" altLang="ja-JP" sz="1200">
            <a:effectLst/>
          </a:endParaRPr>
        </a:p>
        <a:p>
          <a:r>
            <a:rPr lang="ja-JP" altLang="ja-JP" sz="1200" b="0" i="0" baseline="0">
              <a:solidFill>
                <a:schemeClr val="dk1"/>
              </a:solidFill>
              <a:effectLst/>
              <a:latin typeface="+mn-lt"/>
              <a:ea typeface="+mn-ea"/>
              <a:cs typeface="+mn-cs"/>
            </a:rPr>
            <a:t>　また、下水道事業において建設費が莫大な公共下水・農集排によらず合併浄化槽を選択したこと、生活道路などの改良を資材支給のみで住民自らが行うことなどにより、公債費</a:t>
          </a:r>
          <a:r>
            <a:rPr lang="ja-JP" altLang="en-US" sz="1200" b="0" i="0" baseline="0">
              <a:solidFill>
                <a:schemeClr val="dk1"/>
              </a:solidFill>
              <a:effectLst/>
              <a:latin typeface="+mn-lt"/>
              <a:ea typeface="+mn-ea"/>
              <a:cs typeface="+mn-cs"/>
            </a:rPr>
            <a:t>が大幅</a:t>
          </a:r>
          <a:r>
            <a:rPr lang="ja-JP" altLang="ja-JP" sz="1200" b="0" i="0" baseline="0">
              <a:solidFill>
                <a:schemeClr val="dk1"/>
              </a:solidFill>
              <a:effectLst/>
              <a:latin typeface="+mn-lt"/>
              <a:ea typeface="+mn-ea"/>
              <a:cs typeface="+mn-cs"/>
            </a:rPr>
            <a:t>に抑制できたことが大きな要因である。</a:t>
          </a:r>
          <a:endParaRPr lang="ja-JP" altLang="ja-JP" sz="12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1778</xdr:rowOff>
    </xdr:from>
    <xdr:to>
      <xdr:col>81</xdr:col>
      <xdr:colOff>44450</xdr:colOff>
      <xdr:row>43</xdr:row>
      <xdr:rowOff>100076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516878"/>
          <a:ext cx="0" cy="9555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72153</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444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100076</xdr:rowOff>
    </xdr:from>
    <xdr:to>
      <xdr:col>81</xdr:col>
      <xdr:colOff>133350</xdr:colOff>
      <xdr:row>43</xdr:row>
      <xdr:rowOff>100076</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47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88155</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626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1778</xdr:rowOff>
    </xdr:from>
    <xdr:to>
      <xdr:col>81</xdr:col>
      <xdr:colOff>133350</xdr:colOff>
      <xdr:row>38</xdr:row>
      <xdr:rowOff>1778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25908</xdr:rowOff>
    </xdr:from>
    <xdr:to>
      <xdr:col>81</xdr:col>
      <xdr:colOff>44450</xdr:colOff>
      <xdr:row>38</xdr:row>
      <xdr:rowOff>64516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6179800" y="654100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164101</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59690</xdr:rowOff>
    </xdr:from>
    <xdr:to>
      <xdr:col>77</xdr:col>
      <xdr:colOff>44450</xdr:colOff>
      <xdr:row>38</xdr:row>
      <xdr:rowOff>64516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5290800" y="657479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15748</xdr:rowOff>
    </xdr:from>
    <xdr:to>
      <xdr:col>77</xdr:col>
      <xdr:colOff>95250</xdr:colOff>
      <xdr:row>41</xdr:row>
      <xdr:rowOff>117348</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102125</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7131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11430</xdr:rowOff>
    </xdr:from>
    <xdr:to>
      <xdr:col>72</xdr:col>
      <xdr:colOff>203200</xdr:colOff>
      <xdr:row>38</xdr:row>
      <xdr:rowOff>59690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4401800" y="65265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92473</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105664</xdr:rowOff>
    </xdr:from>
    <xdr:to>
      <xdr:col>68</xdr:col>
      <xdr:colOff>152400</xdr:colOff>
      <xdr:row>38</xdr:row>
      <xdr:rowOff>11430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3512800" y="644931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6096</xdr:rowOff>
    </xdr:from>
    <xdr:to>
      <xdr:col>68</xdr:col>
      <xdr:colOff>203200</xdr:colOff>
      <xdr:row>41</xdr:row>
      <xdr:rowOff>107696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92473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20574</xdr:rowOff>
    </xdr:from>
    <xdr:to>
      <xdr:col>64</xdr:col>
      <xdr:colOff>152400</xdr:colOff>
      <xdr:row>41</xdr:row>
      <xdr:rowOff>122174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106951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146558</xdr:rowOff>
    </xdr:from>
    <xdr:to>
      <xdr:col>81</xdr:col>
      <xdr:colOff>95250</xdr:colOff>
      <xdr:row>38</xdr:row>
      <xdr:rowOff>76708</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67835</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641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13716</xdr:rowOff>
    </xdr:from>
    <xdr:to>
      <xdr:col>77</xdr:col>
      <xdr:colOff>95250</xdr:colOff>
      <xdr:row>38</xdr:row>
      <xdr:rowOff>115316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652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125493</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6297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8890</xdr:rowOff>
    </xdr:from>
    <xdr:to>
      <xdr:col>73</xdr:col>
      <xdr:colOff>44450</xdr:colOff>
      <xdr:row>38</xdr:row>
      <xdr:rowOff>110490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120667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132080</xdr:rowOff>
    </xdr:from>
    <xdr:to>
      <xdr:col>68</xdr:col>
      <xdr:colOff>203200</xdr:colOff>
      <xdr:row>38</xdr:row>
      <xdr:rowOff>62230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72407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624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54864</xdr:rowOff>
    </xdr:from>
    <xdr:to>
      <xdr:col>64</xdr:col>
      <xdr:colOff>152400</xdr:colOff>
      <xdr:row>37</xdr:row>
      <xdr:rowOff>156464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63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166641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616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地方債残高は繰上償還、新規起債の抑制により年々減少しており、職員の退職手当引当金等を含めた将来負担額が、これらに充当する基金や地方交付税措置額を下回っているため[-％]（ゼロ）となっている。</a:t>
          </a:r>
          <a:endParaRPr lang="ja-JP" altLang="ja-JP" sz="1200">
            <a:effectLst/>
          </a:endParaRPr>
        </a:p>
        <a:p>
          <a:r>
            <a:rPr lang="ja-JP" altLang="ja-JP" sz="1200" b="0" i="0" baseline="0">
              <a:solidFill>
                <a:schemeClr val="dk1"/>
              </a:solidFill>
              <a:effectLst/>
              <a:latin typeface="+mn-lt"/>
              <a:ea typeface="+mn-ea"/>
              <a:cs typeface="+mn-cs"/>
            </a:rPr>
            <a:t>　また、起債残高も、本年度若干増加したものの、社会資本整備等もひと段落したため、今後は新規起債も減少する見込であり、基金など将来負担額へ充当可能な財源が将来負担額を大きく上回る見込である。</a:t>
          </a:r>
          <a:endParaRPr lang="ja-JP" altLang="ja-JP" sz="12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長野県下條村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3,690
3,650
38.12
3,601,835
3,078,766
442,463
1,723,898
915,816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職員の適正配置等により平成元年</a:t>
          </a:r>
          <a:r>
            <a:rPr lang="ja-JP" altLang="en-US" sz="1200" b="0" i="0" baseline="0">
              <a:solidFill>
                <a:schemeClr val="dk1"/>
              </a:solidFill>
              <a:effectLst/>
              <a:latin typeface="+mn-lt"/>
              <a:ea typeface="+mn-ea"/>
              <a:cs typeface="+mn-cs"/>
            </a:rPr>
            <a:t>５４</a:t>
          </a:r>
          <a:r>
            <a:rPr lang="ja-JP" altLang="ja-JP" sz="1200" b="0" i="0" baseline="0">
              <a:solidFill>
                <a:schemeClr val="dk1"/>
              </a:solidFill>
              <a:effectLst/>
              <a:latin typeface="+mn-lt"/>
              <a:ea typeface="+mn-ea"/>
              <a:cs typeface="+mn-cs"/>
            </a:rPr>
            <a:t>名だった</a:t>
          </a:r>
          <a:r>
            <a:rPr lang="ja-JP" altLang="ja-JP" sz="1200" b="0" i="0" baseline="0">
              <a:solidFill>
                <a:sysClr val="windowText" lastClr="000000"/>
              </a:solidFill>
              <a:effectLst/>
              <a:latin typeface="+mn-lt"/>
              <a:ea typeface="+mn-ea"/>
              <a:cs typeface="+mn-cs"/>
            </a:rPr>
            <a:t>職員数を</a:t>
          </a:r>
          <a:r>
            <a:rPr lang="ja-JP" altLang="en-US" sz="1200" b="0" i="0" baseline="0">
              <a:solidFill>
                <a:sysClr val="windowText" lastClr="000000"/>
              </a:solidFill>
              <a:effectLst/>
              <a:latin typeface="+mn-lt"/>
              <a:ea typeface="+mn-ea"/>
              <a:cs typeface="+mn-cs"/>
            </a:rPr>
            <a:t>４２</a:t>
          </a:r>
          <a:r>
            <a:rPr lang="ja-JP" altLang="ja-JP" sz="1200" b="0" i="0" baseline="0">
              <a:solidFill>
                <a:sysClr val="windowText" lastClr="000000"/>
              </a:solidFill>
              <a:effectLst/>
              <a:latin typeface="+mn-lt"/>
              <a:ea typeface="+mn-ea"/>
              <a:cs typeface="+mn-cs"/>
            </a:rPr>
            <a:t>名へと</a:t>
          </a:r>
          <a:r>
            <a:rPr lang="ja-JP" altLang="ja-JP" sz="1200" b="0" i="0" baseline="0">
              <a:solidFill>
                <a:schemeClr val="dk1"/>
              </a:solidFill>
              <a:effectLst/>
              <a:latin typeface="+mn-lt"/>
              <a:ea typeface="+mn-ea"/>
              <a:cs typeface="+mn-cs"/>
            </a:rPr>
            <a:t>適正化を図り、類似団体の平均を下回っている。なお、正規職員以外でも可能な業務を臨時職員にシフト</a:t>
          </a:r>
          <a:r>
            <a:rPr lang="ja-JP" altLang="en-US" sz="1200" b="0" i="0" baseline="0">
              <a:solidFill>
                <a:schemeClr val="dk1"/>
              </a:solidFill>
              <a:effectLst/>
              <a:latin typeface="+mn-lt"/>
              <a:ea typeface="+mn-ea"/>
              <a:cs typeface="+mn-cs"/>
            </a:rPr>
            <a:t>してきた経過があったが、令和２年度は、</a:t>
          </a:r>
          <a:endParaRPr lang="en-US" altLang="ja-JP" sz="1200" b="0" i="0" baseline="0">
            <a:solidFill>
              <a:schemeClr val="dk1"/>
            </a:solidFill>
            <a:effectLst/>
            <a:latin typeface="+mn-lt"/>
            <a:ea typeface="+mn-ea"/>
            <a:cs typeface="+mn-cs"/>
          </a:endParaRPr>
        </a:p>
        <a:p>
          <a:pPr eaLnBrk="1" fontAlgn="auto" latinLnBrk="0" hangingPunct="1"/>
          <a:r>
            <a:rPr lang="ja-JP" altLang="en-US" sz="1200" b="0" i="0" baseline="0">
              <a:solidFill>
                <a:schemeClr val="dk1"/>
              </a:solidFill>
              <a:effectLst/>
              <a:latin typeface="+mn-lt"/>
              <a:ea typeface="+mn-ea"/>
              <a:cs typeface="+mn-cs"/>
            </a:rPr>
            <a:t>会計年度任用職員に移行したため、人</a:t>
          </a:r>
          <a:r>
            <a:rPr lang="ja-JP" altLang="ja-JP" sz="1200" b="0" i="0" baseline="0">
              <a:solidFill>
                <a:schemeClr val="dk1"/>
              </a:solidFill>
              <a:effectLst/>
              <a:latin typeface="+mn-lt"/>
              <a:ea typeface="+mn-ea"/>
              <a:cs typeface="+mn-cs"/>
            </a:rPr>
            <a:t>件費に順ずる費用が</a:t>
          </a:r>
          <a:r>
            <a:rPr lang="ja-JP" altLang="en-US" sz="1200" b="0" i="0" baseline="0">
              <a:solidFill>
                <a:schemeClr val="dk1"/>
              </a:solidFill>
              <a:effectLst/>
              <a:latin typeface="+mn-lt"/>
              <a:ea typeface="+mn-ea"/>
              <a:cs typeface="+mn-cs"/>
            </a:rPr>
            <a:t>大きく</a:t>
          </a:r>
          <a:r>
            <a:rPr lang="ja-JP" altLang="ja-JP" sz="1200" b="0" i="0" baseline="0">
              <a:solidFill>
                <a:schemeClr val="dk1"/>
              </a:solidFill>
              <a:effectLst/>
              <a:latin typeface="+mn-lt"/>
              <a:ea typeface="+mn-ea"/>
              <a:cs typeface="+mn-cs"/>
            </a:rPr>
            <a:t>増加し</a:t>
          </a:r>
          <a:r>
            <a:rPr lang="ja-JP" altLang="en-US" sz="1200" b="0" i="0" baseline="0">
              <a:solidFill>
                <a:schemeClr val="dk1"/>
              </a:solidFill>
              <a:effectLst/>
              <a:latin typeface="+mn-lt"/>
              <a:ea typeface="+mn-ea"/>
              <a:cs typeface="+mn-cs"/>
            </a:rPr>
            <a:t>た。</a:t>
          </a:r>
          <a:r>
            <a:rPr lang="ja-JP" altLang="ja-JP" sz="1200" b="0" i="0" baseline="0">
              <a:solidFill>
                <a:schemeClr val="dk1"/>
              </a:solidFill>
              <a:effectLst/>
              <a:latin typeface="+mn-lt"/>
              <a:ea typeface="+mn-ea"/>
              <a:cs typeface="+mn-cs"/>
            </a:rPr>
            <a:t>今後はこれらも含めた人件費関係経費全体を抑制していく必要がある。</a:t>
          </a:r>
          <a:endParaRPr lang="ja-JP" altLang="ja-JP" sz="12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69850</xdr:rowOff>
    </xdr:from>
    <xdr:to>
      <xdr:col>24</xdr:col>
      <xdr:colOff>25400</xdr:colOff>
      <xdr:row>36</xdr:row>
      <xdr:rowOff>35560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07060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9415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51562</xdr:rowOff>
    </xdr:from>
    <xdr:to>
      <xdr:col>19</xdr:col>
      <xdr:colOff>187325</xdr:colOff>
      <xdr:row>35</xdr:row>
      <xdr:rowOff>69850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0523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51562</xdr:rowOff>
    </xdr:from>
    <xdr:to>
      <xdr:col>15</xdr:col>
      <xdr:colOff>98425</xdr:colOff>
      <xdr:row>35</xdr:row>
      <xdr:rowOff>51562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0523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14986</xdr:rowOff>
    </xdr:from>
    <xdr:to>
      <xdr:col>11</xdr:col>
      <xdr:colOff>9525</xdr:colOff>
      <xdr:row>35</xdr:row>
      <xdr:rowOff>51562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0157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23131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1287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19050</xdr:rowOff>
    </xdr:from>
    <xdr:to>
      <xdr:col>20</xdr:col>
      <xdr:colOff>38100</xdr:colOff>
      <xdr:row>35</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130827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762</xdr:rowOff>
    </xdr:from>
    <xdr:to>
      <xdr:col>15</xdr:col>
      <xdr:colOff>149225</xdr:colOff>
      <xdr:row>35</xdr:row>
      <xdr:rowOff>102362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112539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762</xdr:rowOff>
    </xdr:from>
    <xdr:to>
      <xdr:col>11</xdr:col>
      <xdr:colOff>60325</xdr:colOff>
      <xdr:row>35</xdr:row>
      <xdr:rowOff>102362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112539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135636</xdr:rowOff>
    </xdr:from>
    <xdr:to>
      <xdr:col>6</xdr:col>
      <xdr:colOff>171450</xdr:colOff>
      <xdr:row>35</xdr:row>
      <xdr:rowOff>65786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75963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正規職員以外でも可能な業務を臨時職員で行なうなど職員給（人件費）から賃金（物件費）へシフト</a:t>
          </a:r>
          <a:r>
            <a:rPr lang="ja-JP" altLang="en-US" sz="1200" b="0" i="0" baseline="0">
              <a:solidFill>
                <a:schemeClr val="dk1"/>
              </a:solidFill>
              <a:effectLst/>
              <a:latin typeface="+mn-lt"/>
              <a:ea typeface="+mn-ea"/>
              <a:cs typeface="+mn-cs"/>
            </a:rPr>
            <a:t>した経緯があったが</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令和２年度から臨時職員の会計年度任用職員への移行に伴い、物件費は大きく減少した。</a:t>
          </a:r>
          <a:endParaRPr lang="en-US" altLang="ja-JP" sz="12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施設の管理を業務ごとに委託していることなどにより、現状の推移を見込む。</a:t>
          </a:r>
          <a:endParaRPr lang="ja-JP" altLang="ja-JP" sz="1200">
            <a:effectLst/>
          </a:endParaRPr>
        </a:p>
        <a:p>
          <a:pPr eaLnBrk="1" fontAlgn="auto" latinLnBrk="0" hangingPunct="1"/>
          <a:endParaRPr lang="ja-JP" altLang="ja-JP" sz="12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163576</xdr:rowOff>
    </xdr:from>
    <xdr:to>
      <xdr:col>82</xdr:col>
      <xdr:colOff>107950</xdr:colOff>
      <xdr:row>17</xdr:row>
      <xdr:rowOff>170434</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906776"/>
          <a:ext cx="8382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116857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6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124714</xdr:rowOff>
    </xdr:from>
    <xdr:to>
      <xdr:col>78</xdr:col>
      <xdr:colOff>69850</xdr:colOff>
      <xdr:row>17</xdr:row>
      <xdr:rowOff>170434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30393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167403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739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17</xdr:row>
      <xdr:rowOff>124714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9845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158259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37846</xdr:rowOff>
    </xdr:from>
    <xdr:to>
      <xdr:col>69</xdr:col>
      <xdr:colOff>92075</xdr:colOff>
      <xdr:row>17</xdr:row>
      <xdr:rowOff>69850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524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112776</xdr:rowOff>
    </xdr:from>
    <xdr:to>
      <xdr:col>82</xdr:col>
      <xdr:colOff>158750</xdr:colOff>
      <xdr:row>17</xdr:row>
      <xdr:rowOff>42926</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129303</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701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119634</xdr:rowOff>
    </xdr:from>
    <xdr:to>
      <xdr:col>78</xdr:col>
      <xdr:colOff>120650</xdr:colOff>
      <xdr:row>18</xdr:row>
      <xdr:rowOff>49784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34561</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120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73914</xdr:rowOff>
    </xdr:from>
    <xdr:to>
      <xdr:col>74</xdr:col>
      <xdr:colOff>31750</xdr:colOff>
      <xdr:row>18</xdr:row>
      <xdr:rowOff>4064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160291</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高校生までの医療費の無料化、高齢者の医療費補助など独自施策により類似団体と比べ高くなっている</a:t>
          </a:r>
          <a:r>
            <a:rPr lang="ja-JP" altLang="en-US" sz="1200" b="0" i="0" baseline="0">
              <a:solidFill>
                <a:schemeClr val="dk1"/>
              </a:solidFill>
              <a:effectLst/>
              <a:latin typeface="+mn-lt"/>
              <a:ea typeface="+mn-ea"/>
              <a:cs typeface="+mn-cs"/>
            </a:rPr>
            <a:t>が、少子化の影響もあって当村の昨年の状態と比較すると１．５％下がっている。</a:t>
          </a:r>
          <a:r>
            <a:rPr lang="ja-JP" altLang="ja-JP" sz="1200" b="0" i="0" baseline="0">
              <a:solidFill>
                <a:schemeClr val="dk1"/>
              </a:solidFill>
              <a:effectLst/>
              <a:latin typeface="+mn-lt"/>
              <a:ea typeface="+mn-ea"/>
              <a:cs typeface="+mn-cs"/>
            </a:rPr>
            <a:t>今後</a:t>
          </a:r>
          <a:r>
            <a:rPr lang="ja-JP" altLang="en-US" sz="1200" b="0" i="0" baseline="0">
              <a:solidFill>
                <a:schemeClr val="dk1"/>
              </a:solidFill>
              <a:effectLst/>
              <a:latin typeface="+mn-lt"/>
              <a:ea typeface="+mn-ea"/>
              <a:cs typeface="+mn-cs"/>
            </a:rPr>
            <a:t>は、高</a:t>
          </a:r>
          <a:r>
            <a:rPr lang="ja-JP" altLang="ja-JP" sz="1200" b="0" i="0" baseline="0">
              <a:solidFill>
                <a:schemeClr val="dk1"/>
              </a:solidFill>
              <a:effectLst/>
              <a:latin typeface="+mn-lt"/>
              <a:ea typeface="+mn-ea"/>
              <a:cs typeface="+mn-cs"/>
            </a:rPr>
            <a:t>齢化率の上昇</a:t>
          </a:r>
          <a:r>
            <a:rPr lang="ja-JP" altLang="en-US" sz="1200" b="0" i="0" baseline="0">
              <a:solidFill>
                <a:schemeClr val="dk1"/>
              </a:solidFill>
              <a:effectLst/>
              <a:latin typeface="+mn-lt"/>
              <a:ea typeface="+mn-ea"/>
              <a:cs typeface="+mn-cs"/>
            </a:rPr>
            <a:t>と少子化の影響に</a:t>
          </a:r>
          <a:r>
            <a:rPr lang="ja-JP" altLang="ja-JP" sz="1200" b="0" i="0" baseline="0">
              <a:solidFill>
                <a:schemeClr val="dk1"/>
              </a:solidFill>
              <a:effectLst/>
              <a:latin typeface="+mn-lt"/>
              <a:ea typeface="+mn-ea"/>
              <a:cs typeface="+mn-cs"/>
            </a:rPr>
            <a:t>により現状</a:t>
          </a:r>
          <a:r>
            <a:rPr lang="ja-JP" altLang="en-US" sz="1200" b="0" i="0" baseline="0">
              <a:solidFill>
                <a:schemeClr val="dk1"/>
              </a:solidFill>
              <a:effectLst/>
              <a:latin typeface="+mn-lt"/>
              <a:ea typeface="+mn-ea"/>
              <a:cs typeface="+mn-cs"/>
            </a:rPr>
            <a:t>並み</a:t>
          </a:r>
          <a:r>
            <a:rPr lang="ja-JP" altLang="ja-JP" sz="1200" b="0" i="0" baseline="0">
              <a:solidFill>
                <a:schemeClr val="dk1"/>
              </a:solidFill>
              <a:effectLst/>
              <a:latin typeface="+mn-lt"/>
              <a:ea typeface="+mn-ea"/>
              <a:cs typeface="+mn-cs"/>
            </a:rPr>
            <a:t>の支出が見込まれる。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50800</xdr:rowOff>
    </xdr:from>
    <xdr:to>
      <xdr:col>24</xdr:col>
      <xdr:colOff>25400</xdr:colOff>
      <xdr:row>60</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10166350"/>
          <a:ext cx="8382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165100</xdr:rowOff>
    </xdr:from>
    <xdr:to>
      <xdr:col>19</xdr:col>
      <xdr:colOff>187325</xdr:colOff>
      <xdr:row>60</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10452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31750</xdr:rowOff>
    </xdr:from>
    <xdr:to>
      <xdr:col>15</xdr:col>
      <xdr:colOff>98425</xdr:colOff>
      <xdr:row>60</xdr:row>
      <xdr:rowOff>165100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103187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92727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12700</xdr:rowOff>
    </xdr:from>
    <xdr:to>
      <xdr:col>11</xdr:col>
      <xdr:colOff>9525</xdr:colOff>
      <xdr:row>60</xdr:row>
      <xdr:rowOff>31750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10299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0</xdr:rowOff>
    </xdr:from>
    <xdr:to>
      <xdr:col>24</xdr:col>
      <xdr:colOff>76200</xdr:colOff>
      <xdr:row>59</xdr:row>
      <xdr:rowOff>101600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143527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114300</xdr:rowOff>
    </xdr:from>
    <xdr:to>
      <xdr:col>20</xdr:col>
      <xdr:colOff>38100</xdr:colOff>
      <xdr:row>61</xdr:row>
      <xdr:rowOff>44450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29227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1048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114300</xdr:rowOff>
    </xdr:from>
    <xdr:to>
      <xdr:col>15</xdr:col>
      <xdr:colOff>149225</xdr:colOff>
      <xdr:row>61</xdr:row>
      <xdr:rowOff>44450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29227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152400</xdr:rowOff>
    </xdr:from>
    <xdr:to>
      <xdr:col>11</xdr:col>
      <xdr:colOff>60325</xdr:colOff>
      <xdr:row>60</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67327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133350</xdr:rowOff>
    </xdr:from>
    <xdr:to>
      <xdr:col>6</xdr:col>
      <xdr:colOff>171450</xdr:colOff>
      <xdr:row>60</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48277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道路や情報インフラ、各施設の整備が一段落したため普通建設事業費が類似団体に比べ非常に低い水準である。一方、維持修繕的費用の上昇が懸念される。</a:t>
          </a:r>
          <a:endParaRPr lang="ja-JP" altLang="ja-JP" sz="1200">
            <a:effectLst/>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54610</xdr:rowOff>
    </xdr:from>
    <xdr:to>
      <xdr:col>82</xdr:col>
      <xdr:colOff>107950</xdr:colOff>
      <xdr:row>55</xdr:row>
      <xdr:rowOff>85090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4843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2557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32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85090</xdr:rowOff>
    </xdr:from>
    <xdr:to>
      <xdr:col>78</xdr:col>
      <xdr:colOff>69850</xdr:colOff>
      <xdr:row>55</xdr:row>
      <xdr:rowOff>119380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5148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138447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119380</xdr:rowOff>
    </xdr:from>
    <xdr:to>
      <xdr:col>73</xdr:col>
      <xdr:colOff>180975</xdr:colOff>
      <xdr:row>55</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5491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73660</xdr:rowOff>
    </xdr:from>
    <xdr:to>
      <xdr:col>69</xdr:col>
      <xdr:colOff>92075</xdr:colOff>
      <xdr:row>55</xdr:row>
      <xdr:rowOff>138430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50341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3810</xdr:rowOff>
    </xdr:from>
    <xdr:to>
      <xdr:col>82</xdr:col>
      <xdr:colOff>158750</xdr:colOff>
      <xdr:row>55</xdr:row>
      <xdr:rowOff>105410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20337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34290</xdr:rowOff>
    </xdr:from>
    <xdr:to>
      <xdr:col>78</xdr:col>
      <xdr:colOff>120650</xdr:colOff>
      <xdr:row>55</xdr:row>
      <xdr:rowOff>135890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120667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550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68580</xdr:rowOff>
    </xdr:from>
    <xdr:to>
      <xdr:col>74</xdr:col>
      <xdr:colOff>31750</xdr:colOff>
      <xdr:row>55</xdr:row>
      <xdr:rowOff>170180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49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154957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58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87630</xdr:rowOff>
    </xdr:from>
    <xdr:to>
      <xdr:col>69</xdr:col>
      <xdr:colOff>142875</xdr:colOff>
      <xdr:row>56</xdr:row>
      <xdr:rowOff>17780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2557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22860</xdr:rowOff>
    </xdr:from>
    <xdr:to>
      <xdr:col>65</xdr:col>
      <xdr:colOff>53975</xdr:colOff>
      <xdr:row>55</xdr:row>
      <xdr:rowOff>124460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45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109237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538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団体補助金等の補助金の見直しにより、適正な執行に努めているが、下水処理を全て合併浄化槽で整備し、その管理費用の補助や給食費の補助、小中学校入学祝いなど、村民の生活コストを軽減する独自施策を実施して</a:t>
          </a:r>
          <a:r>
            <a:rPr lang="ja-JP" altLang="en-US" sz="1200" b="0" i="0" baseline="0">
              <a:solidFill>
                <a:schemeClr val="dk1"/>
              </a:solidFill>
              <a:effectLst/>
              <a:latin typeface="+mn-lt"/>
              <a:ea typeface="+mn-ea"/>
              <a:cs typeface="+mn-cs"/>
            </a:rPr>
            <a:t>いる。</a:t>
          </a:r>
          <a:endParaRPr lang="en-US" altLang="ja-JP" sz="1200" b="0" i="0" baseline="0">
            <a:solidFill>
              <a:schemeClr val="dk1"/>
            </a:solidFill>
            <a:effectLst/>
            <a:latin typeface="+mn-lt"/>
            <a:ea typeface="+mn-ea"/>
            <a:cs typeface="+mn-cs"/>
          </a:endParaRPr>
        </a:p>
        <a:p>
          <a:pPr eaLnBrk="1" fontAlgn="auto" latinLnBrk="0" hangingPunct="1"/>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今後</a:t>
          </a:r>
          <a:r>
            <a:rPr lang="ja-JP" altLang="en-US" sz="1200" b="0" i="0" baseline="0">
              <a:solidFill>
                <a:schemeClr val="dk1"/>
              </a:solidFill>
              <a:effectLst/>
              <a:latin typeface="+mn-lt"/>
              <a:ea typeface="+mn-ea"/>
              <a:cs typeface="+mn-cs"/>
            </a:rPr>
            <a:t>は少子化の影響もあり、子育て支援に要する補助等の在り方も見直す必要があると思われるが、</a:t>
          </a:r>
          <a:r>
            <a:rPr lang="ja-JP" altLang="ja-JP" sz="1200" b="0" i="0" baseline="0">
              <a:solidFill>
                <a:schemeClr val="dk1"/>
              </a:solidFill>
              <a:effectLst/>
              <a:latin typeface="+mn-lt"/>
              <a:ea typeface="+mn-ea"/>
              <a:cs typeface="+mn-cs"/>
            </a:rPr>
            <a:t>現状</a:t>
          </a:r>
          <a:r>
            <a:rPr lang="ja-JP" altLang="en-US" sz="1200" b="0" i="0" baseline="0">
              <a:solidFill>
                <a:schemeClr val="dk1"/>
              </a:solidFill>
              <a:effectLst/>
              <a:latin typeface="+mn-lt"/>
              <a:ea typeface="+mn-ea"/>
              <a:cs typeface="+mn-cs"/>
            </a:rPr>
            <a:t>並みの</a:t>
          </a:r>
          <a:r>
            <a:rPr lang="ja-JP" altLang="ja-JP" sz="1200" b="0" i="0" baseline="0">
              <a:solidFill>
                <a:schemeClr val="dk1"/>
              </a:solidFill>
              <a:effectLst/>
              <a:latin typeface="+mn-lt"/>
              <a:ea typeface="+mn-ea"/>
              <a:cs typeface="+mn-cs"/>
            </a:rPr>
            <a:t>支出が見込まれる。</a:t>
          </a:r>
          <a:endParaRPr lang="ja-JP" altLang="ja-JP" sz="12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117856</xdr:rowOff>
    </xdr:from>
    <xdr:to>
      <xdr:col>82</xdr:col>
      <xdr:colOff>107950</xdr:colOff>
      <xdr:row>37</xdr:row>
      <xdr:rowOff>5842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29005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5842</xdr:rowOff>
    </xdr:from>
    <xdr:to>
      <xdr:col>78</xdr:col>
      <xdr:colOff>69850</xdr:colOff>
      <xdr:row>37</xdr:row>
      <xdr:rowOff>5842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349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5842</xdr:rowOff>
    </xdr:from>
    <xdr:to>
      <xdr:col>73</xdr:col>
      <xdr:colOff>180975</xdr:colOff>
      <xdr:row>37</xdr:row>
      <xdr:rowOff>46990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34949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10414</xdr:rowOff>
    </xdr:from>
    <xdr:to>
      <xdr:col>69</xdr:col>
      <xdr:colOff>92075</xdr:colOff>
      <xdr:row>37</xdr:row>
      <xdr:rowOff>46990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3540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83583</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126492</xdr:rowOff>
    </xdr:from>
    <xdr:to>
      <xdr:col>78</xdr:col>
      <xdr:colOff>120650</xdr:colOff>
      <xdr:row>37</xdr:row>
      <xdr:rowOff>56642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126492</xdr:rowOff>
    </xdr:from>
    <xdr:to>
      <xdr:col>74</xdr:col>
      <xdr:colOff>31750</xdr:colOff>
      <xdr:row>37</xdr:row>
      <xdr:rowOff>56642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167640</xdr:rowOff>
    </xdr:from>
    <xdr:to>
      <xdr:col>69</xdr:col>
      <xdr:colOff>142875</xdr:colOff>
      <xdr:row>37</xdr:row>
      <xdr:rowOff>97790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82567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131064</xdr:rowOff>
    </xdr:from>
    <xdr:to>
      <xdr:col>65</xdr:col>
      <xdr:colOff>53975</xdr:colOff>
      <xdr:row>37</xdr:row>
      <xdr:rowOff>61214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45991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地方債の新規発行の抑制と繰上償還により年々減少傾向にある。</a:t>
          </a:r>
          <a:endParaRPr lang="ja-JP" altLang="ja-JP" sz="12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138430</xdr:rowOff>
    </xdr:from>
    <xdr:to>
      <xdr:col>24</xdr:col>
      <xdr:colOff>25400</xdr:colOff>
      <xdr:row>73</xdr:row>
      <xdr:rowOff>149860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265428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149860</xdr:rowOff>
    </xdr:from>
    <xdr:to>
      <xdr:col>19</xdr:col>
      <xdr:colOff>187325</xdr:colOff>
      <xdr:row>74</xdr:row>
      <xdr:rowOff>27940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266571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27940</xdr:rowOff>
    </xdr:from>
    <xdr:to>
      <xdr:col>15</xdr:col>
      <xdr:colOff>98425</xdr:colOff>
      <xdr:row>74</xdr:row>
      <xdr:rowOff>35560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2715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27940</xdr:rowOff>
    </xdr:from>
    <xdr:to>
      <xdr:col>11</xdr:col>
      <xdr:colOff>9525</xdr:colOff>
      <xdr:row>74</xdr:row>
      <xdr:rowOff>35560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2715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87630</xdr:rowOff>
    </xdr:from>
    <xdr:to>
      <xdr:col>24</xdr:col>
      <xdr:colOff>76200</xdr:colOff>
      <xdr:row>74</xdr:row>
      <xdr:rowOff>17780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104157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44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99060</xdr:rowOff>
    </xdr:from>
    <xdr:to>
      <xdr:col>20</xdr:col>
      <xdr:colOff>38100</xdr:colOff>
      <xdr:row>74</xdr:row>
      <xdr:rowOff>29210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261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39387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383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148590</xdr:rowOff>
    </xdr:from>
    <xdr:to>
      <xdr:col>15</xdr:col>
      <xdr:colOff>149225</xdr:colOff>
      <xdr:row>74</xdr:row>
      <xdr:rowOff>78740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88917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43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156210</xdr:rowOff>
    </xdr:from>
    <xdr:to>
      <xdr:col>11</xdr:col>
      <xdr:colOff>60325</xdr:colOff>
      <xdr:row>74</xdr:row>
      <xdr:rowOff>86360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96537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148590</xdr:rowOff>
    </xdr:from>
    <xdr:to>
      <xdr:col>6</xdr:col>
      <xdr:colOff>171450</xdr:colOff>
      <xdr:row>74</xdr:row>
      <xdr:rowOff>78740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88917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43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類似団体平均を下回っているが、</a:t>
          </a:r>
          <a:r>
            <a:rPr lang="ja-JP" altLang="en-US" sz="1200" b="0" i="0" baseline="0">
              <a:solidFill>
                <a:schemeClr val="dk1"/>
              </a:solidFill>
              <a:effectLst/>
              <a:latin typeface="+mn-lt"/>
              <a:ea typeface="+mn-ea"/>
              <a:cs typeface="+mn-cs"/>
            </a:rPr>
            <a:t>人件費が</a:t>
          </a:r>
          <a:r>
            <a:rPr lang="ja-JP" altLang="ja-JP" sz="1200" b="0" i="0" baseline="0">
              <a:solidFill>
                <a:schemeClr val="dk1"/>
              </a:solidFill>
              <a:effectLst/>
              <a:latin typeface="+mn-lt"/>
              <a:ea typeface="+mn-ea"/>
              <a:cs typeface="+mn-cs"/>
            </a:rPr>
            <a:t>上昇傾向にあ</a:t>
          </a:r>
          <a:r>
            <a:rPr lang="ja-JP" altLang="en-US" sz="1200" b="0" i="0" baseline="0">
              <a:solidFill>
                <a:schemeClr val="dk1"/>
              </a:solidFill>
              <a:effectLst/>
              <a:latin typeface="+mn-lt"/>
              <a:ea typeface="+mn-ea"/>
              <a:cs typeface="+mn-cs"/>
            </a:rPr>
            <a:t>り、扶助費は類似団体平均を上回っている</a:t>
          </a:r>
          <a:r>
            <a:rPr lang="ja-JP" altLang="ja-JP" sz="1200" b="0" i="0" baseline="0">
              <a:solidFill>
                <a:schemeClr val="dk1"/>
              </a:solidFill>
              <a:effectLst/>
              <a:latin typeface="+mn-lt"/>
              <a:ea typeface="+mn-ea"/>
              <a:cs typeface="+mn-cs"/>
            </a:rPr>
            <a:t>。特に扶助費は、独自施策により</a:t>
          </a:r>
          <a:r>
            <a:rPr lang="ja-JP" altLang="en-US"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上昇する</a:t>
          </a:r>
          <a:r>
            <a:rPr lang="ja-JP" altLang="en-US" sz="1200" b="0" i="0" baseline="0">
              <a:solidFill>
                <a:schemeClr val="dk1"/>
              </a:solidFill>
              <a:effectLst/>
              <a:latin typeface="+mn-lt"/>
              <a:ea typeface="+mn-ea"/>
              <a:cs typeface="+mn-cs"/>
            </a:rPr>
            <a:t>傾向にある</a:t>
          </a:r>
          <a:r>
            <a:rPr lang="ja-JP" altLang="ja-JP" sz="1200" b="0" i="0" baseline="0">
              <a:solidFill>
                <a:schemeClr val="dk1"/>
              </a:solidFill>
              <a:effectLst/>
              <a:latin typeface="+mn-lt"/>
              <a:ea typeface="+mn-ea"/>
              <a:cs typeface="+mn-cs"/>
            </a:rPr>
            <a:t>が、更なる事務事業の見直し等により総比率では類似団体平均を下回るよう努める。</a:t>
          </a:r>
          <a:endParaRPr lang="ja-JP" altLang="ja-JP" sz="1200">
            <a:effectLst/>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1270</xdr:rowOff>
    </xdr:from>
    <xdr:to>
      <xdr:col>82</xdr:col>
      <xdr:colOff>107950</xdr:colOff>
      <xdr:row>75</xdr:row>
      <xdr:rowOff>148227</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2860020"/>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49910</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0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131899</xdr:rowOff>
    </xdr:from>
    <xdr:to>
      <xdr:col>78</xdr:col>
      <xdr:colOff>69850</xdr:colOff>
      <xdr:row>75</xdr:row>
      <xdr:rowOff>148227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299064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28683</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058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115570</xdr:rowOff>
    </xdr:from>
    <xdr:to>
      <xdr:col>73</xdr:col>
      <xdr:colOff>180975</xdr:colOff>
      <xdr:row>75</xdr:row>
      <xdr:rowOff>131899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297432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15620</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04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153126</xdr:rowOff>
    </xdr:from>
    <xdr:to>
      <xdr:col>69</xdr:col>
      <xdr:colOff>92075</xdr:colOff>
      <xdr:row>75</xdr:row>
      <xdr:rowOff>115570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2840426"/>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156953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69504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92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121920</xdr:rowOff>
    </xdr:from>
    <xdr:to>
      <xdr:col>82</xdr:col>
      <xdr:colOff>158750</xdr:colOff>
      <xdr:row>75</xdr:row>
      <xdr:rowOff>52070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138447</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97427</xdr:rowOff>
    </xdr:from>
    <xdr:to>
      <xdr:col>78</xdr:col>
      <xdr:colOff>120650</xdr:colOff>
      <xdr:row>76</xdr:row>
      <xdr:rowOff>27577</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295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37754</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725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81099</xdr:rowOff>
    </xdr:from>
    <xdr:to>
      <xdr:col>74</xdr:col>
      <xdr:colOff>31750</xdr:colOff>
      <xdr:row>76</xdr:row>
      <xdr:rowOff>11249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293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21426</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708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64770</xdr:rowOff>
    </xdr:from>
    <xdr:to>
      <xdr:col>69</xdr:col>
      <xdr:colOff>142875</xdr:colOff>
      <xdr:row>75</xdr:row>
      <xdr:rowOff>166370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151147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00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102326</xdr:rowOff>
    </xdr:from>
    <xdr:to>
      <xdr:col>65</xdr:col>
      <xdr:colOff>53975</xdr:colOff>
      <xdr:row>75</xdr:row>
      <xdr:rowOff>32476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78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42653</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558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長野県下條村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16373</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21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6197</xdr:rowOff>
    </xdr:from>
    <xdr:to>
      <xdr:col>29</xdr:col>
      <xdr:colOff>127000</xdr:colOff>
      <xdr:row>19</xdr:row>
      <xdr:rowOff>9881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311372"/>
          <a:ext cx="647700" cy="3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67476</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5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9881</xdr:rowOff>
    </xdr:from>
    <xdr:to>
      <xdr:col>26</xdr:col>
      <xdr:colOff>50800</xdr:colOff>
      <xdr:row>19</xdr:row>
      <xdr:rowOff>19065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315056"/>
          <a:ext cx="698500" cy="9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2051</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792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19065</xdr:rowOff>
    </xdr:from>
    <xdr:to>
      <xdr:col>22</xdr:col>
      <xdr:colOff>114300</xdr:colOff>
      <xdr:row>19</xdr:row>
      <xdr:rowOff>25738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324240"/>
          <a:ext cx="698500" cy="66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20429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25738</xdr:rowOff>
    </xdr:from>
    <xdr:to>
      <xdr:col>18</xdr:col>
      <xdr:colOff>177800</xdr:colOff>
      <xdr:row>19</xdr:row>
      <xdr:rowOff>32518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330913"/>
          <a:ext cx="698500" cy="6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24985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29146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126847</xdr:rowOff>
    </xdr:from>
    <xdr:to>
      <xdr:col>29</xdr:col>
      <xdr:colOff>177800</xdr:colOff>
      <xdr:row>19</xdr:row>
      <xdr:rowOff>56997</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260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35423</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169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130531</xdr:rowOff>
    </xdr:from>
    <xdr:to>
      <xdr:col>26</xdr:col>
      <xdr:colOff>101600</xdr:colOff>
      <xdr:row>19</xdr:row>
      <xdr:rowOff>60681</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264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45458</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350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139715</xdr:rowOff>
    </xdr:from>
    <xdr:to>
      <xdr:col>22</xdr:col>
      <xdr:colOff>165100</xdr:colOff>
      <xdr:row>19</xdr:row>
      <xdr:rowOff>69865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273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54642</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35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146388</xdr:rowOff>
    </xdr:from>
    <xdr:to>
      <xdr:col>19</xdr:col>
      <xdr:colOff>38100</xdr:colOff>
      <xdr:row>19</xdr:row>
      <xdr:rowOff>76538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280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61315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366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153168</xdr:rowOff>
    </xdr:from>
    <xdr:to>
      <xdr:col>15</xdr:col>
      <xdr:colOff>101600</xdr:colOff>
      <xdr:row>19</xdr:row>
      <xdr:rowOff>83318</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286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68095</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37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181651</xdr:rowOff>
    </xdr:from>
    <xdr:to>
      <xdr:col>29</xdr:col>
      <xdr:colOff>127000</xdr:colOff>
      <xdr:row>37</xdr:row>
      <xdr:rowOff>207201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7306351"/>
          <a:ext cx="647700" cy="25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342114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09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152489</xdr:rowOff>
    </xdr:from>
    <xdr:to>
      <xdr:col>26</xdr:col>
      <xdr:colOff>50800</xdr:colOff>
      <xdr:row>37</xdr:row>
      <xdr:rowOff>181651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7277189"/>
          <a:ext cx="698500" cy="29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284697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52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125049</xdr:rowOff>
    </xdr:from>
    <xdr:to>
      <xdr:col>22</xdr:col>
      <xdr:colOff>114300</xdr:colOff>
      <xdr:row>37</xdr:row>
      <xdr:rowOff>152489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7249749"/>
          <a:ext cx="698500" cy="27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299145</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66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125049</xdr:rowOff>
    </xdr:from>
    <xdr:to>
      <xdr:col>18</xdr:col>
      <xdr:colOff>177800</xdr:colOff>
      <xdr:row>37</xdr:row>
      <xdr:rowOff>188113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7249749"/>
          <a:ext cx="698500" cy="630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294863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300562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156401</xdr:rowOff>
    </xdr:from>
    <xdr:to>
      <xdr:col>29</xdr:col>
      <xdr:colOff>177800</xdr:colOff>
      <xdr:row>37</xdr:row>
      <xdr:rowOff>258001</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281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64978</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189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130851</xdr:rowOff>
    </xdr:from>
    <xdr:to>
      <xdr:col>26</xdr:col>
      <xdr:colOff>101600</xdr:colOff>
      <xdr:row>37</xdr:row>
      <xdr:rowOff>232451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255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217228</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341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101689</xdr:rowOff>
    </xdr:from>
    <xdr:to>
      <xdr:col>22</xdr:col>
      <xdr:colOff>165100</xdr:colOff>
      <xdr:row>37</xdr:row>
      <xdr:rowOff>203289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226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188066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31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74249</xdr:rowOff>
    </xdr:from>
    <xdr:to>
      <xdr:col>19</xdr:col>
      <xdr:colOff>38100</xdr:colOff>
      <xdr:row>37</xdr:row>
      <xdr:rowOff>175849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198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160626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28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137313</xdr:rowOff>
    </xdr:from>
    <xdr:to>
      <xdr:col>15</xdr:col>
      <xdr:colOff>101600</xdr:colOff>
      <xdr:row>37</xdr:row>
      <xdr:rowOff>238913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262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223690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34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長野県下條村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3,690
3,650
38.12
3,601,835
3,078,766
442,463
1,723,898
915,816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12160</xdr:rowOff>
    </xdr:from>
    <xdr:to>
      <xdr:col>24</xdr:col>
      <xdr:colOff>63500</xdr:colOff>
      <xdr:row>38</xdr:row>
      <xdr:rowOff>51002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527260"/>
          <a:ext cx="838200" cy="3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103970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04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51002</xdr:rowOff>
    </xdr:from>
    <xdr:to>
      <xdr:col>19</xdr:col>
      <xdr:colOff>177800</xdr:colOff>
      <xdr:row>38</xdr:row>
      <xdr:rowOff>55998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566102"/>
          <a:ext cx="889000" cy="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77399</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55998</xdr:rowOff>
    </xdr:from>
    <xdr:to>
      <xdr:col>15</xdr:col>
      <xdr:colOff>50800</xdr:colOff>
      <xdr:row>38</xdr:row>
      <xdr:rowOff>59995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571098"/>
          <a:ext cx="889000" cy="3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91391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59995</xdr:rowOff>
    </xdr:from>
    <xdr:to>
      <xdr:col>10</xdr:col>
      <xdr:colOff>114300</xdr:colOff>
      <xdr:row>38</xdr:row>
      <xdr:rowOff>63793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575095"/>
          <a:ext cx="889000" cy="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93234</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93306</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132810</xdr:rowOff>
    </xdr:from>
    <xdr:to>
      <xdr:col>24</xdr:col>
      <xdr:colOff>114300</xdr:colOff>
      <xdr:row>38</xdr:row>
      <xdr:rowOff>62960</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4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47737</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9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202</xdr:rowOff>
    </xdr:from>
    <xdr:to>
      <xdr:col>20</xdr:col>
      <xdr:colOff>38100</xdr:colOff>
      <xdr:row>38</xdr:row>
      <xdr:rowOff>101802</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51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92929</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530111" y="660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5198</xdr:rowOff>
    </xdr:from>
    <xdr:to>
      <xdr:col>15</xdr:col>
      <xdr:colOff>101600</xdr:colOff>
      <xdr:row>38</xdr:row>
      <xdr:rowOff>106798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52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97925</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41111" y="661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9195</xdr:rowOff>
    </xdr:from>
    <xdr:to>
      <xdr:col>10</xdr:col>
      <xdr:colOff>165100</xdr:colOff>
      <xdr:row>38</xdr:row>
      <xdr:rowOff>110795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5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101922</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52111" y="661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12993</xdr:rowOff>
    </xdr:from>
    <xdr:to>
      <xdr:col>6</xdr:col>
      <xdr:colOff>38100</xdr:colOff>
      <xdr:row>38</xdr:row>
      <xdr:rowOff>114593</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52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105720</xdr:rowOff>
    </xdr:from>
    <xdr:ext cx="534377"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63111" y="662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135881</xdr:rowOff>
    </xdr:from>
    <xdr:to>
      <xdr:col>24</xdr:col>
      <xdr:colOff>63500</xdr:colOff>
      <xdr:row>57</xdr:row>
      <xdr:rowOff>149192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908531"/>
          <a:ext cx="838200" cy="1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104525</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534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135881</xdr:rowOff>
    </xdr:from>
    <xdr:to>
      <xdr:col>19</xdr:col>
      <xdr:colOff>177800</xdr:colOff>
      <xdr:row>58</xdr:row>
      <xdr:rowOff>1898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908531"/>
          <a:ext cx="889000" cy="3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36564</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46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168667</xdr:rowOff>
    </xdr:from>
    <xdr:to>
      <xdr:col>15</xdr:col>
      <xdr:colOff>50800</xdr:colOff>
      <xdr:row>58</xdr:row>
      <xdr:rowOff>1898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941317"/>
          <a:ext cx="889000" cy="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45161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47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168667</xdr:rowOff>
    </xdr:from>
    <xdr:to>
      <xdr:col>10</xdr:col>
      <xdr:colOff>114300</xdr:colOff>
      <xdr:row>58</xdr:row>
      <xdr:rowOff>3197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941317"/>
          <a:ext cx="889000" cy="5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58077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48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59839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4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98392</xdr:rowOff>
    </xdr:from>
    <xdr:to>
      <xdr:col>24</xdr:col>
      <xdr:colOff>114300</xdr:colOff>
      <xdr:row>58</xdr:row>
      <xdr:rowOff>28542</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7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13319</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85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85081</xdr:rowOff>
    </xdr:from>
    <xdr:to>
      <xdr:col>20</xdr:col>
      <xdr:colOff>38100</xdr:colOff>
      <xdr:row>58</xdr:row>
      <xdr:rowOff>15231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5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6358</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950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122548</xdr:rowOff>
    </xdr:from>
    <xdr:to>
      <xdr:col>15</xdr:col>
      <xdr:colOff>101600</xdr:colOff>
      <xdr:row>58</xdr:row>
      <xdr:rowOff>52698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9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43825</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987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117867</xdr:rowOff>
    </xdr:from>
    <xdr:to>
      <xdr:col>10</xdr:col>
      <xdr:colOff>165100</xdr:colOff>
      <xdr:row>58</xdr:row>
      <xdr:rowOff>48017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9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39144</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983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123847</xdr:rowOff>
    </xdr:from>
    <xdr:to>
      <xdr:col>6</xdr:col>
      <xdr:colOff>38100</xdr:colOff>
      <xdr:row>58</xdr:row>
      <xdr:rowOff>53997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9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45124</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98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6415</xdr:rowOff>
    </xdr:from>
    <xdr:to>
      <xdr:col>24</xdr:col>
      <xdr:colOff>63500</xdr:colOff>
      <xdr:row>79</xdr:row>
      <xdr:rowOff>9894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550965"/>
          <a:ext cx="838200" cy="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166317</xdr:rowOff>
    </xdr:from>
    <xdr:to>
      <xdr:col>19</xdr:col>
      <xdr:colOff>177800</xdr:colOff>
      <xdr:row>79</xdr:row>
      <xdr:rowOff>6415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539417"/>
          <a:ext cx="889000" cy="1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16932</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21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166317</xdr:rowOff>
    </xdr:from>
    <xdr:to>
      <xdr:col>15</xdr:col>
      <xdr:colOff>50800</xdr:colOff>
      <xdr:row>79</xdr:row>
      <xdr:rowOff>9330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539417"/>
          <a:ext cx="889000" cy="1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8816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21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9330</xdr:rowOff>
    </xdr:from>
    <xdr:to>
      <xdr:col>10</xdr:col>
      <xdr:colOff>114300</xdr:colOff>
      <xdr:row>79</xdr:row>
      <xdr:rowOff>12111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553880"/>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669</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2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15053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2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130544</xdr:rowOff>
    </xdr:from>
    <xdr:to>
      <xdr:col>24</xdr:col>
      <xdr:colOff>114300</xdr:colOff>
      <xdr:row>79</xdr:row>
      <xdr:rowOff>60694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50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45471</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41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127065</xdr:rowOff>
    </xdr:from>
    <xdr:to>
      <xdr:col>20</xdr:col>
      <xdr:colOff>38100</xdr:colOff>
      <xdr:row>79</xdr:row>
      <xdr:rowOff>57215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50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48342</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9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115517</xdr:rowOff>
    </xdr:from>
    <xdr:to>
      <xdr:col>15</xdr:col>
      <xdr:colOff>101600</xdr:colOff>
      <xdr:row>79</xdr:row>
      <xdr:rowOff>45667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8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36794</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58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129980</xdr:rowOff>
    </xdr:from>
    <xdr:to>
      <xdr:col>10</xdr:col>
      <xdr:colOff>165100</xdr:colOff>
      <xdr:row>79</xdr:row>
      <xdr:rowOff>60130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5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51257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9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132761</xdr:rowOff>
    </xdr:from>
    <xdr:to>
      <xdr:col>6</xdr:col>
      <xdr:colOff>38100</xdr:colOff>
      <xdr:row>79</xdr:row>
      <xdr:rowOff>62911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50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54038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9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69476</xdr:rowOff>
    </xdr:from>
    <xdr:to>
      <xdr:col>24</xdr:col>
      <xdr:colOff>63500</xdr:colOff>
      <xdr:row>95</xdr:row>
      <xdr:rowOff>135781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357226"/>
          <a:ext cx="838200" cy="6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148570</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093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69476</xdr:rowOff>
    </xdr:from>
    <xdr:to>
      <xdr:col>19</xdr:col>
      <xdr:colOff>177800</xdr:colOff>
      <xdr:row>95</xdr:row>
      <xdr:rowOff>71915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357226"/>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110851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71915</xdr:rowOff>
    </xdr:from>
    <xdr:to>
      <xdr:col>15</xdr:col>
      <xdr:colOff>50800</xdr:colOff>
      <xdr:row>95</xdr:row>
      <xdr:rowOff>84390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359665"/>
          <a:ext cx="889000" cy="1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137152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8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84390</xdr:rowOff>
    </xdr:from>
    <xdr:to>
      <xdr:col>10</xdr:col>
      <xdr:colOff>114300</xdr:colOff>
      <xdr:row>95</xdr:row>
      <xdr:rowOff>102515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372140"/>
          <a:ext cx="889000" cy="1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120246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06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109676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05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84981</xdr:rowOff>
    </xdr:from>
    <xdr:to>
      <xdr:col>24</xdr:col>
      <xdr:colOff>114300</xdr:colOff>
      <xdr:row>96</xdr:row>
      <xdr:rowOff>15131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37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63408</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35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18676</xdr:rowOff>
    </xdr:from>
    <xdr:to>
      <xdr:col>20</xdr:col>
      <xdr:colOff>38100</xdr:colOff>
      <xdr:row>95</xdr:row>
      <xdr:rowOff>120276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30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111403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39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21115</xdr:rowOff>
    </xdr:from>
    <xdr:to>
      <xdr:col>15</xdr:col>
      <xdr:colOff>101600</xdr:colOff>
      <xdr:row>95</xdr:row>
      <xdr:rowOff>122715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30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113842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40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33590</xdr:rowOff>
    </xdr:from>
    <xdr:to>
      <xdr:col>10</xdr:col>
      <xdr:colOff>165100</xdr:colOff>
      <xdr:row>95</xdr:row>
      <xdr:rowOff>135190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32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126317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41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51715</xdr:rowOff>
    </xdr:from>
    <xdr:to>
      <xdr:col>6</xdr:col>
      <xdr:colOff>38100</xdr:colOff>
      <xdr:row>95</xdr:row>
      <xdr:rowOff>153315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33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144442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43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1887</xdr:rowOff>
    </xdr:from>
    <xdr:to>
      <xdr:col>54</xdr:col>
      <xdr:colOff>189865</xdr:colOff>
      <xdr:row>37</xdr:row>
      <xdr:rowOff>42476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16837"/>
          <a:ext cx="1270" cy="10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46303</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8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42476</xdr:rowOff>
    </xdr:from>
    <xdr:to>
      <xdr:col>55</xdr:col>
      <xdr:colOff>88900</xdr:colOff>
      <xdr:row>37</xdr:row>
      <xdr:rowOff>42476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86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120014</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9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1887</xdr:rowOff>
    </xdr:from>
    <xdr:to>
      <xdr:col>55</xdr:col>
      <xdr:colOff>88900</xdr:colOff>
      <xdr:row>31</xdr:row>
      <xdr:rowOff>1887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1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96685</xdr:rowOff>
    </xdr:from>
    <xdr:to>
      <xdr:col>55</xdr:col>
      <xdr:colOff>0</xdr:colOff>
      <xdr:row>38</xdr:row>
      <xdr:rowOff>57372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268885"/>
          <a:ext cx="838200" cy="30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60081</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8893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37204</xdr:rowOff>
    </xdr:from>
    <xdr:to>
      <xdr:col>55</xdr:col>
      <xdr:colOff>50800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57372</xdr:rowOff>
    </xdr:from>
    <xdr:to>
      <xdr:col>50</xdr:col>
      <xdr:colOff>114300</xdr:colOff>
      <xdr:row>38</xdr:row>
      <xdr:rowOff>64100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572472"/>
          <a:ext cx="889000" cy="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129282</xdr:rowOff>
    </xdr:from>
    <xdr:to>
      <xdr:col>50</xdr:col>
      <xdr:colOff>165100</xdr:colOff>
      <xdr:row>37</xdr:row>
      <xdr:rowOff>59432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75959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25736</xdr:rowOff>
    </xdr:from>
    <xdr:to>
      <xdr:col>45</xdr:col>
      <xdr:colOff>177800</xdr:colOff>
      <xdr:row>38</xdr:row>
      <xdr:rowOff>64100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540836"/>
          <a:ext cx="889000" cy="3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148155</xdr:rowOff>
    </xdr:from>
    <xdr:to>
      <xdr:col>46</xdr:col>
      <xdr:colOff>38100</xdr:colOff>
      <xdr:row>37</xdr:row>
      <xdr:rowOff>78305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94832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25736</xdr:rowOff>
    </xdr:from>
    <xdr:to>
      <xdr:col>41</xdr:col>
      <xdr:colOff>50800</xdr:colOff>
      <xdr:row>38</xdr:row>
      <xdr:rowOff>33064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40836"/>
          <a:ext cx="889000" cy="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134586</xdr:rowOff>
    </xdr:from>
    <xdr:to>
      <xdr:col>41</xdr:col>
      <xdr:colOff>101600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81263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162862</xdr:rowOff>
    </xdr:from>
    <xdr:to>
      <xdr:col>36</xdr:col>
      <xdr:colOff>165100</xdr:colOff>
      <xdr:row>37</xdr:row>
      <xdr:rowOff>93012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109539</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45885</xdr:rowOff>
    </xdr:from>
    <xdr:to>
      <xdr:col>55</xdr:col>
      <xdr:colOff>50800</xdr:colOff>
      <xdr:row>36</xdr:row>
      <xdr:rowOff>147485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132262</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33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6572</xdr:rowOff>
    </xdr:from>
    <xdr:to>
      <xdr:col>50</xdr:col>
      <xdr:colOff>165100</xdr:colOff>
      <xdr:row>38</xdr:row>
      <xdr:rowOff>108172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52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99299</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61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13300</xdr:rowOff>
    </xdr:from>
    <xdr:to>
      <xdr:col>46</xdr:col>
      <xdr:colOff>38100</xdr:colOff>
      <xdr:row>38</xdr:row>
      <xdr:rowOff>114900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2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106027</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62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146385</xdr:rowOff>
    </xdr:from>
    <xdr:to>
      <xdr:col>41</xdr:col>
      <xdr:colOff>101600</xdr:colOff>
      <xdr:row>38</xdr:row>
      <xdr:rowOff>76535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9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67663</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58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153714</xdr:rowOff>
    </xdr:from>
    <xdr:to>
      <xdr:col>36</xdr:col>
      <xdr:colOff>165100</xdr:colOff>
      <xdr:row>38</xdr:row>
      <xdr:rowOff>83864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9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74991</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9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161765</xdr:rowOff>
    </xdr:from>
    <xdr:to>
      <xdr:col>55</xdr:col>
      <xdr:colOff>0</xdr:colOff>
      <xdr:row>59</xdr:row>
      <xdr:rowOff>18296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10105865"/>
          <a:ext cx="838200" cy="2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73282</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45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161765</xdr:rowOff>
    </xdr:from>
    <xdr:to>
      <xdr:col>50</xdr:col>
      <xdr:colOff>114300</xdr:colOff>
      <xdr:row>59</xdr:row>
      <xdr:rowOff>4573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10105865"/>
          <a:ext cx="889000" cy="1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9526</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78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167178</xdr:rowOff>
    </xdr:from>
    <xdr:to>
      <xdr:col>45</xdr:col>
      <xdr:colOff>177800</xdr:colOff>
      <xdr:row>59</xdr:row>
      <xdr:rowOff>4573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10111278"/>
          <a:ext cx="889000" cy="8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8305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167178</xdr:rowOff>
    </xdr:from>
    <xdr:to>
      <xdr:col>41</xdr:col>
      <xdr:colOff>50800</xdr:colOff>
      <xdr:row>59</xdr:row>
      <xdr:rowOff>21904</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10111278"/>
          <a:ext cx="889000" cy="2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840</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546</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138946</xdr:rowOff>
    </xdr:from>
    <xdr:to>
      <xdr:col>55</xdr:col>
      <xdr:colOff>50800</xdr:colOff>
      <xdr:row>59</xdr:row>
      <xdr:rowOff>69096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8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53873</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9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110965</xdr:rowOff>
    </xdr:from>
    <xdr:to>
      <xdr:col>50</xdr:col>
      <xdr:colOff>165100</xdr:colOff>
      <xdr:row>59</xdr:row>
      <xdr:rowOff>41115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5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32242</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147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125223</xdr:rowOff>
    </xdr:from>
    <xdr:to>
      <xdr:col>46</xdr:col>
      <xdr:colOff>38100</xdr:colOff>
      <xdr:row>59</xdr:row>
      <xdr:rowOff>55373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6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46500</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16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116378</xdr:rowOff>
    </xdr:from>
    <xdr:to>
      <xdr:col>41</xdr:col>
      <xdr:colOff>101600</xdr:colOff>
      <xdr:row>59</xdr:row>
      <xdr:rowOff>46528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6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37655</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10153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142554</xdr:rowOff>
    </xdr:from>
    <xdr:to>
      <xdr:col>36</xdr:col>
      <xdr:colOff>165100</xdr:colOff>
      <xdr:row>59</xdr:row>
      <xdr:rowOff>72704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08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63831</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1017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167842</xdr:rowOff>
    </xdr:from>
    <xdr:to>
      <xdr:col>55</xdr:col>
      <xdr:colOff>0</xdr:colOff>
      <xdr:row>79</xdr:row>
      <xdr:rowOff>20800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540942"/>
          <a:ext cx="838200" cy="2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127330</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28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167842</xdr:rowOff>
    </xdr:from>
    <xdr:to>
      <xdr:col>50</xdr:col>
      <xdr:colOff>114300</xdr:colOff>
      <xdr:row>79</xdr:row>
      <xdr:rowOff>22056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540942"/>
          <a:ext cx="889000" cy="2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52821</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5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7947</xdr:rowOff>
    </xdr:from>
    <xdr:to>
      <xdr:col>45</xdr:col>
      <xdr:colOff>177800</xdr:colOff>
      <xdr:row>79</xdr:row>
      <xdr:rowOff>22056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552497"/>
          <a:ext cx="889000" cy="1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58701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26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7947</xdr:rowOff>
    </xdr:from>
    <xdr:to>
      <xdr:col>41</xdr:col>
      <xdr:colOff>50800</xdr:colOff>
      <xdr:row>79</xdr:row>
      <xdr:rowOff>33637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552497"/>
          <a:ext cx="889000" cy="2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51942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2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39442</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24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141450</xdr:rowOff>
    </xdr:from>
    <xdr:to>
      <xdr:col>55</xdr:col>
      <xdr:colOff>50800</xdr:colOff>
      <xdr:row>79</xdr:row>
      <xdr:rowOff>71600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1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82879</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5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117042</xdr:rowOff>
    </xdr:from>
    <xdr:to>
      <xdr:col>50</xdr:col>
      <xdr:colOff>165100</xdr:colOff>
      <xdr:row>79</xdr:row>
      <xdr:rowOff>47192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9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38319</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58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142706</xdr:rowOff>
    </xdr:from>
    <xdr:to>
      <xdr:col>46</xdr:col>
      <xdr:colOff>38100</xdr:colOff>
      <xdr:row>79</xdr:row>
      <xdr:rowOff>72856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1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63983</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60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128597</xdr:rowOff>
    </xdr:from>
    <xdr:to>
      <xdr:col>41</xdr:col>
      <xdr:colOff>101600</xdr:colOff>
      <xdr:row>79</xdr:row>
      <xdr:rowOff>58747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50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49874</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59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154287</xdr:rowOff>
    </xdr:from>
    <xdr:to>
      <xdr:col>36</xdr:col>
      <xdr:colOff>165100</xdr:colOff>
      <xdr:row>79</xdr:row>
      <xdr:rowOff>84437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52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75564</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62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105426</xdr:rowOff>
    </xdr:from>
    <xdr:to>
      <xdr:col>55</xdr:col>
      <xdr:colOff>0</xdr:colOff>
      <xdr:row>98</xdr:row>
      <xdr:rowOff>124994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907526"/>
          <a:ext cx="838200" cy="1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29523</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105426</xdr:rowOff>
    </xdr:from>
    <xdr:to>
      <xdr:col>50</xdr:col>
      <xdr:colOff>114300</xdr:colOff>
      <xdr:row>98</xdr:row>
      <xdr:rowOff>106347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907526"/>
          <a:ext cx="889000" cy="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141932</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60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104811</xdr:rowOff>
    </xdr:from>
    <xdr:to>
      <xdr:col>45</xdr:col>
      <xdr:colOff>177800</xdr:colOff>
      <xdr:row>98</xdr:row>
      <xdr:rowOff>106347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906911"/>
          <a:ext cx="889000" cy="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143380</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60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104811</xdr:rowOff>
    </xdr:from>
    <xdr:to>
      <xdr:col>41</xdr:col>
      <xdr:colOff>50800</xdr:colOff>
      <xdr:row>98</xdr:row>
      <xdr:rowOff>122357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906911"/>
          <a:ext cx="889000" cy="1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135386</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140022</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74194</xdr:rowOff>
    </xdr:from>
    <xdr:to>
      <xdr:col>55</xdr:col>
      <xdr:colOff>50800</xdr:colOff>
      <xdr:row>99</xdr:row>
      <xdr:rowOff>4344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7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160571</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79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54626</xdr:rowOff>
    </xdr:from>
    <xdr:to>
      <xdr:col>50</xdr:col>
      <xdr:colOff>165100</xdr:colOff>
      <xdr:row>98</xdr:row>
      <xdr:rowOff>156226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5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147353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94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55547</xdr:rowOff>
    </xdr:from>
    <xdr:to>
      <xdr:col>46</xdr:col>
      <xdr:colOff>38100</xdr:colOff>
      <xdr:row>98</xdr:row>
      <xdr:rowOff>157147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5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148274</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95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54011</xdr:rowOff>
    </xdr:from>
    <xdr:to>
      <xdr:col>41</xdr:col>
      <xdr:colOff>101600</xdr:colOff>
      <xdr:row>98</xdr:row>
      <xdr:rowOff>155611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5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146738</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94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71557</xdr:rowOff>
    </xdr:from>
    <xdr:to>
      <xdr:col>36</xdr:col>
      <xdr:colOff>165100</xdr:colOff>
      <xdr:row>99</xdr:row>
      <xdr:rowOff>1707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7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164284</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96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157839</xdr:rowOff>
    </xdr:from>
    <xdr:to>
      <xdr:col>85</xdr:col>
      <xdr:colOff>127000</xdr:colOff>
      <xdr:row>39</xdr:row>
      <xdr:rowOff>13850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672939"/>
          <a:ext cx="838200" cy="2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143048</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8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157839</xdr:rowOff>
    </xdr:from>
    <xdr:to>
      <xdr:col>81</xdr:col>
      <xdr:colOff>50800</xdr:colOff>
      <xdr:row>39</xdr:row>
      <xdr:rowOff>19293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672939"/>
          <a:ext cx="889000" cy="3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42470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7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19293</xdr:rowOff>
    </xdr:from>
    <xdr:to>
      <xdr:col>76</xdr:col>
      <xdr:colOff>114300</xdr:colOff>
      <xdr:row>39</xdr:row>
      <xdr:rowOff>20193</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05843"/>
          <a:ext cx="889000" cy="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75230</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20193</xdr:rowOff>
    </xdr:from>
    <xdr:to>
      <xdr:col>71</xdr:col>
      <xdr:colOff>177800</xdr:colOff>
      <xdr:row>39</xdr:row>
      <xdr:rowOff>24562</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706743"/>
          <a:ext cx="889000" cy="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79493</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76329</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134500</xdr:rowOff>
    </xdr:from>
    <xdr:to>
      <xdr:col>85</xdr:col>
      <xdr:colOff>177800</xdr:colOff>
      <xdr:row>39</xdr:row>
      <xdr:rowOff>64650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98598</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1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107039</xdr:rowOff>
    </xdr:from>
    <xdr:to>
      <xdr:col>81</xdr:col>
      <xdr:colOff>101600</xdr:colOff>
      <xdr:row>39</xdr:row>
      <xdr:rowOff>37189</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2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53717</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39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139943</xdr:rowOff>
    </xdr:from>
    <xdr:to>
      <xdr:col>76</xdr:col>
      <xdr:colOff>165100</xdr:colOff>
      <xdr:row>39</xdr:row>
      <xdr:rowOff>70093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5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61220</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25111" y="674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140843</xdr:rowOff>
    </xdr:from>
    <xdr:to>
      <xdr:col>72</xdr:col>
      <xdr:colOff>38100</xdr:colOff>
      <xdr:row>39</xdr:row>
      <xdr:rowOff>70993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5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62120</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36111" y="674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145212</xdr:rowOff>
    </xdr:from>
    <xdr:to>
      <xdr:col>67</xdr:col>
      <xdr:colOff>101600</xdr:colOff>
      <xdr:row>39</xdr:row>
      <xdr:rowOff>75362</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6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66489</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47111" y="675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141030</xdr:rowOff>
    </xdr:from>
    <xdr:to>
      <xdr:col>85</xdr:col>
      <xdr:colOff>127000</xdr:colOff>
      <xdr:row>79</xdr:row>
      <xdr:rowOff>38137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514130"/>
          <a:ext cx="838200" cy="6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168676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98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8964</xdr:rowOff>
    </xdr:from>
    <xdr:to>
      <xdr:col>81</xdr:col>
      <xdr:colOff>50800</xdr:colOff>
      <xdr:row>79</xdr:row>
      <xdr:rowOff>38137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553514"/>
          <a:ext cx="889000" cy="2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99723</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12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113319</xdr:rowOff>
    </xdr:from>
    <xdr:to>
      <xdr:col>76</xdr:col>
      <xdr:colOff>114300</xdr:colOff>
      <xdr:row>79</xdr:row>
      <xdr:rowOff>8964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486419"/>
          <a:ext cx="889000" cy="6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103057</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13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113319</xdr:rowOff>
    </xdr:from>
    <xdr:to>
      <xdr:col>71</xdr:col>
      <xdr:colOff>177800</xdr:colOff>
      <xdr:row>78</xdr:row>
      <xdr:rowOff>153693</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486419"/>
          <a:ext cx="889000" cy="4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95246</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1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98944</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12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90230</xdr:rowOff>
    </xdr:from>
    <xdr:to>
      <xdr:col>85</xdr:col>
      <xdr:colOff>177800</xdr:colOff>
      <xdr:row>79</xdr:row>
      <xdr:rowOff>20380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46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68657</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44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158787</xdr:rowOff>
    </xdr:from>
    <xdr:to>
      <xdr:col>81</xdr:col>
      <xdr:colOff>101600</xdr:colOff>
      <xdr:row>79</xdr:row>
      <xdr:rowOff>88937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53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80064</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62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129614</xdr:rowOff>
    </xdr:from>
    <xdr:to>
      <xdr:col>76</xdr:col>
      <xdr:colOff>165100</xdr:colOff>
      <xdr:row>79</xdr:row>
      <xdr:rowOff>59764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50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50891</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59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62519</xdr:rowOff>
    </xdr:from>
    <xdr:to>
      <xdr:col>72</xdr:col>
      <xdr:colOff>38100</xdr:colOff>
      <xdr:row>78</xdr:row>
      <xdr:rowOff>164119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43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155246</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52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102893</xdr:rowOff>
    </xdr:from>
    <xdr:to>
      <xdr:col>67</xdr:col>
      <xdr:colOff>101600</xdr:colOff>
      <xdr:row>79</xdr:row>
      <xdr:rowOff>33043</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47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24170</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56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161204</xdr:rowOff>
    </xdr:from>
    <xdr:to>
      <xdr:col>85</xdr:col>
      <xdr:colOff>127000</xdr:colOff>
      <xdr:row>99</xdr:row>
      <xdr:rowOff>17858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963304"/>
          <a:ext cx="838200" cy="28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126664</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757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17858</xdr:rowOff>
    </xdr:from>
    <xdr:to>
      <xdr:col>81</xdr:col>
      <xdr:colOff>50800</xdr:colOff>
      <xdr:row>99</xdr:row>
      <xdr:rowOff>26846</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991408"/>
          <a:ext cx="889000" cy="8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60351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69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16596</xdr:rowOff>
    </xdr:from>
    <xdr:to>
      <xdr:col>76</xdr:col>
      <xdr:colOff>114300</xdr:colOff>
      <xdr:row>99</xdr:row>
      <xdr:rowOff>26846</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990146"/>
          <a:ext cx="889000" cy="1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57326</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6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149568</xdr:rowOff>
    </xdr:from>
    <xdr:to>
      <xdr:col>71</xdr:col>
      <xdr:colOff>177800</xdr:colOff>
      <xdr:row>99</xdr:row>
      <xdr:rowOff>16596</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951668"/>
          <a:ext cx="889000" cy="3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49843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68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32028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70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110404</xdr:rowOff>
    </xdr:from>
    <xdr:to>
      <xdr:col>85</xdr:col>
      <xdr:colOff>177800</xdr:colOff>
      <xdr:row>99</xdr:row>
      <xdr:rowOff>40554</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91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82214</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88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138508</xdr:rowOff>
    </xdr:from>
    <xdr:to>
      <xdr:col>81</xdr:col>
      <xdr:colOff>101600</xdr:colOff>
      <xdr:row>99</xdr:row>
      <xdr:rowOff>68658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94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59785</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703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147496</xdr:rowOff>
    </xdr:from>
    <xdr:to>
      <xdr:col>76</xdr:col>
      <xdr:colOff>165100</xdr:colOff>
      <xdr:row>99</xdr:row>
      <xdr:rowOff>77646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94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68773</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704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137246</xdr:rowOff>
    </xdr:from>
    <xdr:to>
      <xdr:col>72</xdr:col>
      <xdr:colOff>38100</xdr:colOff>
      <xdr:row>99</xdr:row>
      <xdr:rowOff>67396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3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58523</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703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98768</xdr:rowOff>
    </xdr:from>
    <xdr:to>
      <xdr:col>67</xdr:col>
      <xdr:colOff>101600</xdr:colOff>
      <xdr:row>99</xdr:row>
      <xdr:rowOff>28918</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90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45445</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667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127287</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470937"/>
          <a:ext cx="838200" cy="18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127287</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0434300" y="6470937"/>
          <a:ext cx="889000" cy="18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157053</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672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118943</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634043"/>
          <a:ext cx="889000" cy="2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76487</xdr:rowOff>
    </xdr:from>
    <xdr:to>
      <xdr:col>112</xdr:col>
      <xdr:colOff>38100</xdr:colOff>
      <xdr:row>38</xdr:row>
      <xdr:rowOff>6637</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42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23164</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088428" y="6195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68143</xdr:rowOff>
    </xdr:from>
    <xdr:to>
      <xdr:col>98</xdr:col>
      <xdr:colOff>38100</xdr:colOff>
      <xdr:row>38</xdr:row>
      <xdr:rowOff>169743</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58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160870</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67017" y="6675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139421</xdr:rowOff>
    </xdr:from>
    <xdr:to>
      <xdr:col>116</xdr:col>
      <xdr:colOff>63500</xdr:colOff>
      <xdr:row>58</xdr:row>
      <xdr:rowOff>139567</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83521"/>
          <a:ext cx="838200" cy="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139238</xdr:rowOff>
    </xdr:from>
    <xdr:to>
      <xdr:col>111</xdr:col>
      <xdr:colOff>177800</xdr:colOff>
      <xdr:row>58</xdr:row>
      <xdr:rowOff>139421</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83338"/>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170497</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7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139238</xdr:rowOff>
    </xdr:from>
    <xdr:to>
      <xdr:col>107</xdr:col>
      <xdr:colOff>50800</xdr:colOff>
      <xdr:row>58</xdr:row>
      <xdr:rowOff>139385</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083338"/>
          <a:ext cx="889000" cy="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249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77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139385</xdr:rowOff>
    </xdr:from>
    <xdr:to>
      <xdr:col>102</xdr:col>
      <xdr:colOff>114300</xdr:colOff>
      <xdr:row>58</xdr:row>
      <xdr:rowOff>139476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083485"/>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168275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7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168055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76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88767</xdr:rowOff>
    </xdr:from>
    <xdr:to>
      <xdr:col>116</xdr:col>
      <xdr:colOff>114300</xdr:colOff>
      <xdr:row>59</xdr:row>
      <xdr:rowOff>18917</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3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30106</xdr:rowOff>
    </xdr:from>
    <xdr:ext cx="313932"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742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88621</xdr:rowOff>
    </xdr:from>
    <xdr:to>
      <xdr:col>112</xdr:col>
      <xdr:colOff>38100</xdr:colOff>
      <xdr:row>59</xdr:row>
      <xdr:rowOff>18771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3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9898</xdr:rowOff>
    </xdr:from>
    <xdr:ext cx="313932"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66333" y="1012544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88438</xdr:rowOff>
    </xdr:from>
    <xdr:to>
      <xdr:col>107</xdr:col>
      <xdr:colOff>101600</xdr:colOff>
      <xdr:row>59</xdr:row>
      <xdr:rowOff>18588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9715</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5017" y="10125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88585</xdr:rowOff>
    </xdr:from>
    <xdr:to>
      <xdr:col>102</xdr:col>
      <xdr:colOff>165100</xdr:colOff>
      <xdr:row>59</xdr:row>
      <xdr:rowOff>18735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3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9862</xdr:rowOff>
    </xdr:from>
    <xdr:ext cx="313932"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88333" y="101254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88676</xdr:rowOff>
    </xdr:from>
    <xdr:to>
      <xdr:col>98</xdr:col>
      <xdr:colOff>38100</xdr:colOff>
      <xdr:row>59</xdr:row>
      <xdr:rowOff>18826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3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9953</xdr:rowOff>
    </xdr:from>
    <xdr:ext cx="313932"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99333" y="101255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4731</xdr:rowOff>
    </xdr:from>
    <xdr:to>
      <xdr:col>116</xdr:col>
      <xdr:colOff>63500</xdr:colOff>
      <xdr:row>78</xdr:row>
      <xdr:rowOff>26913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377831"/>
          <a:ext cx="838200" cy="2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102622</xdr:rowOff>
    </xdr:from>
    <xdr:ext cx="599010"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61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21406</xdr:rowOff>
    </xdr:from>
    <xdr:to>
      <xdr:col>111</xdr:col>
      <xdr:colOff>177800</xdr:colOff>
      <xdr:row>78</xdr:row>
      <xdr:rowOff>26913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3394506"/>
          <a:ext cx="889000" cy="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34194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23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160060</xdr:rowOff>
    </xdr:from>
    <xdr:to>
      <xdr:col>107</xdr:col>
      <xdr:colOff>50800</xdr:colOff>
      <xdr:row>78</xdr:row>
      <xdr:rowOff>21406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3361710"/>
          <a:ext cx="889000" cy="3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44405</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34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148569</xdr:rowOff>
    </xdr:from>
    <xdr:to>
      <xdr:col>102</xdr:col>
      <xdr:colOff>114300</xdr:colOff>
      <xdr:row>77</xdr:row>
      <xdr:rowOff>160060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335021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35524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45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45014</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56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125381</xdr:rowOff>
    </xdr:from>
    <xdr:to>
      <xdr:col>116</xdr:col>
      <xdr:colOff>114300</xdr:colOff>
      <xdr:row>78</xdr:row>
      <xdr:rowOff>55531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32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40308</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24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147563</xdr:rowOff>
    </xdr:from>
    <xdr:to>
      <xdr:col>112</xdr:col>
      <xdr:colOff>38100</xdr:colOff>
      <xdr:row>78</xdr:row>
      <xdr:rowOff>77713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34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68840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44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142056</xdr:rowOff>
    </xdr:from>
    <xdr:to>
      <xdr:col>107</xdr:col>
      <xdr:colOff>101600</xdr:colOff>
      <xdr:row>78</xdr:row>
      <xdr:rowOff>72206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34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63333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43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109260</xdr:rowOff>
    </xdr:from>
    <xdr:to>
      <xdr:col>102</xdr:col>
      <xdr:colOff>165100</xdr:colOff>
      <xdr:row>78</xdr:row>
      <xdr:rowOff>39410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3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30537</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40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97769</xdr:rowOff>
    </xdr:from>
    <xdr:to>
      <xdr:col>98</xdr:col>
      <xdr:colOff>38100</xdr:colOff>
      <xdr:row>78</xdr:row>
      <xdr:rowOff>27919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29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19046</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39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人件費は、昭和６０年に５８名だった職員を内部管理事務の抜本的見直しを中心とした組織の簡素化に</a:t>
          </a:r>
          <a:r>
            <a:rPr lang="ja-JP" altLang="ja-JP" sz="1100" b="0" i="0" baseline="0">
              <a:solidFill>
                <a:sysClr val="windowText" lastClr="000000"/>
              </a:solidFill>
              <a:effectLst/>
              <a:latin typeface="+mn-lt"/>
              <a:ea typeface="+mn-ea"/>
              <a:cs typeface="+mn-cs"/>
            </a:rPr>
            <a:t>より</a:t>
          </a:r>
          <a:r>
            <a:rPr lang="ja-JP" altLang="en-US" sz="1100" b="0" i="0" baseline="0">
              <a:solidFill>
                <a:sysClr val="windowText" lastClr="000000"/>
              </a:solidFill>
              <a:effectLst/>
              <a:latin typeface="+mn-lt"/>
              <a:ea typeface="+mn-ea"/>
              <a:cs typeface="+mn-cs"/>
            </a:rPr>
            <a:t>４２名</a:t>
          </a:r>
          <a:r>
            <a:rPr lang="ja-JP" altLang="ja-JP" sz="1100" b="0" i="0" baseline="0">
              <a:solidFill>
                <a:sysClr val="windowText" lastClr="000000"/>
              </a:solidFill>
              <a:effectLst/>
              <a:latin typeface="+mn-lt"/>
              <a:ea typeface="+mn-ea"/>
              <a:cs typeface="+mn-cs"/>
            </a:rPr>
            <a:t>に削減</a:t>
          </a:r>
          <a:r>
            <a:rPr lang="ja-JP" altLang="ja-JP" sz="1100" b="0" i="0" baseline="0">
              <a:solidFill>
                <a:schemeClr val="dk1"/>
              </a:solidFill>
              <a:effectLst/>
              <a:latin typeface="+mn-lt"/>
              <a:ea typeface="+mn-ea"/>
              <a:cs typeface="+mn-cs"/>
            </a:rPr>
            <a:t>し、類似団体</a:t>
          </a:r>
          <a:r>
            <a:rPr lang="ja-JP" altLang="en-US" sz="1100" b="0" i="0" baseline="0">
              <a:solidFill>
                <a:schemeClr val="dk1"/>
              </a:solidFill>
              <a:effectLst/>
              <a:latin typeface="+mn-lt"/>
              <a:ea typeface="+mn-ea"/>
              <a:cs typeface="+mn-cs"/>
            </a:rPr>
            <a:t>の中でも低い水準</a:t>
          </a:r>
          <a:r>
            <a:rPr lang="ja-JP" altLang="ja-JP" sz="1100" b="0" i="0" baseline="0">
              <a:solidFill>
                <a:schemeClr val="dk1"/>
              </a:solidFill>
              <a:effectLst/>
              <a:latin typeface="+mn-lt"/>
              <a:ea typeface="+mn-ea"/>
              <a:cs typeface="+mn-cs"/>
            </a:rPr>
            <a:t>となっている。</a:t>
          </a:r>
          <a:endParaRPr lang="en-US" altLang="ja-JP" sz="1100" b="0" i="0" baseline="0">
            <a:solidFill>
              <a:schemeClr val="dk1"/>
            </a:solidFill>
            <a:effectLst/>
            <a:latin typeface="+mn-lt"/>
            <a:ea typeface="+mn-ea"/>
            <a:cs typeface="+mn-cs"/>
          </a:endParaRPr>
        </a:p>
        <a:p>
          <a:pPr eaLnBrk="1" fontAlgn="auto" latinLnBrk="0" hangingPunct="1"/>
          <a:r>
            <a:rPr lang="ja-JP" altLang="en-US" sz="1100" b="0" i="0" baseline="0">
              <a:solidFill>
                <a:schemeClr val="dk1"/>
              </a:solidFill>
              <a:effectLst/>
              <a:latin typeface="+mn-lt"/>
              <a:ea typeface="+mn-ea"/>
              <a:cs typeface="+mn-cs"/>
            </a:rPr>
            <a:t>令和２年度は新型コロナウイルス感染症対策事業経費が増大したため、主に補助費が昨年度より大きく増加したが全国的に増加したため、類似団体平均値より低い水準となっている。</a:t>
          </a:r>
          <a:endParaRPr lang="ja-JP" altLang="ja-JP" sz="1400">
            <a:effectLst/>
          </a:endParaRPr>
        </a:p>
        <a:p>
          <a:r>
            <a:rPr lang="ja-JP" altLang="ja-JP" sz="1100">
              <a:solidFill>
                <a:schemeClr val="dk1"/>
              </a:solidFill>
              <a:effectLst/>
              <a:latin typeface="+mn-lt"/>
              <a:ea typeface="+mn-ea"/>
              <a:cs typeface="+mn-cs"/>
            </a:rPr>
            <a:t>その他の項目に於いても、平成１０年頃から行財政改革に取り組み歳出の削減に努めたことにより、類似団体平均値より低い水準での運営が行えている。引き続き適正なコストによる行政サービスの充実を図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長野県下條村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3,690
3,650
38.12
3,601,835
3,078,766
442,463
1,723,898
915,816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39440</xdr:rowOff>
    </xdr:from>
    <xdr:to>
      <xdr:col>24</xdr:col>
      <xdr:colOff>63500</xdr:colOff>
      <xdr:row>38</xdr:row>
      <xdr:rowOff>48355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554540"/>
          <a:ext cx="8382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32338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48355</xdr:rowOff>
    </xdr:from>
    <xdr:to>
      <xdr:col>19</xdr:col>
      <xdr:colOff>177800</xdr:colOff>
      <xdr:row>38</xdr:row>
      <xdr:rowOff>50603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563455"/>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116806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50603</xdr:rowOff>
    </xdr:from>
    <xdr:to>
      <xdr:col>15</xdr:col>
      <xdr:colOff>50800</xdr:colOff>
      <xdr:row>38</xdr:row>
      <xdr:rowOff>51308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565703"/>
          <a:ext cx="889000" cy="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123379</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51308</xdr:rowOff>
    </xdr:from>
    <xdr:to>
      <xdr:col>10</xdr:col>
      <xdr:colOff>114300</xdr:colOff>
      <xdr:row>38</xdr:row>
      <xdr:rowOff>55270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566408"/>
          <a:ext cx="8890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121111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121397</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160090</xdr:rowOff>
    </xdr:from>
    <xdr:to>
      <xdr:col>24</xdr:col>
      <xdr:colOff>114300</xdr:colOff>
      <xdr:row>38</xdr:row>
      <xdr:rowOff>90240</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50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75017</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41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169005</xdr:rowOff>
    </xdr:from>
    <xdr:to>
      <xdr:col>20</xdr:col>
      <xdr:colOff>38100</xdr:colOff>
      <xdr:row>38</xdr:row>
      <xdr:rowOff>99155</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51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90282</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660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171253</xdr:rowOff>
    </xdr:from>
    <xdr:to>
      <xdr:col>15</xdr:col>
      <xdr:colOff>101600</xdr:colOff>
      <xdr:row>38</xdr:row>
      <xdr:rowOff>101403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51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92530</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6607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508</xdr:rowOff>
    </xdr:from>
    <xdr:to>
      <xdr:col>10</xdr:col>
      <xdr:colOff>165100</xdr:colOff>
      <xdr:row>38</xdr:row>
      <xdr:rowOff>102108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51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93235</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660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4470</xdr:rowOff>
    </xdr:from>
    <xdr:to>
      <xdr:col>6</xdr:col>
      <xdr:colOff>38100</xdr:colOff>
      <xdr:row>38</xdr:row>
      <xdr:rowOff>106070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5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97197</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661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47058</xdr:rowOff>
    </xdr:from>
    <xdr:to>
      <xdr:col>24</xdr:col>
      <xdr:colOff>63500</xdr:colOff>
      <xdr:row>58</xdr:row>
      <xdr:rowOff>79742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991158"/>
          <a:ext cx="838200" cy="3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90795</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691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79742</xdr:rowOff>
    </xdr:from>
    <xdr:to>
      <xdr:col>19</xdr:col>
      <xdr:colOff>177800</xdr:colOff>
      <xdr:row>58</xdr:row>
      <xdr:rowOff>85941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10023842"/>
          <a:ext cx="889000" cy="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77540</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78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85941</xdr:rowOff>
    </xdr:from>
    <xdr:to>
      <xdr:col>15</xdr:col>
      <xdr:colOff>50800</xdr:colOff>
      <xdr:row>58</xdr:row>
      <xdr:rowOff>102558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10030041"/>
          <a:ext cx="889000" cy="1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77960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73278</xdr:rowOff>
    </xdr:from>
    <xdr:to>
      <xdr:col>10</xdr:col>
      <xdr:colOff>114300</xdr:colOff>
      <xdr:row>58</xdr:row>
      <xdr:rowOff>102558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10017378"/>
          <a:ext cx="889000" cy="2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77281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84975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167708</xdr:rowOff>
    </xdr:from>
    <xdr:to>
      <xdr:col>24</xdr:col>
      <xdr:colOff>114300</xdr:colOff>
      <xdr:row>58</xdr:row>
      <xdr:rowOff>97858</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4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82635</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5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28942</xdr:rowOff>
    </xdr:from>
    <xdr:to>
      <xdr:col>20</xdr:col>
      <xdr:colOff>38100</xdr:colOff>
      <xdr:row>58</xdr:row>
      <xdr:rowOff>130542</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7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121669</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65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35141</xdr:rowOff>
    </xdr:from>
    <xdr:to>
      <xdr:col>15</xdr:col>
      <xdr:colOff>101600</xdr:colOff>
      <xdr:row>58</xdr:row>
      <xdr:rowOff>136741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7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127868</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71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51758</xdr:rowOff>
    </xdr:from>
    <xdr:to>
      <xdr:col>10</xdr:col>
      <xdr:colOff>165100</xdr:colOff>
      <xdr:row>58</xdr:row>
      <xdr:rowOff>153358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9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144485</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52111" y="1008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22478</xdr:rowOff>
    </xdr:from>
    <xdr:to>
      <xdr:col>6</xdr:col>
      <xdr:colOff>38100</xdr:colOff>
      <xdr:row>58</xdr:row>
      <xdr:rowOff>124078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6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115205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59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59885</xdr:rowOff>
    </xdr:from>
    <xdr:to>
      <xdr:col>24</xdr:col>
      <xdr:colOff>63500</xdr:colOff>
      <xdr:row>77</xdr:row>
      <xdr:rowOff>96762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090085"/>
          <a:ext cx="838200" cy="20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37854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068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96762</xdr:rowOff>
    </xdr:from>
    <xdr:to>
      <xdr:col>19</xdr:col>
      <xdr:colOff>177800</xdr:colOff>
      <xdr:row>77</xdr:row>
      <xdr:rowOff>101333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29841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39623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9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148008</xdr:rowOff>
    </xdr:from>
    <xdr:to>
      <xdr:col>15</xdr:col>
      <xdr:colOff>50800</xdr:colOff>
      <xdr:row>77</xdr:row>
      <xdr:rowOff>101333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019300" y="13178208"/>
          <a:ext cx="889000" cy="12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57313</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1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148008</xdr:rowOff>
    </xdr:from>
    <xdr:to>
      <xdr:col>10</xdr:col>
      <xdr:colOff>114300</xdr:colOff>
      <xdr:row>77</xdr:row>
      <xdr:rowOff>34643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178208"/>
          <a:ext cx="889000" cy="5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36813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89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42947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9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9085</xdr:rowOff>
    </xdr:from>
    <xdr:to>
      <xdr:col>24</xdr:col>
      <xdr:colOff>114300</xdr:colOff>
      <xdr:row>76</xdr:row>
      <xdr:rowOff>110685</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03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31961</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890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45962</xdr:rowOff>
    </xdr:from>
    <xdr:to>
      <xdr:col>20</xdr:col>
      <xdr:colOff>38100</xdr:colOff>
      <xdr:row>77</xdr:row>
      <xdr:rowOff>147562</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24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138689</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340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50533</xdr:rowOff>
    </xdr:from>
    <xdr:to>
      <xdr:col>15</xdr:col>
      <xdr:colOff>101600</xdr:colOff>
      <xdr:row>77</xdr:row>
      <xdr:rowOff>152133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2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143260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344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97208</xdr:rowOff>
    </xdr:from>
    <xdr:to>
      <xdr:col>10</xdr:col>
      <xdr:colOff>165100</xdr:colOff>
      <xdr:row>77</xdr:row>
      <xdr:rowOff>27358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12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18485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220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155293</xdr:rowOff>
    </xdr:from>
    <xdr:to>
      <xdr:col>6</xdr:col>
      <xdr:colOff>38100</xdr:colOff>
      <xdr:row>77</xdr:row>
      <xdr:rowOff>85443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18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76570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27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56344</xdr:rowOff>
    </xdr:from>
    <xdr:to>
      <xdr:col>24</xdr:col>
      <xdr:colOff>63500</xdr:colOff>
      <xdr:row>98</xdr:row>
      <xdr:rowOff>60113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858444"/>
          <a:ext cx="838200" cy="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164679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452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60113</xdr:rowOff>
    </xdr:from>
    <xdr:to>
      <xdr:col>19</xdr:col>
      <xdr:colOff>177800</xdr:colOff>
      <xdr:row>98</xdr:row>
      <xdr:rowOff>65449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862213"/>
          <a:ext cx="889000" cy="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120502</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40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53029</xdr:rowOff>
    </xdr:from>
    <xdr:to>
      <xdr:col>15</xdr:col>
      <xdr:colOff>50800</xdr:colOff>
      <xdr:row>98</xdr:row>
      <xdr:rowOff>65449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019300" y="16855129"/>
          <a:ext cx="889000" cy="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140276</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42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38300</xdr:rowOff>
    </xdr:from>
    <xdr:to>
      <xdr:col>10</xdr:col>
      <xdr:colOff>114300</xdr:colOff>
      <xdr:row>98</xdr:row>
      <xdr:rowOff>53029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1130300" y="16840400"/>
          <a:ext cx="889000" cy="1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123874</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128080</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5544</xdr:rowOff>
    </xdr:from>
    <xdr:to>
      <xdr:col>24</xdr:col>
      <xdr:colOff>114300</xdr:colOff>
      <xdr:row>98</xdr:row>
      <xdr:rowOff>107144</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80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91921</xdr:rowOff>
    </xdr:from>
    <xdr:ext cx="534377"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9313</xdr:rowOff>
    </xdr:from>
    <xdr:to>
      <xdr:col>20</xdr:col>
      <xdr:colOff>38100</xdr:colOff>
      <xdr:row>98</xdr:row>
      <xdr:rowOff>110913</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81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102040</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30111" y="1690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14649</xdr:rowOff>
    </xdr:from>
    <xdr:to>
      <xdr:col>15</xdr:col>
      <xdr:colOff>101600</xdr:colOff>
      <xdr:row>98</xdr:row>
      <xdr:rowOff>116249</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81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107376</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90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2229</xdr:rowOff>
    </xdr:from>
    <xdr:to>
      <xdr:col>10</xdr:col>
      <xdr:colOff>165100</xdr:colOff>
      <xdr:row>98</xdr:row>
      <xdr:rowOff>103829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80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94956</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89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158950</xdr:rowOff>
    </xdr:from>
    <xdr:to>
      <xdr:col>6</xdr:col>
      <xdr:colOff>38100</xdr:colOff>
      <xdr:row>98</xdr:row>
      <xdr:rowOff>89100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7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80227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88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101033</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101738</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101661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44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129601</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44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122076</xdr:rowOff>
    </xdr:from>
    <xdr:to>
      <xdr:col>55</xdr:col>
      <xdr:colOff>0</xdr:colOff>
      <xdr:row>58</xdr:row>
      <xdr:rowOff>127287</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9639300" y="10066176"/>
          <a:ext cx="838200" cy="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38630</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81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122076</xdr:rowOff>
    </xdr:from>
    <xdr:to>
      <xdr:col>50</xdr:col>
      <xdr:colOff>114300</xdr:colOff>
      <xdr:row>58</xdr:row>
      <xdr:rowOff>131086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10066176"/>
          <a:ext cx="889000" cy="9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135074</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128539</xdr:rowOff>
    </xdr:from>
    <xdr:to>
      <xdr:col>45</xdr:col>
      <xdr:colOff>177800</xdr:colOff>
      <xdr:row>58</xdr:row>
      <xdr:rowOff>131086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10072639"/>
          <a:ext cx="889000" cy="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132752</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128539</xdr:rowOff>
    </xdr:from>
    <xdr:to>
      <xdr:col>41</xdr:col>
      <xdr:colOff>50800</xdr:colOff>
      <xdr:row>58</xdr:row>
      <xdr:rowOff>130101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10072639"/>
          <a:ext cx="889000" cy="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128632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72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129136</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76487</xdr:rowOff>
    </xdr:from>
    <xdr:to>
      <xdr:col>55</xdr:col>
      <xdr:colOff>50800</xdr:colOff>
      <xdr:row>59</xdr:row>
      <xdr:rowOff>6637</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1002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165630</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93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71276</xdr:rowOff>
    </xdr:from>
    <xdr:to>
      <xdr:col>50</xdr:col>
      <xdr:colOff>165100</xdr:colOff>
      <xdr:row>59</xdr:row>
      <xdr:rowOff>1426</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1001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164003</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1010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80286</xdr:rowOff>
    </xdr:from>
    <xdr:to>
      <xdr:col>46</xdr:col>
      <xdr:colOff>38100</xdr:colOff>
      <xdr:row>59</xdr:row>
      <xdr:rowOff>10436</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1002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1563</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1011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77739</xdr:rowOff>
    </xdr:from>
    <xdr:to>
      <xdr:col>41</xdr:col>
      <xdr:colOff>101600</xdr:colOff>
      <xdr:row>59</xdr:row>
      <xdr:rowOff>7889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1002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170466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1011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79301</xdr:rowOff>
    </xdr:from>
    <xdr:to>
      <xdr:col>36</xdr:col>
      <xdr:colOff>165100</xdr:colOff>
      <xdr:row>59</xdr:row>
      <xdr:rowOff>9451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1002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578</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116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147070</xdr:rowOff>
    </xdr:from>
    <xdr:to>
      <xdr:col>55</xdr:col>
      <xdr:colOff>0</xdr:colOff>
      <xdr:row>79</xdr:row>
      <xdr:rowOff>7131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520170"/>
          <a:ext cx="838200" cy="3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22522</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2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7131</xdr:rowOff>
    </xdr:from>
    <xdr:to>
      <xdr:col>50</xdr:col>
      <xdr:colOff>114300</xdr:colOff>
      <xdr:row>79</xdr:row>
      <xdr:rowOff>37846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551681"/>
          <a:ext cx="889000" cy="30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166490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1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152031</xdr:rowOff>
    </xdr:from>
    <xdr:to>
      <xdr:col>45</xdr:col>
      <xdr:colOff>177800</xdr:colOff>
      <xdr:row>79</xdr:row>
      <xdr:rowOff>37846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525131"/>
          <a:ext cx="889000" cy="5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2976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2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152031</xdr:rowOff>
    </xdr:from>
    <xdr:to>
      <xdr:col>41</xdr:col>
      <xdr:colOff>50800</xdr:colOff>
      <xdr:row>79</xdr:row>
      <xdr:rowOff>21233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525131"/>
          <a:ext cx="889000" cy="4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13185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21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17270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21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96270</xdr:rowOff>
    </xdr:from>
    <xdr:to>
      <xdr:col>55</xdr:col>
      <xdr:colOff>50800</xdr:colOff>
      <xdr:row>79</xdr:row>
      <xdr:rowOff>26420</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46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11197</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3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127781</xdr:rowOff>
    </xdr:from>
    <xdr:to>
      <xdr:col>50</xdr:col>
      <xdr:colOff>165100</xdr:colOff>
      <xdr:row>79</xdr:row>
      <xdr:rowOff>57931</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50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49058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59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158496</xdr:rowOff>
    </xdr:from>
    <xdr:to>
      <xdr:col>46</xdr:col>
      <xdr:colOff>38100</xdr:colOff>
      <xdr:row>79</xdr:row>
      <xdr:rowOff>88646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79773</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62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101231</xdr:rowOff>
    </xdr:from>
    <xdr:to>
      <xdr:col>41</xdr:col>
      <xdr:colOff>101600</xdr:colOff>
      <xdr:row>79</xdr:row>
      <xdr:rowOff>31381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7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22508</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56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141883</xdr:rowOff>
    </xdr:from>
    <xdr:to>
      <xdr:col>36</xdr:col>
      <xdr:colOff>165100</xdr:colOff>
      <xdr:row>79</xdr:row>
      <xdr:rowOff>72033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51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63160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60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38443</xdr:rowOff>
    </xdr:from>
    <xdr:to>
      <xdr:col>55</xdr:col>
      <xdr:colOff>0</xdr:colOff>
      <xdr:row>99</xdr:row>
      <xdr:rowOff>44478</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7011993"/>
          <a:ext cx="8382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73812</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704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38443</xdr:rowOff>
    </xdr:from>
    <xdr:to>
      <xdr:col>50</xdr:col>
      <xdr:colOff>114300</xdr:colOff>
      <xdr:row>99</xdr:row>
      <xdr:rowOff>57362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7011993"/>
          <a:ext cx="889000" cy="18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6284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63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51918</xdr:rowOff>
    </xdr:from>
    <xdr:to>
      <xdr:col>45</xdr:col>
      <xdr:colOff>177800</xdr:colOff>
      <xdr:row>99</xdr:row>
      <xdr:rowOff>57362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7025468"/>
          <a:ext cx="889000" cy="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9030</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50795" y="1663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51918</xdr:rowOff>
    </xdr:from>
    <xdr:to>
      <xdr:col>41</xdr:col>
      <xdr:colOff>50800</xdr:colOff>
      <xdr:row>99</xdr:row>
      <xdr:rowOff>64325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7025468"/>
          <a:ext cx="889000" cy="1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1285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61795" y="1663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3911</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672795" y="1663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165128</xdr:rowOff>
    </xdr:from>
    <xdr:to>
      <xdr:col>55</xdr:col>
      <xdr:colOff>50800</xdr:colOff>
      <xdr:row>99</xdr:row>
      <xdr:rowOff>95278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96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80055</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88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159093</xdr:rowOff>
    </xdr:from>
    <xdr:to>
      <xdr:col>50</xdr:col>
      <xdr:colOff>165100</xdr:colOff>
      <xdr:row>99</xdr:row>
      <xdr:rowOff>89243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9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80370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705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6562</xdr:rowOff>
    </xdr:from>
    <xdr:to>
      <xdr:col>46</xdr:col>
      <xdr:colOff>38100</xdr:colOff>
      <xdr:row>99</xdr:row>
      <xdr:rowOff>108162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98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99289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707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1118</xdr:rowOff>
    </xdr:from>
    <xdr:to>
      <xdr:col>41</xdr:col>
      <xdr:colOff>101600</xdr:colOff>
      <xdr:row>99</xdr:row>
      <xdr:rowOff>102718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97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93845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706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13525</xdr:rowOff>
    </xdr:from>
    <xdr:to>
      <xdr:col>36</xdr:col>
      <xdr:colOff>165100</xdr:colOff>
      <xdr:row>99</xdr:row>
      <xdr:rowOff>115125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98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106252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707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52101</xdr:rowOff>
    </xdr:from>
    <xdr:to>
      <xdr:col>85</xdr:col>
      <xdr:colOff>127000</xdr:colOff>
      <xdr:row>38</xdr:row>
      <xdr:rowOff>86855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567201"/>
          <a:ext cx="838200" cy="3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92868</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6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52101</xdr:rowOff>
    </xdr:from>
    <xdr:to>
      <xdr:col>81</xdr:col>
      <xdr:colOff>50800</xdr:colOff>
      <xdr:row>38</xdr:row>
      <xdr:rowOff>79616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567201"/>
          <a:ext cx="889000" cy="2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81206</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25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79616</xdr:rowOff>
    </xdr:from>
    <xdr:to>
      <xdr:col>76</xdr:col>
      <xdr:colOff>114300</xdr:colOff>
      <xdr:row>38</xdr:row>
      <xdr:rowOff>86475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594716"/>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75723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2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86475</xdr:rowOff>
    </xdr:from>
    <xdr:to>
      <xdr:col>71</xdr:col>
      <xdr:colOff>177800</xdr:colOff>
      <xdr:row>38</xdr:row>
      <xdr:rowOff>101946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601575"/>
          <a:ext cx="889000" cy="1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94910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2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89332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26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36055</xdr:rowOff>
    </xdr:from>
    <xdr:to>
      <xdr:col>85</xdr:col>
      <xdr:colOff>177800</xdr:colOff>
      <xdr:row>38</xdr:row>
      <xdr:rowOff>137655</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55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122432</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46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1301</xdr:rowOff>
    </xdr:from>
    <xdr:to>
      <xdr:col>81</xdr:col>
      <xdr:colOff>101600</xdr:colOff>
      <xdr:row>38</xdr:row>
      <xdr:rowOff>102901</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51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94028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60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28816</xdr:rowOff>
    </xdr:from>
    <xdr:to>
      <xdr:col>76</xdr:col>
      <xdr:colOff>165100</xdr:colOff>
      <xdr:row>38</xdr:row>
      <xdr:rowOff>130416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54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121543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636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35675</xdr:rowOff>
    </xdr:from>
    <xdr:to>
      <xdr:col>72</xdr:col>
      <xdr:colOff>38100</xdr:colOff>
      <xdr:row>38</xdr:row>
      <xdr:rowOff>137275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5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128402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6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51146</xdr:rowOff>
    </xdr:from>
    <xdr:to>
      <xdr:col>67</xdr:col>
      <xdr:colOff>101600</xdr:colOff>
      <xdr:row>38</xdr:row>
      <xdr:rowOff>152746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56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143873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65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159290</xdr:rowOff>
    </xdr:from>
    <xdr:to>
      <xdr:col>85</xdr:col>
      <xdr:colOff>127000</xdr:colOff>
      <xdr:row>58</xdr:row>
      <xdr:rowOff>63277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5481300" y="9931940"/>
          <a:ext cx="838200" cy="7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92535</xdr:rowOff>
    </xdr:from>
    <xdr:ext cx="599010"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69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159290</xdr:rowOff>
    </xdr:from>
    <xdr:to>
      <xdr:col>81</xdr:col>
      <xdr:colOff>50800</xdr:colOff>
      <xdr:row>58</xdr:row>
      <xdr:rowOff>551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9931940"/>
          <a:ext cx="889000" cy="1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50423</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181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551</xdr:rowOff>
    </xdr:from>
    <xdr:to>
      <xdr:col>76</xdr:col>
      <xdr:colOff>114300</xdr:colOff>
      <xdr:row>58</xdr:row>
      <xdr:rowOff>656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9944651"/>
          <a:ext cx="889000" cy="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49989</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292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656</xdr:rowOff>
    </xdr:from>
    <xdr:to>
      <xdr:col>71</xdr:col>
      <xdr:colOff>177800</xdr:colOff>
      <xdr:row>58</xdr:row>
      <xdr:rowOff>65691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9944756"/>
          <a:ext cx="889000" cy="6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35619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03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45567</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14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12477</xdr:rowOff>
    </xdr:from>
    <xdr:to>
      <xdr:col>85</xdr:col>
      <xdr:colOff>177800</xdr:colOff>
      <xdr:row>58</xdr:row>
      <xdr:rowOff>114077</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95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98854</xdr:rowOff>
    </xdr:from>
    <xdr:ext cx="534377"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87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108490</xdr:rowOff>
    </xdr:from>
    <xdr:to>
      <xdr:col>81</xdr:col>
      <xdr:colOff>101600</xdr:colOff>
      <xdr:row>58</xdr:row>
      <xdr:rowOff>38640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8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29767</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181795" y="997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121201</xdr:rowOff>
    </xdr:from>
    <xdr:to>
      <xdr:col>76</xdr:col>
      <xdr:colOff>165100</xdr:colOff>
      <xdr:row>58</xdr:row>
      <xdr:rowOff>51351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89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42478</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292795" y="998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121306</xdr:rowOff>
    </xdr:from>
    <xdr:to>
      <xdr:col>72</xdr:col>
      <xdr:colOff>38100</xdr:colOff>
      <xdr:row>58</xdr:row>
      <xdr:rowOff>51456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89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42583</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03795" y="998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14891</xdr:rowOff>
    </xdr:from>
    <xdr:to>
      <xdr:col>67</xdr:col>
      <xdr:colOff>101600</xdr:colOff>
      <xdr:row>58</xdr:row>
      <xdr:rowOff>116491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95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107618</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1005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157840</xdr:rowOff>
    </xdr:from>
    <xdr:to>
      <xdr:col>85</xdr:col>
      <xdr:colOff>127000</xdr:colOff>
      <xdr:row>79</xdr:row>
      <xdr:rowOff>13850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530940"/>
          <a:ext cx="838200" cy="2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143046</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34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157840</xdr:rowOff>
    </xdr:from>
    <xdr:to>
      <xdr:col>81</xdr:col>
      <xdr:colOff>50800</xdr:colOff>
      <xdr:row>79</xdr:row>
      <xdr:rowOff>19292</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4592300" y="13530940"/>
          <a:ext cx="889000" cy="3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42467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58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19292</xdr:rowOff>
    </xdr:from>
    <xdr:to>
      <xdr:col>76</xdr:col>
      <xdr:colOff>114300</xdr:colOff>
      <xdr:row>79</xdr:row>
      <xdr:rowOff>20194</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563842"/>
          <a:ext cx="889000" cy="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75229</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20194</xdr:rowOff>
    </xdr:from>
    <xdr:to>
      <xdr:col>71</xdr:col>
      <xdr:colOff>177800</xdr:colOff>
      <xdr:row>79</xdr:row>
      <xdr:rowOff>24561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3564744"/>
          <a:ext cx="889000" cy="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79494</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2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76328</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2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134500</xdr:rowOff>
    </xdr:from>
    <xdr:to>
      <xdr:col>85</xdr:col>
      <xdr:colOff>177800</xdr:colOff>
      <xdr:row>79</xdr:row>
      <xdr:rowOff>64650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5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98596</xdr:rowOff>
    </xdr:from>
    <xdr:ext cx="534377"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47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107040</xdr:rowOff>
    </xdr:from>
    <xdr:to>
      <xdr:col>81</xdr:col>
      <xdr:colOff>101600</xdr:colOff>
      <xdr:row>79</xdr:row>
      <xdr:rowOff>37190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48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53717</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14111" y="1325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139942</xdr:rowOff>
    </xdr:from>
    <xdr:to>
      <xdr:col>76</xdr:col>
      <xdr:colOff>165100</xdr:colOff>
      <xdr:row>79</xdr:row>
      <xdr:rowOff>70092</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51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61219</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25111" y="1360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140844</xdr:rowOff>
    </xdr:from>
    <xdr:to>
      <xdr:col>72</xdr:col>
      <xdr:colOff>38100</xdr:colOff>
      <xdr:row>79</xdr:row>
      <xdr:rowOff>70994</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51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62121</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60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145211</xdr:rowOff>
    </xdr:from>
    <xdr:to>
      <xdr:col>67</xdr:col>
      <xdr:colOff>101600</xdr:colOff>
      <xdr:row>79</xdr:row>
      <xdr:rowOff>75361</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51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66488</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47111" y="1361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141030</xdr:rowOff>
    </xdr:from>
    <xdr:to>
      <xdr:col>85</xdr:col>
      <xdr:colOff>127000</xdr:colOff>
      <xdr:row>99</xdr:row>
      <xdr:rowOff>38137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943130"/>
          <a:ext cx="838200" cy="6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168676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627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8964</xdr:rowOff>
    </xdr:from>
    <xdr:to>
      <xdr:col>81</xdr:col>
      <xdr:colOff>50800</xdr:colOff>
      <xdr:row>99</xdr:row>
      <xdr:rowOff>38137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6982514"/>
          <a:ext cx="889000" cy="2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99699</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5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113319</xdr:rowOff>
    </xdr:from>
    <xdr:to>
      <xdr:col>76</xdr:col>
      <xdr:colOff>114300</xdr:colOff>
      <xdr:row>99</xdr:row>
      <xdr:rowOff>8964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915419"/>
          <a:ext cx="889000" cy="6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103055</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56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113319</xdr:rowOff>
    </xdr:from>
    <xdr:to>
      <xdr:col>71</xdr:col>
      <xdr:colOff>177800</xdr:colOff>
      <xdr:row>98</xdr:row>
      <xdr:rowOff>153693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915419"/>
          <a:ext cx="889000" cy="4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95221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55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98925</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55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90230</xdr:rowOff>
    </xdr:from>
    <xdr:to>
      <xdr:col>85</xdr:col>
      <xdr:colOff>177800</xdr:colOff>
      <xdr:row>99</xdr:row>
      <xdr:rowOff>20380</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89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68657</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87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158787</xdr:rowOff>
    </xdr:from>
    <xdr:to>
      <xdr:col>81</xdr:col>
      <xdr:colOff>101600</xdr:colOff>
      <xdr:row>99</xdr:row>
      <xdr:rowOff>88937</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96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80064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705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129614</xdr:rowOff>
    </xdr:from>
    <xdr:to>
      <xdr:col>76</xdr:col>
      <xdr:colOff>165100</xdr:colOff>
      <xdr:row>99</xdr:row>
      <xdr:rowOff>59764</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93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50891</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702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62519</xdr:rowOff>
    </xdr:from>
    <xdr:to>
      <xdr:col>72</xdr:col>
      <xdr:colOff>38100</xdr:colOff>
      <xdr:row>98</xdr:row>
      <xdr:rowOff>164119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86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155246</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95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102893</xdr:rowOff>
    </xdr:from>
    <xdr:to>
      <xdr:col>67</xdr:col>
      <xdr:colOff>101600</xdr:colOff>
      <xdr:row>99</xdr:row>
      <xdr:rowOff>33043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90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24170</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99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ysClr val="windowText" lastClr="000000"/>
              </a:solidFill>
              <a:effectLst/>
              <a:latin typeface="+mn-lt"/>
              <a:ea typeface="+mn-ea"/>
              <a:cs typeface="+mn-cs"/>
            </a:rPr>
            <a:t>村民一人当たりの純経常行政コストは約</a:t>
          </a:r>
          <a:r>
            <a:rPr lang="ja-JP" altLang="en-US" sz="1100">
              <a:solidFill>
                <a:sysClr val="windowText" lastClr="000000"/>
              </a:solidFill>
              <a:effectLst/>
              <a:latin typeface="+mn-lt"/>
              <a:ea typeface="+mn-ea"/>
              <a:cs typeface="+mn-cs"/>
            </a:rPr>
            <a:t>８３</a:t>
          </a:r>
          <a:r>
            <a:rPr lang="ja-JP" altLang="ja-JP" sz="1100">
              <a:solidFill>
                <a:sysClr val="windowText" lastClr="000000"/>
              </a:solidFill>
              <a:effectLst/>
              <a:latin typeface="+mn-lt"/>
              <a:ea typeface="+mn-ea"/>
              <a:cs typeface="+mn-cs"/>
            </a:rPr>
            <a:t>万円（</a:t>
          </a:r>
          <a:r>
            <a:rPr lang="en-US" altLang="ja-JP" sz="1100">
              <a:solidFill>
                <a:sysClr val="windowText" lastClr="000000"/>
              </a:solidFill>
              <a:effectLst/>
              <a:latin typeface="+mn-lt"/>
              <a:ea typeface="+mn-ea"/>
              <a:cs typeface="+mn-cs"/>
            </a:rPr>
            <a:t>H31.4.1</a:t>
          </a:r>
          <a:r>
            <a:rPr lang="ja-JP" altLang="ja-JP" sz="1100">
              <a:solidFill>
                <a:sysClr val="windowText" lastClr="000000"/>
              </a:solidFill>
              <a:effectLst/>
              <a:latin typeface="+mn-lt"/>
              <a:ea typeface="+mn-ea"/>
              <a:cs typeface="+mn-cs"/>
            </a:rPr>
            <a:t>現在人口</a:t>
          </a:r>
          <a:r>
            <a:rPr lang="en-US" altLang="ja-JP" sz="1100">
              <a:solidFill>
                <a:sysClr val="windowText" lastClr="000000"/>
              </a:solidFill>
              <a:effectLst/>
              <a:latin typeface="+mn-lt"/>
              <a:ea typeface="+mn-ea"/>
              <a:cs typeface="+mn-cs"/>
            </a:rPr>
            <a:t>3,699</a:t>
          </a:r>
          <a:r>
            <a:rPr lang="ja-JP" altLang="ja-JP" sz="1100">
              <a:solidFill>
                <a:sysClr val="windowText" lastClr="000000"/>
              </a:solidFill>
              <a:effectLst/>
              <a:latin typeface="+mn-lt"/>
              <a:ea typeface="+mn-ea"/>
              <a:cs typeface="+mn-cs"/>
            </a:rPr>
            <a:t>人で算出）</a:t>
          </a:r>
          <a:endParaRPr lang="ja-JP" altLang="ja-JP" sz="1400">
            <a:solidFill>
              <a:sysClr val="windowText" lastClr="000000"/>
            </a:solidFill>
            <a:effectLst/>
          </a:endParaRPr>
        </a:p>
        <a:p>
          <a:r>
            <a:rPr lang="ja-JP" altLang="ja-JP" sz="1100">
              <a:solidFill>
                <a:schemeClr val="dk1"/>
              </a:solidFill>
              <a:effectLst/>
              <a:latin typeface="+mn-lt"/>
              <a:ea typeface="+mn-ea"/>
              <a:cs typeface="+mn-cs"/>
            </a:rPr>
            <a:t>各項目に於いて平成１０年頃から行財政改革に取り組み歳出の削減に努めたことにより、類似団体平均値より低い水準での運営が行えている。</a:t>
          </a:r>
          <a:br>
            <a:rPr lang="en-US" altLang="ja-JP" sz="1100">
              <a:solidFill>
                <a:schemeClr val="dk1"/>
              </a:solidFill>
              <a:effectLst/>
              <a:latin typeface="+mn-lt"/>
              <a:ea typeface="+mn-ea"/>
              <a:cs typeface="+mn-cs"/>
            </a:rPr>
          </a:br>
          <a:r>
            <a:rPr lang="ja-JP" altLang="ja-JP" sz="1100">
              <a:solidFill>
                <a:schemeClr val="dk1"/>
              </a:solidFill>
              <a:effectLst/>
              <a:latin typeface="+mn-lt"/>
              <a:ea typeface="+mn-ea"/>
              <a:cs typeface="+mn-cs"/>
            </a:rPr>
            <a:t>引き続き適正なコストによる行政サービスの充実を図る。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長野県下條村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財政調整基金においては、ここ数年</a:t>
          </a:r>
          <a:r>
            <a:rPr lang="ja-JP" altLang="en-US"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決算余剰金の積立により、標準財政規模比約２００</a:t>
          </a:r>
          <a:r>
            <a:rPr lang="en-US" altLang="ja-JP"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０％に達して</a:t>
          </a:r>
          <a:r>
            <a:rPr lang="ja-JP" altLang="en-US" sz="1200" b="0" i="0" baseline="0">
              <a:solidFill>
                <a:schemeClr val="dk1"/>
              </a:solidFill>
              <a:effectLst/>
              <a:latin typeface="+mn-lt"/>
              <a:ea typeface="+mn-ea"/>
              <a:cs typeface="+mn-cs"/>
            </a:rPr>
            <a:t>いたが、令和２年度は大きく取崩し、新型コロナウイルス感染症対策事業へ支出したため、減少した。</a:t>
          </a:r>
          <a:endParaRPr lang="ja-JP" altLang="ja-JP" sz="1200">
            <a:effectLst/>
          </a:endParaRPr>
        </a:p>
        <a:p>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実質収支はいずれも黒字。実質収支比率は、本年度</a:t>
          </a:r>
          <a:r>
            <a:rPr lang="ja-JP" altLang="en-US" sz="1200" b="0" i="0" baseline="0">
              <a:solidFill>
                <a:schemeClr val="dk1"/>
              </a:solidFill>
              <a:effectLst/>
              <a:latin typeface="+mn-lt"/>
              <a:ea typeface="+mn-ea"/>
              <a:cs typeface="+mn-cs"/>
            </a:rPr>
            <a:t>も２０</a:t>
          </a:r>
          <a:r>
            <a:rPr lang="ja-JP" altLang="ja-JP" sz="1200" b="0" i="0" baseline="0">
              <a:solidFill>
                <a:schemeClr val="dk1"/>
              </a:solidFill>
              <a:effectLst/>
              <a:latin typeface="+mn-lt"/>
              <a:ea typeface="+mn-ea"/>
              <a:cs typeface="+mn-cs"/>
            </a:rPr>
            <a:t>％を上回ったが、今後については</a:t>
          </a:r>
          <a:r>
            <a:rPr lang="ja-JP" altLang="en-US" sz="1200" b="0" i="0" baseline="0">
              <a:solidFill>
                <a:schemeClr val="dk1"/>
              </a:solidFill>
              <a:effectLst/>
              <a:latin typeface="+mn-lt"/>
              <a:ea typeface="+mn-ea"/>
              <a:cs typeface="+mn-cs"/>
            </a:rPr>
            <a:t>１５</a:t>
          </a:r>
          <a:r>
            <a:rPr lang="en-US" altLang="ja-JP"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前後を推移すると見込まれる。</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長野県下條村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en-US" sz="11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全ての会計で黒字となっているが、特別会計においては、安に基金取崩、一般会計からの繰入に依存することなく、独立採算制を基本方針とした健全運営に努める。</a:t>
          </a:r>
          <a:endParaRPr lang="ja-JP" altLang="ja-JP" sz="12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3601835</v>
      </c>
      <c r="BO4" s="464"/>
      <c r="BP4" s="464"/>
      <c r="BQ4" s="464"/>
      <c r="BR4" s="464"/>
      <c r="BS4" s="464"/>
      <c r="BT4" s="464"/>
      <c r="BU4" s="465"/>
      <c r="BV4" s="463">
        <v>2895137</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25.7</v>
      </c>
      <c r="CU4" s="648"/>
      <c r="CV4" s="648"/>
      <c r="CW4" s="648"/>
      <c r="CX4" s="648"/>
      <c r="CY4" s="648"/>
      <c r="CZ4" s="648"/>
      <c r="DA4" s="649"/>
      <c r="DB4" s="647">
        <v>22.3</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3078766</v>
      </c>
      <c r="BO5" s="469"/>
      <c r="BP5" s="469"/>
      <c r="BQ5" s="469"/>
      <c r="BR5" s="469"/>
      <c r="BS5" s="469"/>
      <c r="BT5" s="469"/>
      <c r="BU5" s="470"/>
      <c r="BV5" s="468">
        <v>2535781</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66.2</v>
      </c>
      <c r="CU5" s="439"/>
      <c r="CV5" s="439"/>
      <c r="CW5" s="439"/>
      <c r="CX5" s="439"/>
      <c r="CY5" s="439"/>
      <c r="CZ5" s="439"/>
      <c r="DA5" s="440"/>
      <c r="DB5" s="438">
        <v>71</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523069</v>
      </c>
      <c r="BO6" s="469"/>
      <c r="BP6" s="469"/>
      <c r="BQ6" s="469"/>
      <c r="BR6" s="469"/>
      <c r="BS6" s="469"/>
      <c r="BT6" s="469"/>
      <c r="BU6" s="470"/>
      <c r="BV6" s="468">
        <v>359356</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68.3</v>
      </c>
      <c r="CU6" s="622"/>
      <c r="CV6" s="622"/>
      <c r="CW6" s="622"/>
      <c r="CX6" s="622"/>
      <c r="CY6" s="622"/>
      <c r="CZ6" s="622"/>
      <c r="DA6" s="623"/>
      <c r="DB6" s="621">
        <v>73.3</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80606</v>
      </c>
      <c r="BO7" s="469"/>
      <c r="BP7" s="469"/>
      <c r="BQ7" s="469"/>
      <c r="BR7" s="469"/>
      <c r="BS7" s="469"/>
      <c r="BT7" s="469"/>
      <c r="BU7" s="470"/>
      <c r="BV7" s="468">
        <v>110</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1723898</v>
      </c>
      <c r="CU7" s="469"/>
      <c r="CV7" s="469"/>
      <c r="CW7" s="469"/>
      <c r="CX7" s="469"/>
      <c r="CY7" s="469"/>
      <c r="CZ7" s="469"/>
      <c r="DA7" s="470"/>
      <c r="DB7" s="468">
        <v>1613146</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442463</v>
      </c>
      <c r="BO8" s="469"/>
      <c r="BP8" s="469"/>
      <c r="BQ8" s="469"/>
      <c r="BR8" s="469"/>
      <c r="BS8" s="469"/>
      <c r="BT8" s="469"/>
      <c r="BU8" s="470"/>
      <c r="BV8" s="468">
        <v>359246</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0.26</v>
      </c>
      <c r="CU8" s="582"/>
      <c r="CV8" s="582"/>
      <c r="CW8" s="582"/>
      <c r="CX8" s="582"/>
      <c r="CY8" s="582"/>
      <c r="CZ8" s="582"/>
      <c r="DA8" s="583"/>
      <c r="DB8" s="581">
        <v>0.26</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3545</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116</v>
      </c>
      <c r="AV9" s="526"/>
      <c r="AW9" s="526"/>
      <c r="AX9" s="526"/>
      <c r="AY9" s="448" t="s">
        <v>117</v>
      </c>
      <c r="AZ9" s="449"/>
      <c r="BA9" s="449"/>
      <c r="BB9" s="449"/>
      <c r="BC9" s="449"/>
      <c r="BD9" s="449"/>
      <c r="BE9" s="449"/>
      <c r="BF9" s="449"/>
      <c r="BG9" s="449"/>
      <c r="BH9" s="449"/>
      <c r="BI9" s="449"/>
      <c r="BJ9" s="449"/>
      <c r="BK9" s="449"/>
      <c r="BL9" s="449"/>
      <c r="BM9" s="450"/>
      <c r="BN9" s="468">
        <v>83217</v>
      </c>
      <c r="BO9" s="469"/>
      <c r="BP9" s="469"/>
      <c r="BQ9" s="469"/>
      <c r="BR9" s="469"/>
      <c r="BS9" s="469"/>
      <c r="BT9" s="469"/>
      <c r="BU9" s="470"/>
      <c r="BV9" s="468">
        <v>108169</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11.7</v>
      </c>
      <c r="CU9" s="439"/>
      <c r="CV9" s="439"/>
      <c r="CW9" s="439"/>
      <c r="CX9" s="439"/>
      <c r="CY9" s="439"/>
      <c r="CZ9" s="439"/>
      <c r="DA9" s="440"/>
      <c r="DB9" s="438">
        <v>6.3</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119</v>
      </c>
      <c r="M10" s="442"/>
      <c r="N10" s="442"/>
      <c r="O10" s="442"/>
      <c r="P10" s="442"/>
      <c r="Q10" s="443"/>
      <c r="R10" s="444">
        <v>3851</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105</v>
      </c>
      <c r="AV10" s="526"/>
      <c r="AW10" s="526"/>
      <c r="AX10" s="526"/>
      <c r="AY10" s="448" t="s">
        <v>121</v>
      </c>
      <c r="AZ10" s="449"/>
      <c r="BA10" s="449"/>
      <c r="BB10" s="449"/>
      <c r="BC10" s="449"/>
      <c r="BD10" s="449"/>
      <c r="BE10" s="449"/>
      <c r="BF10" s="449"/>
      <c r="BG10" s="449"/>
      <c r="BH10" s="449"/>
      <c r="BI10" s="449"/>
      <c r="BJ10" s="449"/>
      <c r="BK10" s="449"/>
      <c r="BL10" s="449"/>
      <c r="BM10" s="450"/>
      <c r="BN10" s="468">
        <v>5784</v>
      </c>
      <c r="BO10" s="469"/>
      <c r="BP10" s="469"/>
      <c r="BQ10" s="469"/>
      <c r="BR10" s="469"/>
      <c r="BS10" s="469"/>
      <c r="BT10" s="469"/>
      <c r="BU10" s="470"/>
      <c r="BV10" s="468">
        <v>6948</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126</v>
      </c>
      <c r="AV11" s="526"/>
      <c r="AW11" s="526"/>
      <c r="AX11" s="526"/>
      <c r="AY11" s="448" t="s">
        <v>127</v>
      </c>
      <c r="AZ11" s="449"/>
      <c r="BA11" s="449"/>
      <c r="BB11" s="449"/>
      <c r="BC11" s="449"/>
      <c r="BD11" s="449"/>
      <c r="BE11" s="449"/>
      <c r="BF11" s="449"/>
      <c r="BG11" s="449"/>
      <c r="BH11" s="449"/>
      <c r="BI11" s="449"/>
      <c r="BJ11" s="449"/>
      <c r="BK11" s="449"/>
      <c r="BL11" s="449"/>
      <c r="BM11" s="450"/>
      <c r="BN11" s="468">
        <v>222000</v>
      </c>
      <c r="BO11" s="469"/>
      <c r="BP11" s="469"/>
      <c r="BQ11" s="469"/>
      <c r="BR11" s="469"/>
      <c r="BS11" s="469"/>
      <c r="BT11" s="469"/>
      <c r="BU11" s="470"/>
      <c r="BV11" s="468">
        <v>68000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130</v>
      </c>
      <c r="DC11" s="582"/>
      <c r="DD11" s="582"/>
      <c r="DE11" s="582"/>
      <c r="DF11" s="582"/>
      <c r="DG11" s="582"/>
      <c r="DH11" s="582"/>
      <c r="DI11" s="583"/>
      <c r="DJ11" s="186"/>
      <c r="DK11" s="186"/>
      <c r="DL11" s="186"/>
      <c r="DM11" s="186"/>
      <c r="DN11" s="186"/>
      <c r="DO11" s="186"/>
    </row>
    <row r="12" spans="1:119" ht="18.75" customHeight="1" x14ac:dyDescent="0.15">
      <c r="A12" s="187"/>
      <c r="B12" s="584" t="s">
        <v>131</v>
      </c>
      <c r="C12" s="585"/>
      <c r="D12" s="585"/>
      <c r="E12" s="585"/>
      <c r="F12" s="585"/>
      <c r="G12" s="585"/>
      <c r="H12" s="585"/>
      <c r="I12" s="585"/>
      <c r="J12" s="585"/>
      <c r="K12" s="586"/>
      <c r="L12" s="593" t="s">
        <v>132</v>
      </c>
      <c r="M12" s="594"/>
      <c r="N12" s="594"/>
      <c r="O12" s="594"/>
      <c r="P12" s="594"/>
      <c r="Q12" s="595"/>
      <c r="R12" s="596">
        <v>3690</v>
      </c>
      <c r="S12" s="597"/>
      <c r="T12" s="597"/>
      <c r="U12" s="597"/>
      <c r="V12" s="598"/>
      <c r="W12" s="599" t="s">
        <v>1</v>
      </c>
      <c r="X12" s="526"/>
      <c r="Y12" s="526"/>
      <c r="Z12" s="526"/>
      <c r="AA12" s="526"/>
      <c r="AB12" s="600"/>
      <c r="AC12" s="601" t="s">
        <v>133</v>
      </c>
      <c r="AD12" s="602"/>
      <c r="AE12" s="602"/>
      <c r="AF12" s="602"/>
      <c r="AG12" s="603"/>
      <c r="AH12" s="601" t="s">
        <v>134</v>
      </c>
      <c r="AI12" s="602"/>
      <c r="AJ12" s="602"/>
      <c r="AK12" s="602"/>
      <c r="AL12" s="604"/>
      <c r="AM12" s="537" t="s">
        <v>135</v>
      </c>
      <c r="AN12" s="442"/>
      <c r="AO12" s="442"/>
      <c r="AP12" s="442"/>
      <c r="AQ12" s="442"/>
      <c r="AR12" s="442"/>
      <c r="AS12" s="442"/>
      <c r="AT12" s="443"/>
      <c r="AU12" s="525" t="s">
        <v>136</v>
      </c>
      <c r="AV12" s="526"/>
      <c r="AW12" s="526"/>
      <c r="AX12" s="526"/>
      <c r="AY12" s="448" t="s">
        <v>137</v>
      </c>
      <c r="AZ12" s="449"/>
      <c r="BA12" s="449"/>
      <c r="BB12" s="449"/>
      <c r="BC12" s="449"/>
      <c r="BD12" s="449"/>
      <c r="BE12" s="449"/>
      <c r="BF12" s="449"/>
      <c r="BG12" s="449"/>
      <c r="BH12" s="449"/>
      <c r="BI12" s="449"/>
      <c r="BJ12" s="449"/>
      <c r="BK12" s="449"/>
      <c r="BL12" s="449"/>
      <c r="BM12" s="450"/>
      <c r="BN12" s="468">
        <v>227135</v>
      </c>
      <c r="BO12" s="469"/>
      <c r="BP12" s="469"/>
      <c r="BQ12" s="469"/>
      <c r="BR12" s="469"/>
      <c r="BS12" s="469"/>
      <c r="BT12" s="469"/>
      <c r="BU12" s="470"/>
      <c r="BV12" s="468">
        <v>90000</v>
      </c>
      <c r="BW12" s="469"/>
      <c r="BX12" s="469"/>
      <c r="BY12" s="469"/>
      <c r="BZ12" s="469"/>
      <c r="CA12" s="469"/>
      <c r="CB12" s="469"/>
      <c r="CC12" s="470"/>
      <c r="CD12" s="477" t="s">
        <v>138</v>
      </c>
      <c r="CE12" s="478"/>
      <c r="CF12" s="478"/>
      <c r="CG12" s="478"/>
      <c r="CH12" s="478"/>
      <c r="CI12" s="478"/>
      <c r="CJ12" s="478"/>
      <c r="CK12" s="478"/>
      <c r="CL12" s="478"/>
      <c r="CM12" s="478"/>
      <c r="CN12" s="478"/>
      <c r="CO12" s="478"/>
      <c r="CP12" s="478"/>
      <c r="CQ12" s="478"/>
      <c r="CR12" s="478"/>
      <c r="CS12" s="479"/>
      <c r="CT12" s="581" t="s">
        <v>129</v>
      </c>
      <c r="CU12" s="582"/>
      <c r="CV12" s="582"/>
      <c r="CW12" s="582"/>
      <c r="CX12" s="582"/>
      <c r="CY12" s="582"/>
      <c r="CZ12" s="582"/>
      <c r="DA12" s="583"/>
      <c r="DB12" s="581" t="s">
        <v>130</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139</v>
      </c>
      <c r="N13" s="569"/>
      <c r="O13" s="569"/>
      <c r="P13" s="569"/>
      <c r="Q13" s="570"/>
      <c r="R13" s="571">
        <v>3650</v>
      </c>
      <c r="S13" s="572"/>
      <c r="T13" s="572"/>
      <c r="U13" s="572"/>
      <c r="V13" s="573"/>
      <c r="W13" s="559" t="s">
        <v>140</v>
      </c>
      <c r="X13" s="481"/>
      <c r="Y13" s="481"/>
      <c r="Z13" s="481"/>
      <c r="AA13" s="481"/>
      <c r="AB13" s="482"/>
      <c r="AC13" s="444">
        <v>459</v>
      </c>
      <c r="AD13" s="445"/>
      <c r="AE13" s="445"/>
      <c r="AF13" s="445"/>
      <c r="AG13" s="446"/>
      <c r="AH13" s="444">
        <v>531</v>
      </c>
      <c r="AI13" s="445"/>
      <c r="AJ13" s="445"/>
      <c r="AK13" s="445"/>
      <c r="AL13" s="447"/>
      <c r="AM13" s="537" t="s">
        <v>141</v>
      </c>
      <c r="AN13" s="442"/>
      <c r="AO13" s="442"/>
      <c r="AP13" s="442"/>
      <c r="AQ13" s="442"/>
      <c r="AR13" s="442"/>
      <c r="AS13" s="442"/>
      <c r="AT13" s="443"/>
      <c r="AU13" s="525" t="s">
        <v>142</v>
      </c>
      <c r="AV13" s="526"/>
      <c r="AW13" s="526"/>
      <c r="AX13" s="526"/>
      <c r="AY13" s="448" t="s">
        <v>143</v>
      </c>
      <c r="AZ13" s="449"/>
      <c r="BA13" s="449"/>
      <c r="BB13" s="449"/>
      <c r="BC13" s="449"/>
      <c r="BD13" s="449"/>
      <c r="BE13" s="449"/>
      <c r="BF13" s="449"/>
      <c r="BG13" s="449"/>
      <c r="BH13" s="449"/>
      <c r="BI13" s="449"/>
      <c r="BJ13" s="449"/>
      <c r="BK13" s="449"/>
      <c r="BL13" s="449"/>
      <c r="BM13" s="450"/>
      <c r="BN13" s="468">
        <v>83866</v>
      </c>
      <c r="BO13" s="469"/>
      <c r="BP13" s="469"/>
      <c r="BQ13" s="469"/>
      <c r="BR13" s="469"/>
      <c r="BS13" s="469"/>
      <c r="BT13" s="469"/>
      <c r="BU13" s="470"/>
      <c r="BV13" s="468">
        <v>93117</v>
      </c>
      <c r="BW13" s="469"/>
      <c r="BX13" s="469"/>
      <c r="BY13" s="469"/>
      <c r="BZ13" s="469"/>
      <c r="CA13" s="469"/>
      <c r="CB13" s="469"/>
      <c r="CC13" s="470"/>
      <c r="CD13" s="477" t="s">
        <v>144</v>
      </c>
      <c r="CE13" s="478"/>
      <c r="CF13" s="478"/>
      <c r="CG13" s="478"/>
      <c r="CH13" s="478"/>
      <c r="CI13" s="478"/>
      <c r="CJ13" s="478"/>
      <c r="CK13" s="478"/>
      <c r="CL13" s="478"/>
      <c r="CM13" s="478"/>
      <c r="CN13" s="478"/>
      <c r="CO13" s="478"/>
      <c r="CP13" s="478"/>
      <c r="CQ13" s="478"/>
      <c r="CR13" s="478"/>
      <c r="CS13" s="479"/>
      <c r="CT13" s="438">
        <v>-4.2</v>
      </c>
      <c r="CU13" s="439"/>
      <c r="CV13" s="439"/>
      <c r="CW13" s="439"/>
      <c r="CX13" s="439"/>
      <c r="CY13" s="439"/>
      <c r="CZ13" s="439"/>
      <c r="DA13" s="440"/>
      <c r="DB13" s="438">
        <v>-3.4</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145</v>
      </c>
      <c r="M14" s="605"/>
      <c r="N14" s="605"/>
      <c r="O14" s="605"/>
      <c r="P14" s="605"/>
      <c r="Q14" s="606"/>
      <c r="R14" s="571">
        <v>3730</v>
      </c>
      <c r="S14" s="572"/>
      <c r="T14" s="572"/>
      <c r="U14" s="572"/>
      <c r="V14" s="573"/>
      <c r="W14" s="574"/>
      <c r="X14" s="484"/>
      <c r="Y14" s="484"/>
      <c r="Z14" s="484"/>
      <c r="AA14" s="484"/>
      <c r="AB14" s="485"/>
      <c r="AC14" s="564">
        <v>22</v>
      </c>
      <c r="AD14" s="565"/>
      <c r="AE14" s="565"/>
      <c r="AF14" s="565"/>
      <c r="AG14" s="566"/>
      <c r="AH14" s="564">
        <v>24.3</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146</v>
      </c>
      <c r="CE14" s="475"/>
      <c r="CF14" s="475"/>
      <c r="CG14" s="475"/>
      <c r="CH14" s="475"/>
      <c r="CI14" s="475"/>
      <c r="CJ14" s="475"/>
      <c r="CK14" s="475"/>
      <c r="CL14" s="475"/>
      <c r="CM14" s="475"/>
      <c r="CN14" s="475"/>
      <c r="CO14" s="475"/>
      <c r="CP14" s="475"/>
      <c r="CQ14" s="475"/>
      <c r="CR14" s="475"/>
      <c r="CS14" s="476"/>
      <c r="CT14" s="575" t="s">
        <v>147</v>
      </c>
      <c r="CU14" s="576"/>
      <c r="CV14" s="576"/>
      <c r="CW14" s="576"/>
      <c r="CX14" s="576"/>
      <c r="CY14" s="576"/>
      <c r="CZ14" s="576"/>
      <c r="DA14" s="577"/>
      <c r="DB14" s="575" t="s">
        <v>130</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148</v>
      </c>
      <c r="N15" s="569"/>
      <c r="O15" s="569"/>
      <c r="P15" s="569"/>
      <c r="Q15" s="570"/>
      <c r="R15" s="571">
        <v>3693</v>
      </c>
      <c r="S15" s="572"/>
      <c r="T15" s="572"/>
      <c r="U15" s="572"/>
      <c r="V15" s="573"/>
      <c r="W15" s="559" t="s">
        <v>149</v>
      </c>
      <c r="X15" s="481"/>
      <c r="Y15" s="481"/>
      <c r="Z15" s="481"/>
      <c r="AA15" s="481"/>
      <c r="AB15" s="482"/>
      <c r="AC15" s="444">
        <v>653</v>
      </c>
      <c r="AD15" s="445"/>
      <c r="AE15" s="445"/>
      <c r="AF15" s="445"/>
      <c r="AG15" s="446"/>
      <c r="AH15" s="444">
        <v>660</v>
      </c>
      <c r="AI15" s="445"/>
      <c r="AJ15" s="445"/>
      <c r="AK15" s="445"/>
      <c r="AL15" s="447"/>
      <c r="AM15" s="537"/>
      <c r="AN15" s="442"/>
      <c r="AO15" s="442"/>
      <c r="AP15" s="442"/>
      <c r="AQ15" s="442"/>
      <c r="AR15" s="442"/>
      <c r="AS15" s="442"/>
      <c r="AT15" s="443"/>
      <c r="AU15" s="525"/>
      <c r="AV15" s="526"/>
      <c r="AW15" s="526"/>
      <c r="AX15" s="526"/>
      <c r="AY15" s="460" t="s">
        <v>150</v>
      </c>
      <c r="AZ15" s="461"/>
      <c r="BA15" s="461"/>
      <c r="BB15" s="461"/>
      <c r="BC15" s="461"/>
      <c r="BD15" s="461"/>
      <c r="BE15" s="461"/>
      <c r="BF15" s="461"/>
      <c r="BG15" s="461"/>
      <c r="BH15" s="461"/>
      <c r="BI15" s="461"/>
      <c r="BJ15" s="461"/>
      <c r="BK15" s="461"/>
      <c r="BL15" s="461"/>
      <c r="BM15" s="462"/>
      <c r="BN15" s="463">
        <v>400994</v>
      </c>
      <c r="BO15" s="464"/>
      <c r="BP15" s="464"/>
      <c r="BQ15" s="464"/>
      <c r="BR15" s="464"/>
      <c r="BS15" s="464"/>
      <c r="BT15" s="464"/>
      <c r="BU15" s="465"/>
      <c r="BV15" s="463">
        <v>380036</v>
      </c>
      <c r="BW15" s="464"/>
      <c r="BX15" s="464"/>
      <c r="BY15" s="464"/>
      <c r="BZ15" s="464"/>
      <c r="CA15" s="464"/>
      <c r="CB15" s="464"/>
      <c r="CC15" s="465"/>
      <c r="CD15" s="578" t="s">
        <v>151</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152</v>
      </c>
      <c r="M16" s="562"/>
      <c r="N16" s="562"/>
      <c r="O16" s="562"/>
      <c r="P16" s="562"/>
      <c r="Q16" s="563"/>
      <c r="R16" s="556" t="s">
        <v>153</v>
      </c>
      <c r="S16" s="557"/>
      <c r="T16" s="557"/>
      <c r="U16" s="557"/>
      <c r="V16" s="558"/>
      <c r="W16" s="574"/>
      <c r="X16" s="484"/>
      <c r="Y16" s="484"/>
      <c r="Z16" s="484"/>
      <c r="AA16" s="484"/>
      <c r="AB16" s="485"/>
      <c r="AC16" s="564">
        <v>31.3</v>
      </c>
      <c r="AD16" s="565"/>
      <c r="AE16" s="565"/>
      <c r="AF16" s="565"/>
      <c r="AG16" s="566"/>
      <c r="AH16" s="564">
        <v>30.2</v>
      </c>
      <c r="AI16" s="565"/>
      <c r="AJ16" s="565"/>
      <c r="AK16" s="565"/>
      <c r="AL16" s="567"/>
      <c r="AM16" s="537"/>
      <c r="AN16" s="442"/>
      <c r="AO16" s="442"/>
      <c r="AP16" s="442"/>
      <c r="AQ16" s="442"/>
      <c r="AR16" s="442"/>
      <c r="AS16" s="442"/>
      <c r="AT16" s="443"/>
      <c r="AU16" s="525"/>
      <c r="AV16" s="526"/>
      <c r="AW16" s="526"/>
      <c r="AX16" s="526"/>
      <c r="AY16" s="448" t="s">
        <v>154</v>
      </c>
      <c r="AZ16" s="449"/>
      <c r="BA16" s="449"/>
      <c r="BB16" s="449"/>
      <c r="BC16" s="449"/>
      <c r="BD16" s="449"/>
      <c r="BE16" s="449"/>
      <c r="BF16" s="449"/>
      <c r="BG16" s="449"/>
      <c r="BH16" s="449"/>
      <c r="BI16" s="449"/>
      <c r="BJ16" s="449"/>
      <c r="BK16" s="449"/>
      <c r="BL16" s="449"/>
      <c r="BM16" s="450"/>
      <c r="BN16" s="468">
        <v>1581871</v>
      </c>
      <c r="BO16" s="469"/>
      <c r="BP16" s="469"/>
      <c r="BQ16" s="469"/>
      <c r="BR16" s="469"/>
      <c r="BS16" s="469"/>
      <c r="BT16" s="469"/>
      <c r="BU16" s="470"/>
      <c r="BV16" s="468">
        <v>1473488</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155</v>
      </c>
      <c r="N17" s="554"/>
      <c r="O17" s="554"/>
      <c r="P17" s="554"/>
      <c r="Q17" s="555"/>
      <c r="R17" s="556" t="s">
        <v>156</v>
      </c>
      <c r="S17" s="557"/>
      <c r="T17" s="557"/>
      <c r="U17" s="557"/>
      <c r="V17" s="558"/>
      <c r="W17" s="559" t="s">
        <v>157</v>
      </c>
      <c r="X17" s="481"/>
      <c r="Y17" s="481"/>
      <c r="Z17" s="481"/>
      <c r="AA17" s="481"/>
      <c r="AB17" s="482"/>
      <c r="AC17" s="444">
        <v>975</v>
      </c>
      <c r="AD17" s="445"/>
      <c r="AE17" s="445"/>
      <c r="AF17" s="445"/>
      <c r="AG17" s="446"/>
      <c r="AH17" s="444">
        <v>996</v>
      </c>
      <c r="AI17" s="445"/>
      <c r="AJ17" s="445"/>
      <c r="AK17" s="445"/>
      <c r="AL17" s="447"/>
      <c r="AM17" s="537"/>
      <c r="AN17" s="442"/>
      <c r="AO17" s="442"/>
      <c r="AP17" s="442"/>
      <c r="AQ17" s="442"/>
      <c r="AR17" s="442"/>
      <c r="AS17" s="442"/>
      <c r="AT17" s="443"/>
      <c r="AU17" s="525"/>
      <c r="AV17" s="526"/>
      <c r="AW17" s="526"/>
      <c r="AX17" s="526"/>
      <c r="AY17" s="448" t="s">
        <v>158</v>
      </c>
      <c r="AZ17" s="449"/>
      <c r="BA17" s="449"/>
      <c r="BB17" s="449"/>
      <c r="BC17" s="449"/>
      <c r="BD17" s="449"/>
      <c r="BE17" s="449"/>
      <c r="BF17" s="449"/>
      <c r="BG17" s="449"/>
      <c r="BH17" s="449"/>
      <c r="BI17" s="449"/>
      <c r="BJ17" s="449"/>
      <c r="BK17" s="449"/>
      <c r="BL17" s="449"/>
      <c r="BM17" s="450"/>
      <c r="BN17" s="468">
        <v>491942</v>
      </c>
      <c r="BO17" s="469"/>
      <c r="BP17" s="469"/>
      <c r="BQ17" s="469"/>
      <c r="BR17" s="469"/>
      <c r="BS17" s="469"/>
      <c r="BT17" s="469"/>
      <c r="BU17" s="470"/>
      <c r="BV17" s="468">
        <v>469522</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159</v>
      </c>
      <c r="C18" s="531"/>
      <c r="D18" s="531"/>
      <c r="E18" s="532"/>
      <c r="F18" s="532"/>
      <c r="G18" s="532"/>
      <c r="H18" s="532"/>
      <c r="I18" s="532"/>
      <c r="J18" s="532"/>
      <c r="K18" s="532"/>
      <c r="L18" s="533">
        <v>38.119999999999997</v>
      </c>
      <c r="M18" s="533"/>
      <c r="N18" s="533"/>
      <c r="O18" s="533"/>
      <c r="P18" s="533"/>
      <c r="Q18" s="533"/>
      <c r="R18" s="534"/>
      <c r="S18" s="534"/>
      <c r="T18" s="534"/>
      <c r="U18" s="534"/>
      <c r="V18" s="535"/>
      <c r="W18" s="549"/>
      <c r="X18" s="550"/>
      <c r="Y18" s="550"/>
      <c r="Z18" s="550"/>
      <c r="AA18" s="550"/>
      <c r="AB18" s="560"/>
      <c r="AC18" s="432">
        <v>46.7</v>
      </c>
      <c r="AD18" s="433"/>
      <c r="AE18" s="433"/>
      <c r="AF18" s="433"/>
      <c r="AG18" s="536"/>
      <c r="AH18" s="432">
        <v>45.5</v>
      </c>
      <c r="AI18" s="433"/>
      <c r="AJ18" s="433"/>
      <c r="AK18" s="433"/>
      <c r="AL18" s="434"/>
      <c r="AM18" s="537"/>
      <c r="AN18" s="442"/>
      <c r="AO18" s="442"/>
      <c r="AP18" s="442"/>
      <c r="AQ18" s="442"/>
      <c r="AR18" s="442"/>
      <c r="AS18" s="442"/>
      <c r="AT18" s="443"/>
      <c r="AU18" s="525"/>
      <c r="AV18" s="526"/>
      <c r="AW18" s="526"/>
      <c r="AX18" s="526"/>
      <c r="AY18" s="448" t="s">
        <v>160</v>
      </c>
      <c r="AZ18" s="449"/>
      <c r="BA18" s="449"/>
      <c r="BB18" s="449"/>
      <c r="BC18" s="449"/>
      <c r="BD18" s="449"/>
      <c r="BE18" s="449"/>
      <c r="BF18" s="449"/>
      <c r="BG18" s="449"/>
      <c r="BH18" s="449"/>
      <c r="BI18" s="449"/>
      <c r="BJ18" s="449"/>
      <c r="BK18" s="449"/>
      <c r="BL18" s="449"/>
      <c r="BM18" s="450"/>
      <c r="BN18" s="468">
        <v>1170554</v>
      </c>
      <c r="BO18" s="469"/>
      <c r="BP18" s="469"/>
      <c r="BQ18" s="469"/>
      <c r="BR18" s="469"/>
      <c r="BS18" s="469"/>
      <c r="BT18" s="469"/>
      <c r="BU18" s="470"/>
      <c r="BV18" s="468">
        <v>1169199</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161</v>
      </c>
      <c r="C19" s="531"/>
      <c r="D19" s="531"/>
      <c r="E19" s="532"/>
      <c r="F19" s="532"/>
      <c r="G19" s="532"/>
      <c r="H19" s="532"/>
      <c r="I19" s="532"/>
      <c r="J19" s="532"/>
      <c r="K19" s="532"/>
      <c r="L19" s="538">
        <v>93</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162</v>
      </c>
      <c r="AZ19" s="449"/>
      <c r="BA19" s="449"/>
      <c r="BB19" s="449"/>
      <c r="BC19" s="449"/>
      <c r="BD19" s="449"/>
      <c r="BE19" s="449"/>
      <c r="BF19" s="449"/>
      <c r="BG19" s="449"/>
      <c r="BH19" s="449"/>
      <c r="BI19" s="449"/>
      <c r="BJ19" s="449"/>
      <c r="BK19" s="449"/>
      <c r="BL19" s="449"/>
      <c r="BM19" s="450"/>
      <c r="BN19" s="468">
        <v>2473034</v>
      </c>
      <c r="BO19" s="469"/>
      <c r="BP19" s="469"/>
      <c r="BQ19" s="469"/>
      <c r="BR19" s="469"/>
      <c r="BS19" s="469"/>
      <c r="BT19" s="469"/>
      <c r="BU19" s="470"/>
      <c r="BV19" s="468">
        <v>2172422</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163</v>
      </c>
      <c r="C20" s="531"/>
      <c r="D20" s="531"/>
      <c r="E20" s="532"/>
      <c r="F20" s="532"/>
      <c r="G20" s="532"/>
      <c r="H20" s="532"/>
      <c r="I20" s="532"/>
      <c r="J20" s="532"/>
      <c r="K20" s="532"/>
      <c r="L20" s="538">
        <v>1160</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164</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165</v>
      </c>
      <c r="C22" s="498"/>
      <c r="D22" s="499"/>
      <c r="E22" s="506" t="s">
        <v>1</v>
      </c>
      <c r="F22" s="481"/>
      <c r="G22" s="481"/>
      <c r="H22" s="481"/>
      <c r="I22" s="481"/>
      <c r="J22" s="481"/>
      <c r="K22" s="482"/>
      <c r="L22" s="506" t="s">
        <v>166</v>
      </c>
      <c r="M22" s="481"/>
      <c r="N22" s="481"/>
      <c r="O22" s="481"/>
      <c r="P22" s="482"/>
      <c r="Q22" s="491" t="s">
        <v>167</v>
      </c>
      <c r="R22" s="492"/>
      <c r="S22" s="492"/>
      <c r="T22" s="492"/>
      <c r="U22" s="492"/>
      <c r="V22" s="507"/>
      <c r="W22" s="509" t="s">
        <v>168</v>
      </c>
      <c r="X22" s="498"/>
      <c r="Y22" s="499"/>
      <c r="Z22" s="506" t="s">
        <v>1</v>
      </c>
      <c r="AA22" s="481"/>
      <c r="AB22" s="481"/>
      <c r="AC22" s="481"/>
      <c r="AD22" s="481"/>
      <c r="AE22" s="481"/>
      <c r="AF22" s="481"/>
      <c r="AG22" s="482"/>
      <c r="AH22" s="480" t="s">
        <v>169</v>
      </c>
      <c r="AI22" s="481"/>
      <c r="AJ22" s="481"/>
      <c r="AK22" s="481"/>
      <c r="AL22" s="482"/>
      <c r="AM22" s="480" t="s">
        <v>170</v>
      </c>
      <c r="AN22" s="486"/>
      <c r="AO22" s="486"/>
      <c r="AP22" s="486"/>
      <c r="AQ22" s="486"/>
      <c r="AR22" s="487"/>
      <c r="AS22" s="491" t="s">
        <v>167</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171</v>
      </c>
      <c r="AZ23" s="461"/>
      <c r="BA23" s="461"/>
      <c r="BB23" s="461"/>
      <c r="BC23" s="461"/>
      <c r="BD23" s="461"/>
      <c r="BE23" s="461"/>
      <c r="BF23" s="461"/>
      <c r="BG23" s="461"/>
      <c r="BH23" s="461"/>
      <c r="BI23" s="461"/>
      <c r="BJ23" s="461"/>
      <c r="BK23" s="461"/>
      <c r="BL23" s="461"/>
      <c r="BM23" s="462"/>
      <c r="BN23" s="468">
        <v>915816</v>
      </c>
      <c r="BO23" s="469"/>
      <c r="BP23" s="469"/>
      <c r="BQ23" s="469"/>
      <c r="BR23" s="469"/>
      <c r="BS23" s="469"/>
      <c r="BT23" s="469"/>
      <c r="BU23" s="470"/>
      <c r="BV23" s="468">
        <v>1063192</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172</v>
      </c>
      <c r="F24" s="442"/>
      <c r="G24" s="442"/>
      <c r="H24" s="442"/>
      <c r="I24" s="442"/>
      <c r="J24" s="442"/>
      <c r="K24" s="443"/>
      <c r="L24" s="444">
        <v>1</v>
      </c>
      <c r="M24" s="445"/>
      <c r="N24" s="445"/>
      <c r="O24" s="445"/>
      <c r="P24" s="446"/>
      <c r="Q24" s="444">
        <v>6230</v>
      </c>
      <c r="R24" s="445"/>
      <c r="S24" s="445"/>
      <c r="T24" s="445"/>
      <c r="U24" s="445"/>
      <c r="V24" s="446"/>
      <c r="W24" s="510"/>
      <c r="X24" s="501"/>
      <c r="Y24" s="502"/>
      <c r="Z24" s="441" t="s">
        <v>173</v>
      </c>
      <c r="AA24" s="442"/>
      <c r="AB24" s="442"/>
      <c r="AC24" s="442"/>
      <c r="AD24" s="442"/>
      <c r="AE24" s="442"/>
      <c r="AF24" s="442"/>
      <c r="AG24" s="443"/>
      <c r="AH24" s="444">
        <v>46</v>
      </c>
      <c r="AI24" s="445"/>
      <c r="AJ24" s="445"/>
      <c r="AK24" s="445"/>
      <c r="AL24" s="446"/>
      <c r="AM24" s="444">
        <v>123924</v>
      </c>
      <c r="AN24" s="445"/>
      <c r="AO24" s="445"/>
      <c r="AP24" s="445"/>
      <c r="AQ24" s="445"/>
      <c r="AR24" s="446"/>
      <c r="AS24" s="444">
        <v>2694</v>
      </c>
      <c r="AT24" s="445"/>
      <c r="AU24" s="445"/>
      <c r="AV24" s="445"/>
      <c r="AW24" s="445"/>
      <c r="AX24" s="447"/>
      <c r="AY24" s="435" t="s">
        <v>174</v>
      </c>
      <c r="AZ24" s="436"/>
      <c r="BA24" s="436"/>
      <c r="BB24" s="436"/>
      <c r="BC24" s="436"/>
      <c r="BD24" s="436"/>
      <c r="BE24" s="436"/>
      <c r="BF24" s="436"/>
      <c r="BG24" s="436"/>
      <c r="BH24" s="436"/>
      <c r="BI24" s="436"/>
      <c r="BJ24" s="436"/>
      <c r="BK24" s="436"/>
      <c r="BL24" s="436"/>
      <c r="BM24" s="437"/>
      <c r="BN24" s="468">
        <v>445646</v>
      </c>
      <c r="BO24" s="469"/>
      <c r="BP24" s="469"/>
      <c r="BQ24" s="469"/>
      <c r="BR24" s="469"/>
      <c r="BS24" s="469"/>
      <c r="BT24" s="469"/>
      <c r="BU24" s="470"/>
      <c r="BV24" s="468">
        <v>469392</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175</v>
      </c>
      <c r="F25" s="442"/>
      <c r="G25" s="442"/>
      <c r="H25" s="442"/>
      <c r="I25" s="442"/>
      <c r="J25" s="442"/>
      <c r="K25" s="443"/>
      <c r="L25" s="444">
        <v>1</v>
      </c>
      <c r="M25" s="445"/>
      <c r="N25" s="445"/>
      <c r="O25" s="445"/>
      <c r="P25" s="446"/>
      <c r="Q25" s="444">
        <v>5555</v>
      </c>
      <c r="R25" s="445"/>
      <c r="S25" s="445"/>
      <c r="T25" s="445"/>
      <c r="U25" s="445"/>
      <c r="V25" s="446"/>
      <c r="W25" s="510"/>
      <c r="X25" s="501"/>
      <c r="Y25" s="502"/>
      <c r="Z25" s="441" t="s">
        <v>176</v>
      </c>
      <c r="AA25" s="442"/>
      <c r="AB25" s="442"/>
      <c r="AC25" s="442"/>
      <c r="AD25" s="442"/>
      <c r="AE25" s="442"/>
      <c r="AF25" s="442"/>
      <c r="AG25" s="443"/>
      <c r="AH25" s="444" t="s">
        <v>130</v>
      </c>
      <c r="AI25" s="445"/>
      <c r="AJ25" s="445"/>
      <c r="AK25" s="445"/>
      <c r="AL25" s="446"/>
      <c r="AM25" s="444" t="s">
        <v>147</v>
      </c>
      <c r="AN25" s="445"/>
      <c r="AO25" s="445"/>
      <c r="AP25" s="445"/>
      <c r="AQ25" s="445"/>
      <c r="AR25" s="446"/>
      <c r="AS25" s="444" t="s">
        <v>147</v>
      </c>
      <c r="AT25" s="445"/>
      <c r="AU25" s="445"/>
      <c r="AV25" s="445"/>
      <c r="AW25" s="445"/>
      <c r="AX25" s="447"/>
      <c r="AY25" s="460" t="s">
        <v>177</v>
      </c>
      <c r="AZ25" s="461"/>
      <c r="BA25" s="461"/>
      <c r="BB25" s="461"/>
      <c r="BC25" s="461"/>
      <c r="BD25" s="461"/>
      <c r="BE25" s="461"/>
      <c r="BF25" s="461"/>
      <c r="BG25" s="461"/>
      <c r="BH25" s="461"/>
      <c r="BI25" s="461"/>
      <c r="BJ25" s="461"/>
      <c r="BK25" s="461"/>
      <c r="BL25" s="461"/>
      <c r="BM25" s="462"/>
      <c r="BN25" s="463">
        <v>23700</v>
      </c>
      <c r="BO25" s="464"/>
      <c r="BP25" s="464"/>
      <c r="BQ25" s="464"/>
      <c r="BR25" s="464"/>
      <c r="BS25" s="464"/>
      <c r="BT25" s="464"/>
      <c r="BU25" s="465"/>
      <c r="BV25" s="463" t="s">
        <v>147</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178</v>
      </c>
      <c r="F26" s="442"/>
      <c r="G26" s="442"/>
      <c r="H26" s="442"/>
      <c r="I26" s="442"/>
      <c r="J26" s="442"/>
      <c r="K26" s="443"/>
      <c r="L26" s="444">
        <v>1</v>
      </c>
      <c r="M26" s="445"/>
      <c r="N26" s="445"/>
      <c r="O26" s="445"/>
      <c r="P26" s="446"/>
      <c r="Q26" s="444">
        <v>4790</v>
      </c>
      <c r="R26" s="445"/>
      <c r="S26" s="445"/>
      <c r="T26" s="445"/>
      <c r="U26" s="445"/>
      <c r="V26" s="446"/>
      <c r="W26" s="510"/>
      <c r="X26" s="501"/>
      <c r="Y26" s="502"/>
      <c r="Z26" s="441" t="s">
        <v>179</v>
      </c>
      <c r="AA26" s="523"/>
      <c r="AB26" s="523"/>
      <c r="AC26" s="523"/>
      <c r="AD26" s="523"/>
      <c r="AE26" s="523"/>
      <c r="AF26" s="523"/>
      <c r="AG26" s="524"/>
      <c r="AH26" s="444" t="s">
        <v>147</v>
      </c>
      <c r="AI26" s="445"/>
      <c r="AJ26" s="445"/>
      <c r="AK26" s="445"/>
      <c r="AL26" s="446"/>
      <c r="AM26" s="444" t="s">
        <v>129</v>
      </c>
      <c r="AN26" s="445"/>
      <c r="AO26" s="445"/>
      <c r="AP26" s="445"/>
      <c r="AQ26" s="445"/>
      <c r="AR26" s="446"/>
      <c r="AS26" s="444" t="s">
        <v>130</v>
      </c>
      <c r="AT26" s="445"/>
      <c r="AU26" s="445"/>
      <c r="AV26" s="445"/>
      <c r="AW26" s="445"/>
      <c r="AX26" s="447"/>
      <c r="AY26" s="477" t="s">
        <v>180</v>
      </c>
      <c r="AZ26" s="478"/>
      <c r="BA26" s="478"/>
      <c r="BB26" s="478"/>
      <c r="BC26" s="478"/>
      <c r="BD26" s="478"/>
      <c r="BE26" s="478"/>
      <c r="BF26" s="478"/>
      <c r="BG26" s="478"/>
      <c r="BH26" s="478"/>
      <c r="BI26" s="478"/>
      <c r="BJ26" s="478"/>
      <c r="BK26" s="478"/>
      <c r="BL26" s="478"/>
      <c r="BM26" s="479"/>
      <c r="BN26" s="468" t="s">
        <v>129</v>
      </c>
      <c r="BO26" s="469"/>
      <c r="BP26" s="469"/>
      <c r="BQ26" s="469"/>
      <c r="BR26" s="469"/>
      <c r="BS26" s="469"/>
      <c r="BT26" s="469"/>
      <c r="BU26" s="470"/>
      <c r="BV26" s="468" t="s">
        <v>129</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181</v>
      </c>
      <c r="F27" s="442"/>
      <c r="G27" s="442"/>
      <c r="H27" s="442"/>
      <c r="I27" s="442"/>
      <c r="J27" s="442"/>
      <c r="K27" s="443"/>
      <c r="L27" s="444">
        <v>1</v>
      </c>
      <c r="M27" s="445"/>
      <c r="N27" s="445"/>
      <c r="O27" s="445"/>
      <c r="P27" s="446"/>
      <c r="Q27" s="444">
        <v>2470</v>
      </c>
      <c r="R27" s="445"/>
      <c r="S27" s="445"/>
      <c r="T27" s="445"/>
      <c r="U27" s="445"/>
      <c r="V27" s="446"/>
      <c r="W27" s="510"/>
      <c r="X27" s="501"/>
      <c r="Y27" s="502"/>
      <c r="Z27" s="441" t="s">
        <v>182</v>
      </c>
      <c r="AA27" s="442"/>
      <c r="AB27" s="442"/>
      <c r="AC27" s="442"/>
      <c r="AD27" s="442"/>
      <c r="AE27" s="442"/>
      <c r="AF27" s="442"/>
      <c r="AG27" s="443"/>
      <c r="AH27" s="444" t="s">
        <v>129</v>
      </c>
      <c r="AI27" s="445"/>
      <c r="AJ27" s="445"/>
      <c r="AK27" s="445"/>
      <c r="AL27" s="446"/>
      <c r="AM27" s="444" t="s">
        <v>130</v>
      </c>
      <c r="AN27" s="445"/>
      <c r="AO27" s="445"/>
      <c r="AP27" s="445"/>
      <c r="AQ27" s="445"/>
      <c r="AR27" s="446"/>
      <c r="AS27" s="444" t="s">
        <v>130</v>
      </c>
      <c r="AT27" s="445"/>
      <c r="AU27" s="445"/>
      <c r="AV27" s="445"/>
      <c r="AW27" s="445"/>
      <c r="AX27" s="447"/>
      <c r="AY27" s="474" t="s">
        <v>183</v>
      </c>
      <c r="AZ27" s="475"/>
      <c r="BA27" s="475"/>
      <c r="BB27" s="475"/>
      <c r="BC27" s="475"/>
      <c r="BD27" s="475"/>
      <c r="BE27" s="475"/>
      <c r="BF27" s="475"/>
      <c r="BG27" s="475"/>
      <c r="BH27" s="475"/>
      <c r="BI27" s="475"/>
      <c r="BJ27" s="475"/>
      <c r="BK27" s="475"/>
      <c r="BL27" s="475"/>
      <c r="BM27" s="476"/>
      <c r="BN27" s="471" t="s">
        <v>129</v>
      </c>
      <c r="BO27" s="472"/>
      <c r="BP27" s="472"/>
      <c r="BQ27" s="472"/>
      <c r="BR27" s="472"/>
      <c r="BS27" s="472"/>
      <c r="BT27" s="472"/>
      <c r="BU27" s="473"/>
      <c r="BV27" s="471" t="s">
        <v>184</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185</v>
      </c>
      <c r="F28" s="442"/>
      <c r="G28" s="442"/>
      <c r="H28" s="442"/>
      <c r="I28" s="442"/>
      <c r="J28" s="442"/>
      <c r="K28" s="443"/>
      <c r="L28" s="444">
        <v>1</v>
      </c>
      <c r="M28" s="445"/>
      <c r="N28" s="445"/>
      <c r="O28" s="445"/>
      <c r="P28" s="446"/>
      <c r="Q28" s="444">
        <v>1770</v>
      </c>
      <c r="R28" s="445"/>
      <c r="S28" s="445"/>
      <c r="T28" s="445"/>
      <c r="U28" s="445"/>
      <c r="V28" s="446"/>
      <c r="W28" s="510"/>
      <c r="X28" s="501"/>
      <c r="Y28" s="502"/>
      <c r="Z28" s="441" t="s">
        <v>186</v>
      </c>
      <c r="AA28" s="442"/>
      <c r="AB28" s="442"/>
      <c r="AC28" s="442"/>
      <c r="AD28" s="442"/>
      <c r="AE28" s="442"/>
      <c r="AF28" s="442"/>
      <c r="AG28" s="443"/>
      <c r="AH28" s="444" t="s">
        <v>130</v>
      </c>
      <c r="AI28" s="445"/>
      <c r="AJ28" s="445"/>
      <c r="AK28" s="445"/>
      <c r="AL28" s="446"/>
      <c r="AM28" s="444" t="s">
        <v>130</v>
      </c>
      <c r="AN28" s="445"/>
      <c r="AO28" s="445"/>
      <c r="AP28" s="445"/>
      <c r="AQ28" s="445"/>
      <c r="AR28" s="446"/>
      <c r="AS28" s="444" t="s">
        <v>147</v>
      </c>
      <c r="AT28" s="445"/>
      <c r="AU28" s="445"/>
      <c r="AV28" s="445"/>
      <c r="AW28" s="445"/>
      <c r="AX28" s="447"/>
      <c r="AY28" s="451" t="s">
        <v>187</v>
      </c>
      <c r="AZ28" s="452"/>
      <c r="BA28" s="452"/>
      <c r="BB28" s="453"/>
      <c r="BC28" s="460" t="s">
        <v>48</v>
      </c>
      <c r="BD28" s="461"/>
      <c r="BE28" s="461"/>
      <c r="BF28" s="461"/>
      <c r="BG28" s="461"/>
      <c r="BH28" s="461"/>
      <c r="BI28" s="461"/>
      <c r="BJ28" s="461"/>
      <c r="BK28" s="461"/>
      <c r="BL28" s="461"/>
      <c r="BM28" s="462"/>
      <c r="BN28" s="463">
        <v>2987320</v>
      </c>
      <c r="BO28" s="464"/>
      <c r="BP28" s="464"/>
      <c r="BQ28" s="464"/>
      <c r="BR28" s="464"/>
      <c r="BS28" s="464"/>
      <c r="BT28" s="464"/>
      <c r="BU28" s="465"/>
      <c r="BV28" s="463">
        <v>3208671</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188</v>
      </c>
      <c r="F29" s="442"/>
      <c r="G29" s="442"/>
      <c r="H29" s="442"/>
      <c r="I29" s="442"/>
      <c r="J29" s="442"/>
      <c r="K29" s="443"/>
      <c r="L29" s="444">
        <v>8</v>
      </c>
      <c r="M29" s="445"/>
      <c r="N29" s="445"/>
      <c r="O29" s="445"/>
      <c r="P29" s="446"/>
      <c r="Q29" s="444">
        <v>1420</v>
      </c>
      <c r="R29" s="445"/>
      <c r="S29" s="445"/>
      <c r="T29" s="445"/>
      <c r="U29" s="445"/>
      <c r="V29" s="446"/>
      <c r="W29" s="511"/>
      <c r="X29" s="512"/>
      <c r="Y29" s="513"/>
      <c r="Z29" s="441" t="s">
        <v>189</v>
      </c>
      <c r="AA29" s="442"/>
      <c r="AB29" s="442"/>
      <c r="AC29" s="442"/>
      <c r="AD29" s="442"/>
      <c r="AE29" s="442"/>
      <c r="AF29" s="442"/>
      <c r="AG29" s="443"/>
      <c r="AH29" s="444">
        <v>46</v>
      </c>
      <c r="AI29" s="445"/>
      <c r="AJ29" s="445"/>
      <c r="AK29" s="445"/>
      <c r="AL29" s="446"/>
      <c r="AM29" s="444">
        <v>123924</v>
      </c>
      <c r="AN29" s="445"/>
      <c r="AO29" s="445"/>
      <c r="AP29" s="445"/>
      <c r="AQ29" s="445"/>
      <c r="AR29" s="446"/>
      <c r="AS29" s="444">
        <v>2694</v>
      </c>
      <c r="AT29" s="445"/>
      <c r="AU29" s="445"/>
      <c r="AV29" s="445"/>
      <c r="AW29" s="445"/>
      <c r="AX29" s="447"/>
      <c r="AY29" s="454"/>
      <c r="AZ29" s="455"/>
      <c r="BA29" s="455"/>
      <c r="BB29" s="456"/>
      <c r="BC29" s="448" t="s">
        <v>190</v>
      </c>
      <c r="BD29" s="449"/>
      <c r="BE29" s="449"/>
      <c r="BF29" s="449"/>
      <c r="BG29" s="449"/>
      <c r="BH29" s="449"/>
      <c r="BI29" s="449"/>
      <c r="BJ29" s="449"/>
      <c r="BK29" s="449"/>
      <c r="BL29" s="449"/>
      <c r="BM29" s="450"/>
      <c r="BN29" s="468">
        <v>914456</v>
      </c>
      <c r="BO29" s="469"/>
      <c r="BP29" s="469"/>
      <c r="BQ29" s="469"/>
      <c r="BR29" s="469"/>
      <c r="BS29" s="469"/>
      <c r="BT29" s="469"/>
      <c r="BU29" s="470"/>
      <c r="BV29" s="468">
        <v>924456</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191</v>
      </c>
      <c r="X30" s="521"/>
      <c r="Y30" s="521"/>
      <c r="Z30" s="521"/>
      <c r="AA30" s="521"/>
      <c r="AB30" s="521"/>
      <c r="AC30" s="521"/>
      <c r="AD30" s="521"/>
      <c r="AE30" s="521"/>
      <c r="AF30" s="521"/>
      <c r="AG30" s="522"/>
      <c r="AH30" s="432">
        <v>94.8</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3476255</v>
      </c>
      <c r="BO30" s="472"/>
      <c r="BP30" s="472"/>
      <c r="BQ30" s="472"/>
      <c r="BR30" s="472"/>
      <c r="BS30" s="472"/>
      <c r="BT30" s="472"/>
      <c r="BU30" s="473"/>
      <c r="BV30" s="471">
        <v>3223776</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198</v>
      </c>
      <c r="D33" s="431"/>
      <c r="E33" s="430" t="s">
        <v>199</v>
      </c>
      <c r="F33" s="430"/>
      <c r="G33" s="430"/>
      <c r="H33" s="430"/>
      <c r="I33" s="430"/>
      <c r="J33" s="430"/>
      <c r="K33" s="430"/>
      <c r="L33" s="430"/>
      <c r="M33" s="430"/>
      <c r="N33" s="430"/>
      <c r="O33" s="430"/>
      <c r="P33" s="430"/>
      <c r="Q33" s="430"/>
      <c r="R33" s="430"/>
      <c r="S33" s="430"/>
      <c r="T33" s="216"/>
      <c r="U33" s="431" t="s">
        <v>198</v>
      </c>
      <c r="V33" s="431"/>
      <c r="W33" s="430" t="s">
        <v>199</v>
      </c>
      <c r="X33" s="430"/>
      <c r="Y33" s="430"/>
      <c r="Z33" s="430"/>
      <c r="AA33" s="430"/>
      <c r="AB33" s="430"/>
      <c r="AC33" s="430"/>
      <c r="AD33" s="430"/>
      <c r="AE33" s="430"/>
      <c r="AF33" s="430"/>
      <c r="AG33" s="430"/>
      <c r="AH33" s="430"/>
      <c r="AI33" s="430"/>
      <c r="AJ33" s="430"/>
      <c r="AK33" s="430"/>
      <c r="AL33" s="216"/>
      <c r="AM33" s="431" t="s">
        <v>200</v>
      </c>
      <c r="AN33" s="431"/>
      <c r="AO33" s="430" t="s">
        <v>199</v>
      </c>
      <c r="AP33" s="430"/>
      <c r="AQ33" s="430"/>
      <c r="AR33" s="430"/>
      <c r="AS33" s="430"/>
      <c r="AT33" s="430"/>
      <c r="AU33" s="430"/>
      <c r="AV33" s="430"/>
      <c r="AW33" s="430"/>
      <c r="AX33" s="430"/>
      <c r="AY33" s="430"/>
      <c r="AZ33" s="430"/>
      <c r="BA33" s="430"/>
      <c r="BB33" s="430"/>
      <c r="BC33" s="430"/>
      <c r="BD33" s="217"/>
      <c r="BE33" s="430" t="s">
        <v>201</v>
      </c>
      <c r="BF33" s="430"/>
      <c r="BG33" s="430" t="s">
        <v>202</v>
      </c>
      <c r="BH33" s="430"/>
      <c r="BI33" s="430"/>
      <c r="BJ33" s="430"/>
      <c r="BK33" s="430"/>
      <c r="BL33" s="430"/>
      <c r="BM33" s="430"/>
      <c r="BN33" s="430"/>
      <c r="BO33" s="430"/>
      <c r="BP33" s="430"/>
      <c r="BQ33" s="430"/>
      <c r="BR33" s="430"/>
      <c r="BS33" s="430"/>
      <c r="BT33" s="430"/>
      <c r="BU33" s="430"/>
      <c r="BV33" s="217"/>
      <c r="BW33" s="431" t="s">
        <v>201</v>
      </c>
      <c r="BX33" s="431"/>
      <c r="BY33" s="430" t="s">
        <v>203</v>
      </c>
      <c r="BZ33" s="430"/>
      <c r="CA33" s="430"/>
      <c r="CB33" s="430"/>
      <c r="CC33" s="430"/>
      <c r="CD33" s="430"/>
      <c r="CE33" s="430"/>
      <c r="CF33" s="430"/>
      <c r="CG33" s="430"/>
      <c r="CH33" s="430"/>
      <c r="CI33" s="430"/>
      <c r="CJ33" s="430"/>
      <c r="CK33" s="430"/>
      <c r="CL33" s="430"/>
      <c r="CM33" s="430"/>
      <c r="CN33" s="216"/>
      <c r="CO33" s="431" t="s">
        <v>204</v>
      </c>
      <c r="CP33" s="431"/>
      <c r="CQ33" s="430" t="s">
        <v>205</v>
      </c>
      <c r="CR33" s="430"/>
      <c r="CS33" s="430"/>
      <c r="CT33" s="430"/>
      <c r="CU33" s="430"/>
      <c r="CV33" s="430"/>
      <c r="CW33" s="430"/>
      <c r="CX33" s="430"/>
      <c r="CY33" s="430"/>
      <c r="CZ33" s="430"/>
      <c r="DA33" s="430"/>
      <c r="DB33" s="430"/>
      <c r="DC33" s="430"/>
      <c r="DD33" s="430"/>
      <c r="DE33" s="430"/>
      <c r="DF33" s="216"/>
      <c r="DG33" s="429" t="s">
        <v>206</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下條村国民健康保険特別会計</v>
      </c>
      <c r="X34" s="426"/>
      <c r="Y34" s="426"/>
      <c r="Z34" s="426"/>
      <c r="AA34" s="426"/>
      <c r="AB34" s="426"/>
      <c r="AC34" s="426"/>
      <c r="AD34" s="426"/>
      <c r="AE34" s="426"/>
      <c r="AF34" s="426"/>
      <c r="AG34" s="426"/>
      <c r="AH34" s="426"/>
      <c r="AI34" s="426"/>
      <c r="AJ34" s="426"/>
      <c r="AK34" s="426"/>
      <c r="AL34" s="214"/>
      <c r="AM34" s="427" t="str">
        <f>IF(AO34="","",MAX(C34:D43,U34:V43)+1)</f>
        <v/>
      </c>
      <c r="AN34" s="427"/>
      <c r="AO34" s="426"/>
      <c r="AP34" s="426"/>
      <c r="AQ34" s="426"/>
      <c r="AR34" s="426"/>
      <c r="AS34" s="426"/>
      <c r="AT34" s="426"/>
      <c r="AU34" s="426"/>
      <c r="AV34" s="426"/>
      <c r="AW34" s="426"/>
      <c r="AX34" s="426"/>
      <c r="AY34" s="426"/>
      <c r="AZ34" s="426"/>
      <c r="BA34" s="426"/>
      <c r="BB34" s="426"/>
      <c r="BC34" s="426"/>
      <c r="BD34" s="214"/>
      <c r="BE34" s="427">
        <f>IF(BG34="","",MAX(C34:D43,U34:V43,AM34:AN43)+1)</f>
        <v>5</v>
      </c>
      <c r="BF34" s="427"/>
      <c r="BG34" s="426" t="str">
        <f>IF('各会計、関係団体の財政状況及び健全化判断比率'!B31="","",'各会計、関係団体の財政状況及び健全化判断比率'!B31)</f>
        <v>下條村営水道特別会計</v>
      </c>
      <c r="BH34" s="426"/>
      <c r="BI34" s="426"/>
      <c r="BJ34" s="426"/>
      <c r="BK34" s="426"/>
      <c r="BL34" s="426"/>
      <c r="BM34" s="426"/>
      <c r="BN34" s="426"/>
      <c r="BO34" s="426"/>
      <c r="BP34" s="426"/>
      <c r="BQ34" s="426"/>
      <c r="BR34" s="426"/>
      <c r="BS34" s="426"/>
      <c r="BT34" s="426"/>
      <c r="BU34" s="426"/>
      <c r="BV34" s="214"/>
      <c r="BW34" s="427">
        <f>IF(BY34="","",MAX(C34:D43,U34:V43,AM34:AN43,BE34:BF43)+1)</f>
        <v>6</v>
      </c>
      <c r="BX34" s="427"/>
      <c r="BY34" s="426" t="str">
        <f>IF('各会計、関係団体の財政状況及び健全化判断比率'!B68="","",'各会計、関係団体の財政状況及び健全化判断比率'!B68)</f>
        <v>南信州広域連合（一般会計）</v>
      </c>
      <c r="BZ34" s="426"/>
      <c r="CA34" s="426"/>
      <c r="CB34" s="426"/>
      <c r="CC34" s="426"/>
      <c r="CD34" s="426"/>
      <c r="CE34" s="426"/>
      <c r="CF34" s="426"/>
      <c r="CG34" s="426"/>
      <c r="CH34" s="426"/>
      <c r="CI34" s="426"/>
      <c r="CJ34" s="426"/>
      <c r="CK34" s="426"/>
      <c r="CL34" s="426"/>
      <c r="CM34" s="426"/>
      <c r="CN34" s="214"/>
      <c r="CO34" s="427">
        <f>IF(CQ34="","",MAX(C34:D43,U34:V43,AM34:AN43,BE34:BF43,BW34:BX43)+1)</f>
        <v>16</v>
      </c>
      <c r="CP34" s="427"/>
      <c r="CQ34" s="426" t="str">
        <f>IF('各会計、関係団体の財政状況及び健全化判断比率'!BS7="","",'各会計、関係団体の財政状況及び健全化判断比率'!BS7)</f>
        <v>株式会社　そばの城</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下條村介護保険特別会計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7</v>
      </c>
      <c r="BX35" s="427"/>
      <c r="BY35" s="426" t="str">
        <f>IF('各会計、関係団体の財政状況及び健全化判断比率'!B69="","",'各会計、関係団体の財政状況及び健全化判断比率'!B69)</f>
        <v>南信州広域連合（南信州広域振興基金特別会計）</v>
      </c>
      <c r="BZ35" s="426"/>
      <c r="CA35" s="426"/>
      <c r="CB35" s="426"/>
      <c r="CC35" s="426"/>
      <c r="CD35" s="426"/>
      <c r="CE35" s="426"/>
      <c r="CF35" s="426"/>
      <c r="CG35" s="426"/>
      <c r="CH35" s="426"/>
      <c r="CI35" s="426"/>
      <c r="CJ35" s="426"/>
      <c r="CK35" s="426"/>
      <c r="CL35" s="426"/>
      <c r="CM35" s="426"/>
      <c r="CN35" s="214"/>
      <c r="CO35" s="427">
        <f t="shared" ref="CO35:CO43" si="3">IF(CQ35="","",CO34+1)</f>
        <v>17</v>
      </c>
      <c r="CP35" s="427"/>
      <c r="CQ35" s="426" t="str">
        <f>IF('各会計、関係団体の財政状況及び健全化判断比率'!BS8="","",'各会計、関係団体の財政状況及び健全化判断比率'!BS8)</f>
        <v>株式会社　飯田カントリー倶楽部</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下條村後期高齢者医療特別会計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8</v>
      </c>
      <c r="BX36" s="427"/>
      <c r="BY36" s="426" t="str">
        <f>IF('各会計、関係団体の財政状況及び健全化判断比率'!B70="","",'各会計、関係団体の財政状況及び健全化判断比率'!B70)</f>
        <v>南信州広域連合（飯田広域消防特別会計）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9</v>
      </c>
      <c r="BX37" s="427"/>
      <c r="BY37" s="426" t="str">
        <f>IF('各会計、関係団体の財政状況及び健全化判断比率'!B71="","",'各会計、関係団体の財政状況及び健全化判断比率'!B71)</f>
        <v>南信州広域連合（稲葉クリーンセンター特別会計）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10</v>
      </c>
      <c r="BX38" s="427"/>
      <c r="BY38" s="426" t="str">
        <f>IF('各会計、関係団体の財政状況及び健全化判断比率'!B72="","",'各会計、関係団体の財政状況及び健全化判断比率'!B72)</f>
        <v>長野県市町村自治振興組合（一般会計）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11</v>
      </c>
      <c r="BX39" s="427"/>
      <c r="BY39" s="426" t="str">
        <f>IF('各会計、関係団体の財政状況及び健全化判断比率'!B73="","",'各会計、関係団体の財政状況及び健全化判断比率'!B73)</f>
        <v>長野県地方税滞納整理機構（一般会計）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12</v>
      </c>
      <c r="BX40" s="427"/>
      <c r="BY40" s="426" t="str">
        <f>IF('各会計、関係団体の財政状況及び健全化判断比率'!B74="","",'各会計、関係団体の財政状況及び健全化判断比率'!B74)</f>
        <v>長野県市町村総合事務組合（一般会計）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13</v>
      </c>
      <c r="BX41" s="427"/>
      <c r="BY41" s="426" t="str">
        <f>IF('各会計、関係団体の財政状況及び健全化判断比率'!B75="","",'各会計、関係団体の財政状況及び健全化判断比率'!B75)</f>
        <v>長野県市町村総合事務組合（非常勤職員公務災害補償特別会計）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14</v>
      </c>
      <c r="BX42" s="427"/>
      <c r="BY42" s="426" t="str">
        <f>IF('各会計、関係団体の財政状況及び健全化判断比率'!B76="","",'各会計、関係団体の財政状況及び健全化判断比率'!B76)</f>
        <v>長野県後期高齢者医療広域連合（一般会計）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15</v>
      </c>
      <c r="BX43" s="427"/>
      <c r="BY43" s="426" t="str">
        <f>IF('各会計、関係団体の財政状況及び健全化判断比率'!B77="","",'各会計、関係団体の財政状況及び健全化判断比率'!B77)</f>
        <v>長野県後期高齢者医療広域連合（後期高齢者医療事業特別会計）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FR/zigynGxMaJ4rgFuN8RhnPROFErQBicOoVVjiReY6YK3N8sylNZM3rUzOD7myggR+i51SnsSCHI7MtelQ5iw==" saltValue="XBbqQ/QDcR5VACXGr9L0Y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x14ac:dyDescent="0.15">
      <c r="A34" s="22"/>
      <c r="B34" s="31"/>
      <c r="C34" s="1250" t="s">
        <v>577</v>
      </c>
      <c r="D34" s="1250"/>
      <c r="E34" s="1251"/>
      <c r="F34" s="32">
        <v>14.92</v>
      </c>
      <c r="G34" s="33">
        <v>14.43</v>
      </c>
      <c r="H34" s="33">
        <v>15.25</v>
      </c>
      <c r="I34" s="33">
        <v>22.26</v>
      </c>
      <c r="J34" s="34">
        <v>25.66</v>
      </c>
      <c r="K34" s="22"/>
      <c r="L34" s="22"/>
      <c r="M34" s="22"/>
      <c r="N34" s="22"/>
      <c r="O34" s="22"/>
      <c r="P34" s="22"/>
    </row>
    <row r="35" spans="1:16" ht="39" customHeight="1" x14ac:dyDescent="0.15">
      <c r="A35" s="22"/>
      <c r="B35" s="35"/>
      <c r="C35" s="1244" t="s">
        <v>578</v>
      </c>
      <c r="D35" s="1245"/>
      <c r="E35" s="1246"/>
      <c r="F35" s="36">
        <v>0.86</v>
      </c>
      <c r="G35" s="37">
        <v>0.96</v>
      </c>
      <c r="H35" s="37">
        <v>0.27</v>
      </c>
      <c r="I35" s="37">
        <v>0.53</v>
      </c>
      <c r="J35" s="38">
        <v>1.1299999999999999</v>
      </c>
      <c r="K35" s="22"/>
      <c r="L35" s="22"/>
      <c r="M35" s="22"/>
      <c r="N35" s="22"/>
      <c r="O35" s="22"/>
      <c r="P35" s="22"/>
    </row>
    <row r="36" spans="1:16" ht="39" customHeight="1" x14ac:dyDescent="0.15">
      <c r="A36" s="22"/>
      <c r="B36" s="35"/>
      <c r="C36" s="1244" t="s">
        <v>579</v>
      </c>
      <c r="D36" s="1245"/>
      <c r="E36" s="1246"/>
      <c r="F36" s="36">
        <v>0.81</v>
      </c>
      <c r="G36" s="37">
        <v>1.51</v>
      </c>
      <c r="H36" s="37">
        <v>7.0000000000000007E-2</v>
      </c>
      <c r="I36" s="37">
        <v>0.13</v>
      </c>
      <c r="J36" s="38">
        <v>0.41</v>
      </c>
      <c r="K36" s="22"/>
      <c r="L36" s="22"/>
      <c r="M36" s="22"/>
      <c r="N36" s="22"/>
      <c r="O36" s="22"/>
      <c r="P36" s="22"/>
    </row>
    <row r="37" spans="1:16" ht="39" customHeight="1" x14ac:dyDescent="0.15">
      <c r="A37" s="22"/>
      <c r="B37" s="35"/>
      <c r="C37" s="1244" t="s">
        <v>580</v>
      </c>
      <c r="D37" s="1245"/>
      <c r="E37" s="1246"/>
      <c r="F37" s="36">
        <v>0.1</v>
      </c>
      <c r="G37" s="37">
        <v>0.13</v>
      </c>
      <c r="H37" s="37">
        <v>0.17</v>
      </c>
      <c r="I37" s="37">
        <v>0.4</v>
      </c>
      <c r="J37" s="38">
        <v>0.18</v>
      </c>
      <c r="K37" s="22"/>
      <c r="L37" s="22"/>
      <c r="M37" s="22"/>
      <c r="N37" s="22"/>
      <c r="O37" s="22"/>
      <c r="P37" s="22"/>
    </row>
    <row r="38" spans="1:16" ht="39" customHeight="1" x14ac:dyDescent="0.15">
      <c r="A38" s="22"/>
      <c r="B38" s="35"/>
      <c r="C38" s="1244" t="s">
        <v>581</v>
      </c>
      <c r="D38" s="1245"/>
      <c r="E38" s="1246"/>
      <c r="F38" s="36">
        <v>0</v>
      </c>
      <c r="G38" s="37">
        <v>0</v>
      </c>
      <c r="H38" s="37">
        <v>0</v>
      </c>
      <c r="I38" s="37">
        <v>0</v>
      </c>
      <c r="J38" s="38">
        <v>0</v>
      </c>
      <c r="K38" s="22"/>
      <c r="L38" s="22"/>
      <c r="M38" s="22"/>
      <c r="N38" s="22"/>
      <c r="O38" s="22"/>
      <c r="P38" s="22"/>
    </row>
    <row r="39" spans="1:16" ht="39" customHeight="1" x14ac:dyDescent="0.15">
      <c r="A39" s="22"/>
      <c r="B39" s="35"/>
      <c r="C39" s="1244"/>
      <c r="D39" s="1245"/>
      <c r="E39" s="1246"/>
      <c r="F39" s="36"/>
      <c r="G39" s="37"/>
      <c r="H39" s="37"/>
      <c r="I39" s="37"/>
      <c r="J39" s="38"/>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582</v>
      </c>
      <c r="D42" s="1245"/>
      <c r="E42" s="1246"/>
      <c r="F42" s="36" t="s">
        <v>530</v>
      </c>
      <c r="G42" s="37" t="s">
        <v>530</v>
      </c>
      <c r="H42" s="37" t="s">
        <v>530</v>
      </c>
      <c r="I42" s="37" t="s">
        <v>530</v>
      </c>
      <c r="J42" s="38" t="s">
        <v>530</v>
      </c>
      <c r="K42" s="22"/>
      <c r="L42" s="22"/>
      <c r="M42" s="22"/>
      <c r="N42" s="22"/>
      <c r="O42" s="22"/>
      <c r="P42" s="22"/>
    </row>
    <row r="43" spans="1:16" ht="39" customHeight="1" thickBot="1" x14ac:dyDescent="0.2">
      <c r="A43" s="22"/>
      <c r="B43" s="40"/>
      <c r="C43" s="1247" t="s">
        <v>583</v>
      </c>
      <c r="D43" s="1248"/>
      <c r="E43" s="1249"/>
      <c r="F43" s="41" t="s">
        <v>530</v>
      </c>
      <c r="G43" s="42" t="s">
        <v>530</v>
      </c>
      <c r="H43" s="42" t="s">
        <v>530</v>
      </c>
      <c r="I43" s="42" t="s">
        <v>530</v>
      </c>
      <c r="J43" s="43" t="s">
        <v>530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xQonRkv/PWCfVLUkQrXzVnlx0aSpVa0wZunoRG57QV2GSMESukshF1SIm+9Qjy1Xf60+ig8hAElRep5Zub4Yw==" saltValue="fMZR2YehuE1kn3MyD/e3F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93</v>
      </c>
      <c r="L45" s="60">
        <v>93</v>
      </c>
      <c r="M45" s="60">
        <v>90</v>
      </c>
      <c r="N45" s="60">
        <v>69</v>
      </c>
      <c r="O45" s="61">
        <v>68</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530</v>
      </c>
      <c r="L46" s="64" t="s">
        <v>530</v>
      </c>
      <c r="M46" s="64" t="s">
        <v>530</v>
      </c>
      <c r="N46" s="64" t="s">
        <v>530</v>
      </c>
      <c r="O46" s="65" t="s">
        <v>530</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530</v>
      </c>
      <c r="L47" s="64" t="s">
        <v>530</v>
      </c>
      <c r="M47" s="64" t="s">
        <v>530</v>
      </c>
      <c r="N47" s="64" t="s">
        <v>530</v>
      </c>
      <c r="O47" s="65" t="s">
        <v>530</v>
      </c>
      <c r="P47" s="48"/>
      <c r="Q47" s="48"/>
      <c r="R47" s="48"/>
      <c r="S47" s="48"/>
      <c r="T47" s="48"/>
      <c r="U47" s="48"/>
    </row>
    <row r="48" spans="1:21" ht="30.75" customHeight="1" x14ac:dyDescent="0.15">
      <c r="A48" s="48"/>
      <c r="B48" s="1272"/>
      <c r="C48" s="1273"/>
      <c r="D48" s="62"/>
      <c r="E48" s="1254" t="s">
        <v>15</v>
      </c>
      <c r="F48" s="1254"/>
      <c r="G48" s="1254"/>
      <c r="H48" s="1254"/>
      <c r="I48" s="1254"/>
      <c r="J48" s="1255"/>
      <c r="K48" s="63">
        <v>28</v>
      </c>
      <c r="L48" s="64">
        <v>29</v>
      </c>
      <c r="M48" s="64">
        <v>23</v>
      </c>
      <c r="N48" s="64">
        <v>15</v>
      </c>
      <c r="O48" s="65">
        <v>6</v>
      </c>
      <c r="P48" s="48"/>
      <c r="Q48" s="48"/>
      <c r="R48" s="48"/>
      <c r="S48" s="48"/>
      <c r="T48" s="48"/>
      <c r="U48" s="48"/>
    </row>
    <row r="49" spans="1:21" ht="30.75" customHeight="1" x14ac:dyDescent="0.15">
      <c r="A49" s="48"/>
      <c r="B49" s="1272"/>
      <c r="C49" s="1273"/>
      <c r="D49" s="62"/>
      <c r="E49" s="1254" t="s">
        <v>16</v>
      </c>
      <c r="F49" s="1254"/>
      <c r="G49" s="1254"/>
      <c r="H49" s="1254"/>
      <c r="I49" s="1254"/>
      <c r="J49" s="1255"/>
      <c r="K49" s="63">
        <v>5</v>
      </c>
      <c r="L49" s="64">
        <v>5</v>
      </c>
      <c r="M49" s="64">
        <v>2</v>
      </c>
      <c r="N49" s="64">
        <v>2</v>
      </c>
      <c r="O49" s="65">
        <v>7</v>
      </c>
      <c r="P49" s="48"/>
      <c r="Q49" s="48"/>
      <c r="R49" s="48"/>
      <c r="S49" s="48"/>
      <c r="T49" s="48"/>
      <c r="U49" s="48"/>
    </row>
    <row r="50" spans="1:21" ht="30.75" customHeight="1" x14ac:dyDescent="0.15">
      <c r="A50" s="48"/>
      <c r="B50" s="1272"/>
      <c r="C50" s="1273"/>
      <c r="D50" s="62"/>
      <c r="E50" s="1254" t="s">
        <v>17</v>
      </c>
      <c r="F50" s="1254"/>
      <c r="G50" s="1254"/>
      <c r="H50" s="1254"/>
      <c r="I50" s="1254"/>
      <c r="J50" s="1255"/>
      <c r="K50" s="63" t="s">
        <v>530</v>
      </c>
      <c r="L50" s="64" t="s">
        <v>530</v>
      </c>
      <c r="M50" s="64" t="s">
        <v>530</v>
      </c>
      <c r="N50" s="64" t="s">
        <v>530</v>
      </c>
      <c r="O50" s="65" t="s">
        <v>530</v>
      </c>
      <c r="P50" s="48"/>
      <c r="Q50" s="48"/>
      <c r="R50" s="48"/>
      <c r="S50" s="48"/>
      <c r="T50" s="48"/>
      <c r="U50" s="48"/>
    </row>
    <row r="51" spans="1:21" ht="30.75" customHeight="1" x14ac:dyDescent="0.15">
      <c r="A51" s="48"/>
      <c r="B51" s="1274"/>
      <c r="C51" s="1275"/>
      <c r="D51" s="66"/>
      <c r="E51" s="1254" t="s">
        <v>18</v>
      </c>
      <c r="F51" s="1254"/>
      <c r="G51" s="1254"/>
      <c r="H51" s="1254"/>
      <c r="I51" s="1254"/>
      <c r="J51" s="1255"/>
      <c r="K51" s="63">
        <v>0</v>
      </c>
      <c r="L51" s="64" t="s">
        <v>530</v>
      </c>
      <c r="M51" s="64" t="s">
        <v>530</v>
      </c>
      <c r="N51" s="64" t="s">
        <v>530</v>
      </c>
      <c r="O51" s="65" t="s">
        <v>530</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196</v>
      </c>
      <c r="L52" s="64">
        <v>164</v>
      </c>
      <c r="M52" s="64">
        <v>165</v>
      </c>
      <c r="N52" s="64">
        <v>150</v>
      </c>
      <c r="O52" s="65">
        <v>156</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-70</v>
      </c>
      <c r="L53" s="69">
        <v>-37</v>
      </c>
      <c r="M53" s="69">
        <v>-50</v>
      </c>
      <c r="N53" s="69">
        <v>-64</v>
      </c>
      <c r="O53" s="70">
        <v>-75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58zgjFNPzSNDeLd5btCcumf60bSmhlX6ede11gJNiyJicvVOTwaMDAar1DcmG44JfjJIEOLDwrJRzzYpfgHdA==" saltValue="LLfaFAvGnZWVf8m8h6hbf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572</v>
      </c>
      <c r="J40" s="100" t="s">
        <v>573</v>
      </c>
      <c r="K40" s="100" t="s">
        <v>574</v>
      </c>
      <c r="L40" s="100" t="s">
        <v>575</v>
      </c>
      <c r="M40" s="101" t="s">
        <v>576</v>
      </c>
    </row>
    <row r="41" spans="2:13" ht="27.75" customHeight="1" x14ac:dyDescent="0.15">
      <c r="B41" s="1290" t="s">
        <v>30</v>
      </c>
      <c r="C41" s="1291"/>
      <c r="D41" s="102"/>
      <c r="E41" s="1292" t="s">
        <v>31</v>
      </c>
      <c r="F41" s="1292"/>
      <c r="G41" s="1292"/>
      <c r="H41" s="1293"/>
      <c r="I41" s="103">
        <v>1210</v>
      </c>
      <c r="J41" s="104">
        <v>961</v>
      </c>
      <c r="K41" s="104">
        <v>917</v>
      </c>
      <c r="L41" s="104">
        <v>1063</v>
      </c>
      <c r="M41" s="105">
        <v>916</v>
      </c>
    </row>
    <row r="42" spans="2:13" ht="27.75" customHeight="1" x14ac:dyDescent="0.15">
      <c r="B42" s="1280"/>
      <c r="C42" s="1281"/>
      <c r="D42" s="106"/>
      <c r="E42" s="1284" t="s">
        <v>32</v>
      </c>
      <c r="F42" s="1284"/>
      <c r="G42" s="1284"/>
      <c r="H42" s="1285"/>
      <c r="I42" s="107" t="s">
        <v>530</v>
      </c>
      <c r="J42" s="108" t="s">
        <v>530</v>
      </c>
      <c r="K42" s="108" t="s">
        <v>530</v>
      </c>
      <c r="L42" s="108" t="s">
        <v>530</v>
      </c>
      <c r="M42" s="109" t="s">
        <v>530</v>
      </c>
    </row>
    <row r="43" spans="2:13" ht="27.75" customHeight="1" x14ac:dyDescent="0.15">
      <c r="B43" s="1280"/>
      <c r="C43" s="1281"/>
      <c r="D43" s="106"/>
      <c r="E43" s="1284" t="s">
        <v>33</v>
      </c>
      <c r="F43" s="1284"/>
      <c r="G43" s="1284"/>
      <c r="H43" s="1285"/>
      <c r="I43" s="107">
        <v>52</v>
      </c>
      <c r="J43" s="108">
        <v>39</v>
      </c>
      <c r="K43" s="108">
        <v>23</v>
      </c>
      <c r="L43" s="108">
        <v>5</v>
      </c>
      <c r="M43" s="109">
        <v>2</v>
      </c>
    </row>
    <row r="44" spans="2:13" ht="27.75" customHeight="1" x14ac:dyDescent="0.15">
      <c r="B44" s="1280"/>
      <c r="C44" s="1281"/>
      <c r="D44" s="106"/>
      <c r="E44" s="1284" t="s">
        <v>34</v>
      </c>
      <c r="F44" s="1284"/>
      <c r="G44" s="1284"/>
      <c r="H44" s="1285"/>
      <c r="I44" s="107">
        <v>52</v>
      </c>
      <c r="J44" s="108">
        <v>35</v>
      </c>
      <c r="K44" s="108">
        <v>88</v>
      </c>
      <c r="L44" s="108">
        <v>136</v>
      </c>
      <c r="M44" s="109">
        <v>82</v>
      </c>
    </row>
    <row r="45" spans="2:13" ht="27.75" customHeight="1" x14ac:dyDescent="0.15">
      <c r="B45" s="1280"/>
      <c r="C45" s="1281"/>
      <c r="D45" s="106"/>
      <c r="E45" s="1284" t="s">
        <v>35</v>
      </c>
      <c r="F45" s="1284"/>
      <c r="G45" s="1284"/>
      <c r="H45" s="1285"/>
      <c r="I45" s="107">
        <v>451</v>
      </c>
      <c r="J45" s="108">
        <v>449</v>
      </c>
      <c r="K45" s="108">
        <v>449</v>
      </c>
      <c r="L45" s="108">
        <v>451</v>
      </c>
      <c r="M45" s="109">
        <v>449</v>
      </c>
    </row>
    <row r="46" spans="2:13" ht="27.75" customHeight="1" x14ac:dyDescent="0.15">
      <c r="B46" s="1280"/>
      <c r="C46" s="1281"/>
      <c r="D46" s="110"/>
      <c r="E46" s="1284" t="s">
        <v>36</v>
      </c>
      <c r="F46" s="1284"/>
      <c r="G46" s="1284"/>
      <c r="H46" s="1285"/>
      <c r="I46" s="107" t="s">
        <v>530</v>
      </c>
      <c r="J46" s="108" t="s">
        <v>530</v>
      </c>
      <c r="K46" s="108" t="s">
        <v>530</v>
      </c>
      <c r="L46" s="108" t="s">
        <v>530</v>
      </c>
      <c r="M46" s="109" t="s">
        <v>530</v>
      </c>
    </row>
    <row r="47" spans="2:13" ht="27.75" customHeight="1" x14ac:dyDescent="0.15">
      <c r="B47" s="1280"/>
      <c r="C47" s="1281"/>
      <c r="D47" s="111"/>
      <c r="E47" s="1294" t="s">
        <v>37</v>
      </c>
      <c r="F47" s="1295"/>
      <c r="G47" s="1295"/>
      <c r="H47" s="1296"/>
      <c r="I47" s="107" t="s">
        <v>530</v>
      </c>
      <c r="J47" s="108" t="s">
        <v>530</v>
      </c>
      <c r="K47" s="108" t="s">
        <v>530</v>
      </c>
      <c r="L47" s="108" t="s">
        <v>530</v>
      </c>
      <c r="M47" s="109" t="s">
        <v>530</v>
      </c>
    </row>
    <row r="48" spans="2:13" ht="27.75" customHeight="1" x14ac:dyDescent="0.15">
      <c r="B48" s="1280"/>
      <c r="C48" s="1281"/>
      <c r="D48" s="106"/>
      <c r="E48" s="1284" t="s">
        <v>38</v>
      </c>
      <c r="F48" s="1284"/>
      <c r="G48" s="1284"/>
      <c r="H48" s="1285"/>
      <c r="I48" s="107" t="s">
        <v>530</v>
      </c>
      <c r="J48" s="108" t="s">
        <v>530</v>
      </c>
      <c r="K48" s="108" t="s">
        <v>530</v>
      </c>
      <c r="L48" s="108" t="s">
        <v>530</v>
      </c>
      <c r="M48" s="109" t="s">
        <v>530</v>
      </c>
    </row>
    <row r="49" spans="2:13" ht="27.75" customHeight="1" x14ac:dyDescent="0.15">
      <c r="B49" s="1282"/>
      <c r="C49" s="1283"/>
      <c r="D49" s="106"/>
      <c r="E49" s="1284" t="s">
        <v>39</v>
      </c>
      <c r="F49" s="1284"/>
      <c r="G49" s="1284"/>
      <c r="H49" s="1285"/>
      <c r="I49" s="107" t="s">
        <v>530</v>
      </c>
      <c r="J49" s="108" t="s">
        <v>530</v>
      </c>
      <c r="K49" s="108" t="s">
        <v>530</v>
      </c>
      <c r="L49" s="108" t="s">
        <v>530</v>
      </c>
      <c r="M49" s="109" t="s">
        <v>530</v>
      </c>
    </row>
    <row r="50" spans="2:13" ht="27.75" customHeight="1" x14ac:dyDescent="0.15">
      <c r="B50" s="1278" t="s">
        <v>40</v>
      </c>
      <c r="C50" s="1279"/>
      <c r="D50" s="112"/>
      <c r="E50" s="1284" t="s">
        <v>41</v>
      </c>
      <c r="F50" s="1284"/>
      <c r="G50" s="1284"/>
      <c r="H50" s="1285"/>
      <c r="I50" s="107">
        <v>7376</v>
      </c>
      <c r="J50" s="108">
        <v>7397</v>
      </c>
      <c r="K50" s="108">
        <v>7481</v>
      </c>
      <c r="L50" s="108">
        <v>7497</v>
      </c>
      <c r="M50" s="109">
        <v>7523</v>
      </c>
    </row>
    <row r="51" spans="2:13" ht="27.75" customHeight="1" x14ac:dyDescent="0.15">
      <c r="B51" s="1280"/>
      <c r="C51" s="1281"/>
      <c r="D51" s="106"/>
      <c r="E51" s="1284" t="s">
        <v>42</v>
      </c>
      <c r="F51" s="1284"/>
      <c r="G51" s="1284"/>
      <c r="H51" s="1285"/>
      <c r="I51" s="107" t="s">
        <v>530</v>
      </c>
      <c r="J51" s="108" t="s">
        <v>530</v>
      </c>
      <c r="K51" s="108" t="s">
        <v>530</v>
      </c>
      <c r="L51" s="108" t="s">
        <v>530</v>
      </c>
      <c r="M51" s="109" t="s">
        <v>530</v>
      </c>
    </row>
    <row r="52" spans="2:13" ht="27.75" customHeight="1" x14ac:dyDescent="0.15">
      <c r="B52" s="1282"/>
      <c r="C52" s="1283"/>
      <c r="D52" s="106"/>
      <c r="E52" s="1284" t="s">
        <v>43</v>
      </c>
      <c r="F52" s="1284"/>
      <c r="G52" s="1284"/>
      <c r="H52" s="1285"/>
      <c r="I52" s="107">
        <v>1710</v>
      </c>
      <c r="J52" s="108">
        <v>1692</v>
      </c>
      <c r="K52" s="108">
        <v>1746</v>
      </c>
      <c r="L52" s="108">
        <v>1789</v>
      </c>
      <c r="M52" s="109">
        <v>1710</v>
      </c>
    </row>
    <row r="53" spans="2:13" ht="27.75" customHeight="1" thickBot="1" x14ac:dyDescent="0.2">
      <c r="B53" s="1286" t="s">
        <v>44</v>
      </c>
      <c r="C53" s="1287"/>
      <c r="D53" s="113"/>
      <c r="E53" s="1288" t="s">
        <v>45</v>
      </c>
      <c r="F53" s="1288"/>
      <c r="G53" s="1288"/>
      <c r="H53" s="1289"/>
      <c r="I53" s="114">
        <v>-7321</v>
      </c>
      <c r="J53" s="115">
        <v>-7605</v>
      </c>
      <c r="K53" s="115">
        <v>-7750</v>
      </c>
      <c r="L53" s="115">
        <v>-7631</v>
      </c>
      <c r="M53" s="116">
        <v>-7784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sR8LlwkynxGoWo3jr9XAJrBuENrZIXDIqbHhJdHDZbLvskTVL1Dnzs+Z7z1XKV9FHQb/J5O5OSvRu8KxJ+xMRA==" saltValue="VH/mHMjpINsiyFkhZqDQC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574</v>
      </c>
      <c r="G54" s="125" t="s">
        <v>575</v>
      </c>
      <c r="H54" s="126" t="s">
        <v>576</v>
      </c>
    </row>
    <row r="55" spans="2:8" ht="52.5" customHeight="1" x14ac:dyDescent="0.15">
      <c r="B55" s="127"/>
      <c r="C55" s="1305" t="s">
        <v>48</v>
      </c>
      <c r="D55" s="1305"/>
      <c r="E55" s="1306"/>
      <c r="F55" s="128">
        <v>3292</v>
      </c>
      <c r="G55" s="128">
        <v>3209</v>
      </c>
      <c r="H55" s="129">
        <v>2987</v>
      </c>
    </row>
    <row r="56" spans="2:8" ht="52.5" customHeight="1" x14ac:dyDescent="0.15">
      <c r="B56" s="130"/>
      <c r="C56" s="1307" t="s">
        <v>49</v>
      </c>
      <c r="D56" s="1307"/>
      <c r="E56" s="1308"/>
      <c r="F56" s="131">
        <v>924</v>
      </c>
      <c r="G56" s="131">
        <v>924</v>
      </c>
      <c r="H56" s="132">
        <v>914</v>
      </c>
    </row>
    <row r="57" spans="2:8" ht="53.25" customHeight="1" x14ac:dyDescent="0.15">
      <c r="B57" s="130"/>
      <c r="C57" s="1309" t="s">
        <v>50</v>
      </c>
      <c r="D57" s="1309"/>
      <c r="E57" s="1310"/>
      <c r="F57" s="133">
        <v>3108</v>
      </c>
      <c r="G57" s="133">
        <v>3224</v>
      </c>
      <c r="H57" s="134">
        <v>3476</v>
      </c>
    </row>
    <row r="58" spans="2:8" ht="45.75" customHeight="1" x14ac:dyDescent="0.15">
      <c r="B58" s="135"/>
      <c r="C58" s="1297" t="s">
        <v>592</v>
      </c>
      <c r="D58" s="1298"/>
      <c r="E58" s="1299"/>
      <c r="F58" s="136">
        <v>1497</v>
      </c>
      <c r="G58" s="136">
        <v>1612</v>
      </c>
      <c r="H58" s="137">
        <v>1756</v>
      </c>
    </row>
    <row r="59" spans="2:8" ht="45.75" customHeight="1" x14ac:dyDescent="0.15">
      <c r="B59" s="135"/>
      <c r="C59" s="1297" t="s">
        <v>593</v>
      </c>
      <c r="D59" s="1298"/>
      <c r="E59" s="1299"/>
      <c r="F59" s="136">
        <v>1100</v>
      </c>
      <c r="G59" s="136">
        <v>1100</v>
      </c>
      <c r="H59" s="137">
        <v>1100</v>
      </c>
    </row>
    <row r="60" spans="2:8" ht="45.75" customHeight="1" x14ac:dyDescent="0.15">
      <c r="B60" s="135"/>
      <c r="C60" s="1297" t="s">
        <v>594</v>
      </c>
      <c r="D60" s="1298"/>
      <c r="E60" s="1299"/>
      <c r="F60" s="136">
        <v>213</v>
      </c>
      <c r="G60" s="136">
        <v>213</v>
      </c>
      <c r="H60" s="137">
        <v>214</v>
      </c>
    </row>
    <row r="61" spans="2:8" ht="45.75" customHeight="1" x14ac:dyDescent="0.15">
      <c r="B61" s="135"/>
      <c r="C61" s="1297" t="s">
        <v>595</v>
      </c>
      <c r="D61" s="1298"/>
      <c r="E61" s="1299"/>
      <c r="F61" s="136">
        <v>134</v>
      </c>
      <c r="G61" s="136">
        <v>134</v>
      </c>
      <c r="H61" s="137">
        <v>134</v>
      </c>
    </row>
    <row r="62" spans="2:8" ht="45.75" customHeight="1" thickBot="1" x14ac:dyDescent="0.2">
      <c r="B62" s="138"/>
      <c r="C62" s="1300" t="s">
        <v>621</v>
      </c>
      <c r="D62" s="1301"/>
      <c r="E62" s="1302"/>
      <c r="F62" s="139">
        <v>0</v>
      </c>
      <c r="G62" s="139">
        <v>0</v>
      </c>
      <c r="H62" s="140">
        <v>100</v>
      </c>
    </row>
    <row r="63" spans="2:8" ht="52.5" customHeight="1" thickBot="1" x14ac:dyDescent="0.2">
      <c r="B63" s="141"/>
      <c r="C63" s="1303" t="s">
        <v>51</v>
      </c>
      <c r="D63" s="1303"/>
      <c r="E63" s="1304"/>
      <c r="F63" s="142">
        <v>7324</v>
      </c>
      <c r="G63" s="142">
        <v>7357</v>
      </c>
      <c r="H63" s="143">
        <v>7378</v>
      </c>
    </row>
    <row r="64" spans="2:8" ht="15" customHeight="1" x14ac:dyDescent="0.15"/>
  </sheetData>
  <sheetProtection algorithmName="SHA-512" hashValue="hM588HLbBZ2Fq7Y76WA8SiTnErcHRHtOkq1loCstaLftjEowKH+lOhNpygldPAeOk3CU2/t79ZHFggGUc265/Q==" saltValue="g++Tb0osnn5D6YebBMtIE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5A01D2-97C7-46B0-A6DC-F8397B2AE88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622</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622</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623</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624</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633</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625</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572</v>
      </c>
      <c r="BQ50" s="1317"/>
      <c r="BR50" s="1317"/>
      <c r="BS50" s="1317"/>
      <c r="BT50" s="1317"/>
      <c r="BU50" s="1317"/>
      <c r="BV50" s="1317"/>
      <c r="BW50" s="1317"/>
      <c r="BX50" s="1317" t="s">
        <v>573</v>
      </c>
      <c r="BY50" s="1317"/>
      <c r="BZ50" s="1317"/>
      <c r="CA50" s="1317"/>
      <c r="CB50" s="1317"/>
      <c r="CC50" s="1317"/>
      <c r="CD50" s="1317"/>
      <c r="CE50" s="1317"/>
      <c r="CF50" s="1317" t="s">
        <v>574</v>
      </c>
      <c r="CG50" s="1317"/>
      <c r="CH50" s="1317"/>
      <c r="CI50" s="1317"/>
      <c r="CJ50" s="1317"/>
      <c r="CK50" s="1317"/>
      <c r="CL50" s="1317"/>
      <c r="CM50" s="1317"/>
      <c r="CN50" s="1317" t="s">
        <v>575</v>
      </c>
      <c r="CO50" s="1317"/>
      <c r="CP50" s="1317"/>
      <c r="CQ50" s="1317"/>
      <c r="CR50" s="1317"/>
      <c r="CS50" s="1317"/>
      <c r="CT50" s="1317"/>
      <c r="CU50" s="1317"/>
      <c r="CV50" s="1317" t="s">
        <v>576</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626</v>
      </c>
      <c r="AO51" s="1316"/>
      <c r="AP51" s="1316"/>
      <c r="AQ51" s="1316"/>
      <c r="AR51" s="1316"/>
      <c r="AS51" s="1316"/>
      <c r="AT51" s="1316"/>
      <c r="AU51" s="1316"/>
      <c r="AV51" s="1316"/>
      <c r="AW51" s="1316"/>
      <c r="AX51" s="1316"/>
      <c r="AY51" s="1316"/>
      <c r="AZ51" s="1316"/>
      <c r="BA51" s="1316"/>
      <c r="BB51" s="1316" t="s">
        <v>627</v>
      </c>
      <c r="BC51" s="1316"/>
      <c r="BD51" s="1316"/>
      <c r="BE51" s="1316"/>
      <c r="BF51" s="1316"/>
      <c r="BG51" s="1316"/>
      <c r="BH51" s="1316"/>
      <c r="BI51" s="1316"/>
      <c r="BJ51" s="1316"/>
      <c r="BK51" s="1316"/>
      <c r="BL51" s="1316"/>
      <c r="BM51" s="1316"/>
      <c r="BN51" s="1316"/>
      <c r="BO51" s="1316"/>
      <c r="BP51" s="1313"/>
      <c r="BQ51" s="1313"/>
      <c r="BR51" s="1313"/>
      <c r="BS51" s="1313"/>
      <c r="BT51" s="1313"/>
      <c r="BU51" s="1313"/>
      <c r="BV51" s="1313"/>
      <c r="BW51" s="1313"/>
      <c r="BX51" s="1313"/>
      <c r="BY51" s="1313"/>
      <c r="BZ51" s="1313"/>
      <c r="CA51" s="1313"/>
      <c r="CB51" s="1313"/>
      <c r="CC51" s="1313"/>
      <c r="CD51" s="1313"/>
      <c r="CE51" s="1313"/>
      <c r="CF51" s="1313"/>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628</v>
      </c>
      <c r="BC53" s="1316"/>
      <c r="BD53" s="1316"/>
      <c r="BE53" s="1316"/>
      <c r="BF53" s="1316"/>
      <c r="BG53" s="1316"/>
      <c r="BH53" s="1316"/>
      <c r="BI53" s="1316"/>
      <c r="BJ53" s="1316"/>
      <c r="BK53" s="1316"/>
      <c r="BL53" s="1316"/>
      <c r="BM53" s="1316"/>
      <c r="BN53" s="1316"/>
      <c r="BO53" s="1316"/>
      <c r="BP53" s="1313">
        <v>56.9</v>
      </c>
      <c r="BQ53" s="1313"/>
      <c r="BR53" s="1313"/>
      <c r="BS53" s="1313"/>
      <c r="BT53" s="1313"/>
      <c r="BU53" s="1313"/>
      <c r="BV53" s="1313"/>
      <c r="BW53" s="1313"/>
      <c r="BX53" s="1313">
        <v>58.7</v>
      </c>
      <c r="BY53" s="1313"/>
      <c r="BZ53" s="1313"/>
      <c r="CA53" s="1313"/>
      <c r="CB53" s="1313"/>
      <c r="CC53" s="1313"/>
      <c r="CD53" s="1313"/>
      <c r="CE53" s="1313"/>
      <c r="CF53" s="1313">
        <v>60.6</v>
      </c>
      <c r="CG53" s="1313"/>
      <c r="CH53" s="1313"/>
      <c r="CI53" s="1313"/>
      <c r="CJ53" s="1313"/>
      <c r="CK53" s="1313"/>
      <c r="CL53" s="1313"/>
      <c r="CM53" s="1313"/>
      <c r="CN53" s="1313">
        <v>61.8</v>
      </c>
      <c r="CO53" s="1313"/>
      <c r="CP53" s="1313"/>
      <c r="CQ53" s="1313"/>
      <c r="CR53" s="1313"/>
      <c r="CS53" s="1313"/>
      <c r="CT53" s="1313"/>
      <c r="CU53" s="1313"/>
      <c r="CV53" s="1313">
        <v>63.3</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629</v>
      </c>
      <c r="AO55" s="1317"/>
      <c r="AP55" s="1317"/>
      <c r="AQ55" s="1317"/>
      <c r="AR55" s="1317"/>
      <c r="AS55" s="1317"/>
      <c r="AT55" s="1317"/>
      <c r="AU55" s="1317"/>
      <c r="AV55" s="1317"/>
      <c r="AW55" s="1317"/>
      <c r="AX55" s="1317"/>
      <c r="AY55" s="1317"/>
      <c r="AZ55" s="1317"/>
      <c r="BA55" s="1317"/>
      <c r="BB55" s="1316" t="s">
        <v>627</v>
      </c>
      <c r="BC55" s="1316"/>
      <c r="BD55" s="1316"/>
      <c r="BE55" s="1316"/>
      <c r="BF55" s="1316"/>
      <c r="BG55" s="1316"/>
      <c r="BH55" s="1316"/>
      <c r="BI55" s="1316"/>
      <c r="BJ55" s="1316"/>
      <c r="BK55" s="1316"/>
      <c r="BL55" s="1316"/>
      <c r="BM55" s="1316"/>
      <c r="BN55" s="1316"/>
      <c r="BO55" s="1316"/>
      <c r="BP55" s="1313">
        <v>0</v>
      </c>
      <c r="BQ55" s="1313"/>
      <c r="BR55" s="1313"/>
      <c r="BS55" s="1313"/>
      <c r="BT55" s="1313"/>
      <c r="BU55" s="1313"/>
      <c r="BV55" s="1313"/>
      <c r="BW55" s="1313"/>
      <c r="BX55" s="1313">
        <v>0</v>
      </c>
      <c r="BY55" s="1313"/>
      <c r="BZ55" s="1313"/>
      <c r="CA55" s="1313"/>
      <c r="CB55" s="1313"/>
      <c r="CC55" s="1313"/>
      <c r="CD55" s="1313"/>
      <c r="CE55" s="1313"/>
      <c r="CF55" s="1313">
        <v>0</v>
      </c>
      <c r="CG55" s="1313"/>
      <c r="CH55" s="1313"/>
      <c r="CI55" s="1313"/>
      <c r="CJ55" s="1313"/>
      <c r="CK55" s="1313"/>
      <c r="CL55" s="1313"/>
      <c r="CM55" s="1313"/>
      <c r="CN55" s="1313">
        <v>0</v>
      </c>
      <c r="CO55" s="1313"/>
      <c r="CP55" s="1313"/>
      <c r="CQ55" s="1313"/>
      <c r="CR55" s="1313"/>
      <c r="CS55" s="1313"/>
      <c r="CT55" s="1313"/>
      <c r="CU55" s="1313"/>
      <c r="CV55" s="1313">
        <v>0</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628</v>
      </c>
      <c r="BC57" s="1316"/>
      <c r="BD57" s="1316"/>
      <c r="BE57" s="1316"/>
      <c r="BF57" s="1316"/>
      <c r="BG57" s="1316"/>
      <c r="BH57" s="1316"/>
      <c r="BI57" s="1316"/>
      <c r="BJ57" s="1316"/>
      <c r="BK57" s="1316"/>
      <c r="BL57" s="1316"/>
      <c r="BM57" s="1316"/>
      <c r="BN57" s="1316"/>
      <c r="BO57" s="1316"/>
      <c r="BP57" s="1313">
        <v>56.3</v>
      </c>
      <c r="BQ57" s="1313"/>
      <c r="BR57" s="1313"/>
      <c r="BS57" s="1313"/>
      <c r="BT57" s="1313"/>
      <c r="BU57" s="1313"/>
      <c r="BV57" s="1313"/>
      <c r="BW57" s="1313"/>
      <c r="BX57" s="1313">
        <v>57.7</v>
      </c>
      <c r="BY57" s="1313"/>
      <c r="BZ57" s="1313"/>
      <c r="CA57" s="1313"/>
      <c r="CB57" s="1313"/>
      <c r="CC57" s="1313"/>
      <c r="CD57" s="1313"/>
      <c r="CE57" s="1313"/>
      <c r="CF57" s="1313">
        <v>58.9</v>
      </c>
      <c r="CG57" s="1313"/>
      <c r="CH57" s="1313"/>
      <c r="CI57" s="1313"/>
      <c r="CJ57" s="1313"/>
      <c r="CK57" s="1313"/>
      <c r="CL57" s="1313"/>
      <c r="CM57" s="1313"/>
      <c r="CN57" s="1313">
        <v>60</v>
      </c>
      <c r="CO57" s="1313"/>
      <c r="CP57" s="1313"/>
      <c r="CQ57" s="1313"/>
      <c r="CR57" s="1313"/>
      <c r="CS57" s="1313"/>
      <c r="CT57" s="1313"/>
      <c r="CU57" s="1313"/>
      <c r="CV57" s="1313">
        <v>60.9</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630</v>
      </c>
    </row>
    <row r="64" spans="1:109" x14ac:dyDescent="0.15">
      <c r="B64" s="397"/>
      <c r="G64" s="404"/>
      <c r="I64" s="417"/>
      <c r="J64" s="417"/>
      <c r="K64" s="417"/>
      <c r="L64" s="417"/>
      <c r="M64" s="417"/>
      <c r="N64" s="418"/>
      <c r="AM64" s="404"/>
      <c r="AN64" s="404" t="s">
        <v>624</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632</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625</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572</v>
      </c>
      <c r="BQ72" s="1317"/>
      <c r="BR72" s="1317"/>
      <c r="BS72" s="1317"/>
      <c r="BT72" s="1317"/>
      <c r="BU72" s="1317"/>
      <c r="BV72" s="1317"/>
      <c r="BW72" s="1317"/>
      <c r="BX72" s="1317" t="s">
        <v>573</v>
      </c>
      <c r="BY72" s="1317"/>
      <c r="BZ72" s="1317"/>
      <c r="CA72" s="1317"/>
      <c r="CB72" s="1317"/>
      <c r="CC72" s="1317"/>
      <c r="CD72" s="1317"/>
      <c r="CE72" s="1317"/>
      <c r="CF72" s="1317" t="s">
        <v>574</v>
      </c>
      <c r="CG72" s="1317"/>
      <c r="CH72" s="1317"/>
      <c r="CI72" s="1317"/>
      <c r="CJ72" s="1317"/>
      <c r="CK72" s="1317"/>
      <c r="CL72" s="1317"/>
      <c r="CM72" s="1317"/>
      <c r="CN72" s="1317" t="s">
        <v>575</v>
      </c>
      <c r="CO72" s="1317"/>
      <c r="CP72" s="1317"/>
      <c r="CQ72" s="1317"/>
      <c r="CR72" s="1317"/>
      <c r="CS72" s="1317"/>
      <c r="CT72" s="1317"/>
      <c r="CU72" s="1317"/>
      <c r="CV72" s="1317" t="s">
        <v>576</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626</v>
      </c>
      <c r="AO73" s="1316"/>
      <c r="AP73" s="1316"/>
      <c r="AQ73" s="1316"/>
      <c r="AR73" s="1316"/>
      <c r="AS73" s="1316"/>
      <c r="AT73" s="1316"/>
      <c r="AU73" s="1316"/>
      <c r="AV73" s="1316"/>
      <c r="AW73" s="1316"/>
      <c r="AX73" s="1316"/>
      <c r="AY73" s="1316"/>
      <c r="AZ73" s="1316"/>
      <c r="BA73" s="1316"/>
      <c r="BB73" s="1316" t="s">
        <v>627</v>
      </c>
      <c r="BC73" s="1316"/>
      <c r="BD73" s="1316"/>
      <c r="BE73" s="1316"/>
      <c r="BF73" s="1316"/>
      <c r="BG73" s="1316"/>
      <c r="BH73" s="1316"/>
      <c r="BI73" s="1316"/>
      <c r="BJ73" s="1316"/>
      <c r="BK73" s="1316"/>
      <c r="BL73" s="1316"/>
      <c r="BM73" s="1316"/>
      <c r="BN73" s="1316"/>
      <c r="BO73" s="1316"/>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631</v>
      </c>
      <c r="BC75" s="1316"/>
      <c r="BD75" s="1316"/>
      <c r="BE75" s="1316"/>
      <c r="BF75" s="1316"/>
      <c r="BG75" s="1316"/>
      <c r="BH75" s="1316"/>
      <c r="BI75" s="1316"/>
      <c r="BJ75" s="1316"/>
      <c r="BK75" s="1316"/>
      <c r="BL75" s="1316"/>
      <c r="BM75" s="1316"/>
      <c r="BN75" s="1316"/>
      <c r="BO75" s="1316"/>
      <c r="BP75" s="1313">
        <v>-6.1</v>
      </c>
      <c r="BQ75" s="1313"/>
      <c r="BR75" s="1313"/>
      <c r="BS75" s="1313"/>
      <c r="BT75" s="1313"/>
      <c r="BU75" s="1313"/>
      <c r="BV75" s="1313"/>
      <c r="BW75" s="1313"/>
      <c r="BX75" s="1313">
        <v>-4.5</v>
      </c>
      <c r="BY75" s="1313"/>
      <c r="BZ75" s="1313"/>
      <c r="CA75" s="1313"/>
      <c r="CB75" s="1313"/>
      <c r="CC75" s="1313"/>
      <c r="CD75" s="1313"/>
      <c r="CE75" s="1313"/>
      <c r="CF75" s="1313">
        <v>-3.5</v>
      </c>
      <c r="CG75" s="1313"/>
      <c r="CH75" s="1313"/>
      <c r="CI75" s="1313"/>
      <c r="CJ75" s="1313"/>
      <c r="CK75" s="1313"/>
      <c r="CL75" s="1313"/>
      <c r="CM75" s="1313"/>
      <c r="CN75" s="1313">
        <v>-3.4</v>
      </c>
      <c r="CO75" s="1313"/>
      <c r="CP75" s="1313"/>
      <c r="CQ75" s="1313"/>
      <c r="CR75" s="1313"/>
      <c r="CS75" s="1313"/>
      <c r="CT75" s="1313"/>
      <c r="CU75" s="1313"/>
      <c r="CV75" s="1313">
        <v>-4.2</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629</v>
      </c>
      <c r="AO77" s="1317"/>
      <c r="AP77" s="1317"/>
      <c r="AQ77" s="1317"/>
      <c r="AR77" s="1317"/>
      <c r="AS77" s="1317"/>
      <c r="AT77" s="1317"/>
      <c r="AU77" s="1317"/>
      <c r="AV77" s="1317"/>
      <c r="AW77" s="1317"/>
      <c r="AX77" s="1317"/>
      <c r="AY77" s="1317"/>
      <c r="AZ77" s="1317"/>
      <c r="BA77" s="1317"/>
      <c r="BB77" s="1316" t="s">
        <v>627</v>
      </c>
      <c r="BC77" s="1316"/>
      <c r="BD77" s="1316"/>
      <c r="BE77" s="1316"/>
      <c r="BF77" s="1316"/>
      <c r="BG77" s="1316"/>
      <c r="BH77" s="1316"/>
      <c r="BI77" s="1316"/>
      <c r="BJ77" s="1316"/>
      <c r="BK77" s="1316"/>
      <c r="BL77" s="1316"/>
      <c r="BM77" s="1316"/>
      <c r="BN77" s="1316"/>
      <c r="BO77" s="1316"/>
      <c r="BP77" s="1313">
        <v>0</v>
      </c>
      <c r="BQ77" s="1313"/>
      <c r="BR77" s="1313"/>
      <c r="BS77" s="1313"/>
      <c r="BT77" s="1313"/>
      <c r="BU77" s="1313"/>
      <c r="BV77" s="1313"/>
      <c r="BW77" s="1313"/>
      <c r="BX77" s="1313">
        <v>0</v>
      </c>
      <c r="BY77" s="1313"/>
      <c r="BZ77" s="1313"/>
      <c r="CA77" s="1313"/>
      <c r="CB77" s="1313"/>
      <c r="CC77" s="1313"/>
      <c r="CD77" s="1313"/>
      <c r="CE77" s="1313"/>
      <c r="CF77" s="1313">
        <v>0</v>
      </c>
      <c r="CG77" s="1313"/>
      <c r="CH77" s="1313"/>
      <c r="CI77" s="1313"/>
      <c r="CJ77" s="1313"/>
      <c r="CK77" s="1313"/>
      <c r="CL77" s="1313"/>
      <c r="CM77" s="1313"/>
      <c r="CN77" s="1313">
        <v>0</v>
      </c>
      <c r="CO77" s="1313"/>
      <c r="CP77" s="1313"/>
      <c r="CQ77" s="1313"/>
      <c r="CR77" s="1313"/>
      <c r="CS77" s="1313"/>
      <c r="CT77" s="1313"/>
      <c r="CU77" s="1313"/>
      <c r="CV77" s="1313">
        <v>0</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631</v>
      </c>
      <c r="BC79" s="1316"/>
      <c r="BD79" s="1316"/>
      <c r="BE79" s="1316"/>
      <c r="BF79" s="1316"/>
      <c r="BG79" s="1316"/>
      <c r="BH79" s="1316"/>
      <c r="BI79" s="1316"/>
      <c r="BJ79" s="1316"/>
      <c r="BK79" s="1316"/>
      <c r="BL79" s="1316"/>
      <c r="BM79" s="1316"/>
      <c r="BN79" s="1316"/>
      <c r="BO79" s="1316"/>
      <c r="BP79" s="1313">
        <v>7.4</v>
      </c>
      <c r="BQ79" s="1313"/>
      <c r="BR79" s="1313"/>
      <c r="BS79" s="1313"/>
      <c r="BT79" s="1313"/>
      <c r="BU79" s="1313"/>
      <c r="BV79" s="1313"/>
      <c r="BW79" s="1313"/>
      <c r="BX79" s="1313">
        <v>7.1</v>
      </c>
      <c r="BY79" s="1313"/>
      <c r="BZ79" s="1313"/>
      <c r="CA79" s="1313"/>
      <c r="CB79" s="1313"/>
      <c r="CC79" s="1313"/>
      <c r="CD79" s="1313"/>
      <c r="CE79" s="1313"/>
      <c r="CF79" s="1313">
        <v>7.1</v>
      </c>
      <c r="CG79" s="1313"/>
      <c r="CH79" s="1313"/>
      <c r="CI79" s="1313"/>
      <c r="CJ79" s="1313"/>
      <c r="CK79" s="1313"/>
      <c r="CL79" s="1313"/>
      <c r="CM79" s="1313"/>
      <c r="CN79" s="1313">
        <v>7.3</v>
      </c>
      <c r="CO79" s="1313"/>
      <c r="CP79" s="1313"/>
      <c r="CQ79" s="1313"/>
      <c r="CR79" s="1313"/>
      <c r="CS79" s="1313"/>
      <c r="CT79" s="1313"/>
      <c r="CU79" s="1313"/>
      <c r="CV79" s="1313">
        <v>7.4</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WsmfvdH3QJCNvI4jmeZUPcwjg4Lud5hOdrlOC6+c/9ZYiZvxNwnE92bj+KGB+Gn2FJlQZPAasfEQIUbw6FR25w==" saltValue="54FfhJT7s0GCTMmAJvCFb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637ED-C3E7-4B1F-AA03-083C5912E2B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519</v>
      </c>
    </row>
  </sheetData>
  <sheetProtection algorithmName="SHA-512" hashValue="T6OiiMhq6S2CLXhlAfg6nDwiKLV+KfbcVavL+R4UgYmv/GN60fHZl5ETpTaGHupS9IX6/7sBxFjfTH7fD6OK3g==" saltValue="3ktNeAJ6uI3dIFBYUevDp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14255-F265-42BD-800F-2A8713A05C68}">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519</v>
      </c>
    </row>
  </sheetData>
  <sheetProtection algorithmName="SHA-512" hashValue="XWY2RP1GwSn8qU6uM9uMWTtrR2JKO8DnvNic0UrVSyUcvSP5DhqA3JOp3GX1TpKAI9m1MACmhil6XMD1GBmHGw==" saltValue="QW8xWYiCZHvPT2oddowyS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569</v>
      </c>
      <c r="G2" s="157"/>
      <c r="H2" s="158"/>
    </row>
    <row r="3" spans="1:8" x14ac:dyDescent="0.15">
      <c r="A3" s="154" t="s">
        <v>562</v>
      </c>
      <c r="B3" s="159"/>
      <c r="C3" s="160"/>
      <c r="D3" s="161">
        <v>59175</v>
      </c>
      <c r="E3" s="162"/>
      <c r="F3" s="163">
        <v>291945</v>
      </c>
      <c r="G3" s="164"/>
      <c r="H3" s="165"/>
    </row>
    <row r="4" spans="1:8" x14ac:dyDescent="0.15">
      <c r="A4" s="166"/>
      <c r="B4" s="167"/>
      <c r="C4" s="168"/>
      <c r="D4" s="169">
        <v>26911</v>
      </c>
      <c r="E4" s="170"/>
      <c r="F4" s="171">
        <v>127651</v>
      </c>
      <c r="G4" s="172"/>
      <c r="H4" s="173"/>
    </row>
    <row r="5" spans="1:8" x14ac:dyDescent="0.15">
      <c r="A5" s="154" t="s">
        <v>564</v>
      </c>
      <c r="B5" s="159"/>
      <c r="C5" s="160"/>
      <c r="D5" s="161">
        <v>127879</v>
      </c>
      <c r="E5" s="162"/>
      <c r="F5" s="163">
        <v>291173</v>
      </c>
      <c r="G5" s="164"/>
      <c r="H5" s="165"/>
    </row>
    <row r="6" spans="1:8" x14ac:dyDescent="0.15">
      <c r="A6" s="166"/>
      <c r="B6" s="167"/>
      <c r="C6" s="168"/>
      <c r="D6" s="169">
        <v>58991</v>
      </c>
      <c r="E6" s="170"/>
      <c r="F6" s="171">
        <v>119071</v>
      </c>
      <c r="G6" s="172"/>
      <c r="H6" s="173"/>
    </row>
    <row r="7" spans="1:8" x14ac:dyDescent="0.15">
      <c r="A7" s="154" t="s">
        <v>565</v>
      </c>
      <c r="B7" s="159"/>
      <c r="C7" s="160"/>
      <c r="D7" s="161">
        <v>104664</v>
      </c>
      <c r="E7" s="162"/>
      <c r="F7" s="163">
        <v>271581</v>
      </c>
      <c r="G7" s="164"/>
      <c r="H7" s="165"/>
    </row>
    <row r="8" spans="1:8" x14ac:dyDescent="0.15">
      <c r="A8" s="166"/>
      <c r="B8" s="167"/>
      <c r="C8" s="168"/>
      <c r="D8" s="169">
        <v>72952</v>
      </c>
      <c r="E8" s="170"/>
      <c r="F8" s="171">
        <v>117844</v>
      </c>
      <c r="G8" s="172"/>
      <c r="H8" s="173"/>
    </row>
    <row r="9" spans="1:8" x14ac:dyDescent="0.15">
      <c r="A9" s="154" t="s">
        <v>566</v>
      </c>
      <c r="B9" s="159"/>
      <c r="C9" s="160"/>
      <c r="D9" s="161">
        <v>142087</v>
      </c>
      <c r="E9" s="162"/>
      <c r="F9" s="163">
        <v>268375</v>
      </c>
      <c r="G9" s="164"/>
      <c r="H9" s="165"/>
    </row>
    <row r="10" spans="1:8" x14ac:dyDescent="0.15">
      <c r="A10" s="166"/>
      <c r="B10" s="167"/>
      <c r="C10" s="168"/>
      <c r="D10" s="169">
        <v>112089</v>
      </c>
      <c r="E10" s="170"/>
      <c r="F10" s="171">
        <v>119602</v>
      </c>
      <c r="G10" s="172"/>
      <c r="H10" s="173"/>
    </row>
    <row r="11" spans="1:8" x14ac:dyDescent="0.15">
      <c r="A11" s="154" t="s">
        <v>567</v>
      </c>
      <c r="B11" s="159"/>
      <c r="C11" s="160"/>
      <c r="D11" s="161">
        <v>68647</v>
      </c>
      <c r="E11" s="162"/>
      <c r="F11" s="163">
        <v>301035</v>
      </c>
      <c r="G11" s="164"/>
      <c r="H11" s="165"/>
    </row>
    <row r="12" spans="1:8" x14ac:dyDescent="0.15">
      <c r="A12" s="166"/>
      <c r="B12" s="167"/>
      <c r="C12" s="174"/>
      <c r="D12" s="169">
        <v>58518</v>
      </c>
      <c r="E12" s="170"/>
      <c r="F12" s="171">
        <v>154376</v>
      </c>
      <c r="G12" s="172"/>
      <c r="H12" s="173"/>
    </row>
    <row r="13" spans="1:8" x14ac:dyDescent="0.15">
      <c r="A13" s="154"/>
      <c r="B13" s="159"/>
      <c r="C13" s="175"/>
      <c r="D13" s="176">
        <v>100490</v>
      </c>
      <c r="E13" s="177"/>
      <c r="F13" s="178">
        <v>284822</v>
      </c>
      <c r="G13" s="179"/>
      <c r="H13" s="165"/>
    </row>
    <row r="14" spans="1:8" x14ac:dyDescent="0.15">
      <c r="A14" s="166"/>
      <c r="B14" s="167"/>
      <c r="C14" s="168"/>
      <c r="D14" s="169">
        <v>65892</v>
      </c>
      <c r="E14" s="170"/>
      <c r="F14" s="171">
        <v>127709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14.93</v>
      </c>
      <c r="C19" s="180">
        <f>ROUND(VALUE(SUBSTITUTE(実質収支比率等に係る経年分析!G$48,"▲","-")),2)</f>
        <v>14.44</v>
      </c>
      <c r="D19" s="180">
        <f>ROUND(VALUE(SUBSTITUTE(実質収支比率等に係る経年分析!H$48,"▲","-")),2)</f>
        <v>15.26</v>
      </c>
      <c r="E19" s="180">
        <f>ROUND(VALUE(SUBSTITUTE(実質収支比率等に係る経年分析!I$48,"▲","-")),2)</f>
        <v>22.27</v>
      </c>
      <c r="F19" s="180">
        <f>ROUND(VALUE(SUBSTITUTE(実質収支比率等に係る経年分析!J$48,"▲","-")),2)</f>
        <v>25.67</v>
      </c>
    </row>
    <row r="20" spans="1:11" x14ac:dyDescent="0.15">
      <c r="A20" s="180" t="s">
        <v>55</v>
      </c>
      <c r="B20" s="180">
        <f>ROUND(VALUE(SUBSTITUTE(実質収支比率等に係る経年分析!F$47,"▲","-")),2)</f>
        <v>196.56</v>
      </c>
      <c r="C20" s="180">
        <f>ROUND(VALUE(SUBSTITUTE(実質収支比率等に係る経年分析!G$47,"▲","-")),2)</f>
        <v>200.28</v>
      </c>
      <c r="D20" s="180">
        <f>ROUND(VALUE(SUBSTITUTE(実質収支比率等に係る経年分析!H$47,"▲","-")),2)</f>
        <v>200.04</v>
      </c>
      <c r="E20" s="180">
        <f>ROUND(VALUE(SUBSTITUTE(実質収支比率等に係る経年分析!I$47,"▲","-")),2)</f>
        <v>198.91</v>
      </c>
      <c r="F20" s="180">
        <f>ROUND(VALUE(SUBSTITUTE(実質収支比率等に係る経年分析!J$47,"▲","-")),2)</f>
        <v>173.29</v>
      </c>
    </row>
    <row r="21" spans="1:11" x14ac:dyDescent="0.15">
      <c r="A21" s="180" t="s">
        <v>56</v>
      </c>
      <c r="B21" s="180">
        <f>IF(ISNUMBER(VALUE(SUBSTITUTE(実質収支比率等に係る経年分析!F$49,"▲","-"))),ROUND(VALUE(SUBSTITUTE(実質収支比率等に係る経年分析!F$49,"▲","-")),2),NA())</f>
        <v>8.41</v>
      </c>
      <c r="C21" s="180">
        <f>IF(ISNUMBER(VALUE(SUBSTITUTE(実質収支比率等に係る経年分析!G$49,"▲","-"))),ROUND(VALUE(SUBSTITUTE(実質収支比率等に係る経年分析!G$49,"▲","-")),2),NA())</f>
        <v>11.39</v>
      </c>
      <c r="D21" s="180">
        <f>IF(ISNUMBER(VALUE(SUBSTITUTE(実質収支比率等に係る経年分析!H$49,"▲","-"))),ROUND(VALUE(SUBSTITUTE(実質収支比率等に係る経年分析!H$49,"▲","-")),2),NA())</f>
        <v>7.61</v>
      </c>
      <c r="E21" s="180">
        <f>IF(ISNUMBER(VALUE(SUBSTITUTE(実質収支比率等に係る経年分析!I$49,"▲","-"))),ROUND(VALUE(SUBSTITUTE(実質収支比率等に係る経年分析!I$49,"▲","-")),2),NA())</f>
        <v>5.77</v>
      </c>
      <c r="F21" s="180">
        <f>IF(ISNUMBER(VALUE(SUBSTITUTE(実質収支比率等に係る経年分析!J$49,"▲","-"))),ROUND(VALUE(SUBSTITUTE(実質収支比率等に係る経年分析!J$49,"▲","-")),2),NA())</f>
        <v>4.8600000000000003</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str">
        <f>IF(連結実質赤字比率に係る赤字・黒字の構成分析!C$38="",NA(),連結実質赤字比率に係る赤字・黒字の構成分析!C$38)</f>
        <v>下條村後期高齢者医療特別会計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下條村営水道特別会計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0.18</v>
      </c>
    </row>
    <row r="34" spans="1:16" x14ac:dyDescent="0.15">
      <c r="A34" s="181" t="str">
        <f>IF(連結実質赤字比率に係る赤字・黒字の構成分析!C$36="",NA(),連結実質赤字比率に係る赤字・黒字の構成分析!C$36)</f>
        <v>下條村国民健康保険特別会計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0.81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1.51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7.0000000000000007E-2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0.13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0.41</v>
      </c>
    </row>
    <row r="35" spans="1:16" x14ac:dyDescent="0.15">
      <c r="A35" s="181" t="str">
        <f>IF(連結実質赤字比率に係る赤字・黒字の構成分析!C$35="",NA(),連結実質赤字比率に係る赤字・黒字の構成分析!C$35)</f>
        <v>下條村介護保険特別会計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0.86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0.96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0.27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0.53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1.1299999999999999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14.92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14.43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15.25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22.26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25.66</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196</v>
      </c>
      <c r="E42" s="182"/>
      <c r="F42" s="182"/>
      <c r="G42" s="182">
        <f>'実質公債費比率（分子）の構造'!L$52</f>
        <v>164</v>
      </c>
      <c r="H42" s="182"/>
      <c r="I42" s="182"/>
      <c r="J42" s="182">
        <f>'実質公債費比率（分子）の構造'!M$52</f>
        <v>165</v>
      </c>
      <c r="K42" s="182"/>
      <c r="L42" s="182"/>
      <c r="M42" s="182">
        <f>'実質公債費比率（分子）の構造'!N$52</f>
        <v>150</v>
      </c>
      <c r="N42" s="182"/>
      <c r="O42" s="182"/>
      <c r="P42" s="182">
        <f>'実質公債費比率（分子）の構造'!O$52</f>
        <v>156</v>
      </c>
    </row>
    <row r="43" spans="1:16" x14ac:dyDescent="0.15">
      <c r="A43" s="182" t="s">
        <v>64</v>
      </c>
      <c r="B43" s="182">
        <f>'実質公債費比率（分子）の構造'!K$51</f>
        <v>0</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5</v>
      </c>
      <c r="C45" s="182"/>
      <c r="D45" s="182"/>
      <c r="E45" s="182">
        <f>'実質公債費比率（分子）の構造'!L$49</f>
        <v>5</v>
      </c>
      <c r="F45" s="182"/>
      <c r="G45" s="182"/>
      <c r="H45" s="182">
        <f>'実質公債費比率（分子）の構造'!M$49</f>
        <v>2</v>
      </c>
      <c r="I45" s="182"/>
      <c r="J45" s="182"/>
      <c r="K45" s="182">
        <f>'実質公債費比率（分子）の構造'!N$49</f>
        <v>2</v>
      </c>
      <c r="L45" s="182"/>
      <c r="M45" s="182"/>
      <c r="N45" s="182">
        <f>'実質公債費比率（分子）の構造'!O$49</f>
        <v>7</v>
      </c>
      <c r="O45" s="182"/>
      <c r="P45" s="182"/>
    </row>
    <row r="46" spans="1:16" x14ac:dyDescent="0.15">
      <c r="A46" s="182" t="s">
        <v>67</v>
      </c>
      <c r="B46" s="182">
        <f>'実質公債費比率（分子）の構造'!K$48</f>
        <v>28</v>
      </c>
      <c r="C46" s="182"/>
      <c r="D46" s="182"/>
      <c r="E46" s="182">
        <f>'実質公債費比率（分子）の構造'!L$48</f>
        <v>29</v>
      </c>
      <c r="F46" s="182"/>
      <c r="G46" s="182"/>
      <c r="H46" s="182">
        <f>'実質公債費比率（分子）の構造'!M$48</f>
        <v>23</v>
      </c>
      <c r="I46" s="182"/>
      <c r="J46" s="182"/>
      <c r="K46" s="182">
        <f>'実質公債費比率（分子）の構造'!N$48</f>
        <v>15</v>
      </c>
      <c r="L46" s="182"/>
      <c r="M46" s="182"/>
      <c r="N46" s="182">
        <f>'実質公債費比率（分子）の構造'!O$48</f>
        <v>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93</v>
      </c>
      <c r="C49" s="182"/>
      <c r="D49" s="182"/>
      <c r="E49" s="182">
        <f>'実質公債費比率（分子）の構造'!L$45</f>
        <v>93</v>
      </c>
      <c r="F49" s="182"/>
      <c r="G49" s="182"/>
      <c r="H49" s="182">
        <f>'実質公債費比率（分子）の構造'!M$45</f>
        <v>90</v>
      </c>
      <c r="I49" s="182"/>
      <c r="J49" s="182"/>
      <c r="K49" s="182">
        <f>'実質公債費比率（分子）の構造'!N$45</f>
        <v>69</v>
      </c>
      <c r="L49" s="182"/>
      <c r="M49" s="182"/>
      <c r="N49" s="182">
        <f>'実質公債費比率（分子）の構造'!O$45</f>
        <v>68</v>
      </c>
      <c r="O49" s="182"/>
      <c r="P49" s="182"/>
    </row>
    <row r="50" spans="1:16" x14ac:dyDescent="0.15">
      <c r="A50" s="182" t="s">
        <v>71</v>
      </c>
      <c r="B50" s="182" t="e">
        <f>NA()</f>
        <v>#N/A</v>
      </c>
      <c r="C50" s="182">
        <f>IF(ISNUMBER('実質公債費比率（分子）の構造'!K$53),'実質公債費比率（分子）の構造'!K$53,NA())</f>
        <v>-70</v>
      </c>
      <c r="D50" s="182" t="e">
        <f>NA()</f>
        <v>#N/A</v>
      </c>
      <c r="E50" s="182" t="e">
        <f>NA()</f>
        <v>#N/A</v>
      </c>
      <c r="F50" s="182">
        <f>IF(ISNUMBER('実質公債費比率（分子）の構造'!L$53),'実質公債費比率（分子）の構造'!L$53,NA())</f>
        <v>-37</v>
      </c>
      <c r="G50" s="182" t="e">
        <f>NA()</f>
        <v>#N/A</v>
      </c>
      <c r="H50" s="182" t="e">
        <f>NA()</f>
        <v>#N/A</v>
      </c>
      <c r="I50" s="182">
        <f>IF(ISNUMBER('実質公債費比率（分子）の構造'!M$53),'実質公債費比率（分子）の構造'!M$53,NA())</f>
        <v>-50</v>
      </c>
      <c r="J50" s="182" t="e">
        <f>NA()</f>
        <v>#N/A</v>
      </c>
      <c r="K50" s="182" t="e">
        <f>NA()</f>
        <v>#N/A</v>
      </c>
      <c r="L50" s="182">
        <f>IF(ISNUMBER('実質公債費比率（分子）の構造'!N$53),'実質公債費比率（分子）の構造'!N$53,NA())</f>
        <v>-64</v>
      </c>
      <c r="M50" s="182" t="e">
        <f>NA()</f>
        <v>#N/A</v>
      </c>
      <c r="N50" s="182" t="e">
        <f>NA()</f>
        <v>#N/A</v>
      </c>
      <c r="O50" s="182">
        <f>IF(ISNUMBER('実質公債費比率（分子）の構造'!O$53),'実質公債費比率（分子）の構造'!O$53,NA())</f>
        <v>-75</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1710</v>
      </c>
      <c r="E56" s="181"/>
      <c r="F56" s="181"/>
      <c r="G56" s="181">
        <f>'将来負担比率（分子）の構造'!J$52</f>
        <v>1692</v>
      </c>
      <c r="H56" s="181"/>
      <c r="I56" s="181"/>
      <c r="J56" s="181">
        <f>'将来負担比率（分子）の構造'!K$52</f>
        <v>1746</v>
      </c>
      <c r="K56" s="181"/>
      <c r="L56" s="181"/>
      <c r="M56" s="181">
        <f>'将来負担比率（分子）の構造'!L$52</f>
        <v>1789</v>
      </c>
      <c r="N56" s="181"/>
      <c r="O56" s="181"/>
      <c r="P56" s="181">
        <f>'将来負担比率（分子）の構造'!M$52</f>
        <v>1710</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7376</v>
      </c>
      <c r="E58" s="181"/>
      <c r="F58" s="181"/>
      <c r="G58" s="181">
        <f>'将来負担比率（分子）の構造'!J$50</f>
        <v>7397</v>
      </c>
      <c r="H58" s="181"/>
      <c r="I58" s="181"/>
      <c r="J58" s="181">
        <f>'将来負担比率（分子）の構造'!K$50</f>
        <v>7481</v>
      </c>
      <c r="K58" s="181"/>
      <c r="L58" s="181"/>
      <c r="M58" s="181">
        <f>'将来負担比率（分子）の構造'!L$50</f>
        <v>7497</v>
      </c>
      <c r="N58" s="181"/>
      <c r="O58" s="181"/>
      <c r="P58" s="181">
        <f>'将来負担比率（分子）の構造'!M$50</f>
        <v>7523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451</v>
      </c>
      <c r="C62" s="181"/>
      <c r="D62" s="181"/>
      <c r="E62" s="181">
        <f>'将来負担比率（分子）の構造'!J$45</f>
        <v>449</v>
      </c>
      <c r="F62" s="181"/>
      <c r="G62" s="181"/>
      <c r="H62" s="181">
        <f>'将来負担比率（分子）の構造'!K$45</f>
        <v>449</v>
      </c>
      <c r="I62" s="181"/>
      <c r="J62" s="181"/>
      <c r="K62" s="181">
        <f>'将来負担比率（分子）の構造'!L$45</f>
        <v>451</v>
      </c>
      <c r="L62" s="181"/>
      <c r="M62" s="181"/>
      <c r="N62" s="181">
        <f>'将来負担比率（分子）の構造'!M$45</f>
        <v>449</v>
      </c>
      <c r="O62" s="181"/>
      <c r="P62" s="181"/>
    </row>
    <row r="63" spans="1:16" x14ac:dyDescent="0.15">
      <c r="A63" s="181" t="s">
        <v>34</v>
      </c>
      <c r="B63" s="181">
        <f>'将来負担比率（分子）の構造'!I$44</f>
        <v>52</v>
      </c>
      <c r="C63" s="181"/>
      <c r="D63" s="181"/>
      <c r="E63" s="181">
        <f>'将来負担比率（分子）の構造'!J$44</f>
        <v>35</v>
      </c>
      <c r="F63" s="181"/>
      <c r="G63" s="181"/>
      <c r="H63" s="181">
        <f>'将来負担比率（分子）の構造'!K$44</f>
        <v>88</v>
      </c>
      <c r="I63" s="181"/>
      <c r="J63" s="181"/>
      <c r="K63" s="181">
        <f>'将来負担比率（分子）の構造'!L$44</f>
        <v>136</v>
      </c>
      <c r="L63" s="181"/>
      <c r="M63" s="181"/>
      <c r="N63" s="181">
        <f>'将来負担比率（分子）の構造'!M$44</f>
        <v>82</v>
      </c>
      <c r="O63" s="181"/>
      <c r="P63" s="181"/>
    </row>
    <row r="64" spans="1:16" x14ac:dyDescent="0.15">
      <c r="A64" s="181" t="s">
        <v>33</v>
      </c>
      <c r="B64" s="181">
        <f>'将来負担比率（分子）の構造'!I$43</f>
        <v>52</v>
      </c>
      <c r="C64" s="181"/>
      <c r="D64" s="181"/>
      <c r="E64" s="181">
        <f>'将来負担比率（分子）の構造'!J$43</f>
        <v>39</v>
      </c>
      <c r="F64" s="181"/>
      <c r="G64" s="181"/>
      <c r="H64" s="181">
        <f>'将来負担比率（分子）の構造'!K$43</f>
        <v>23</v>
      </c>
      <c r="I64" s="181"/>
      <c r="J64" s="181"/>
      <c r="K64" s="181">
        <f>'将来負担比率（分子）の構造'!L$43</f>
        <v>5</v>
      </c>
      <c r="L64" s="181"/>
      <c r="M64" s="181"/>
      <c r="N64" s="181">
        <f>'将来負担比率（分子）の構造'!M$43</f>
        <v>2</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1210</v>
      </c>
      <c r="C66" s="181"/>
      <c r="D66" s="181"/>
      <c r="E66" s="181">
        <f>'将来負担比率（分子）の構造'!J$41</f>
        <v>961</v>
      </c>
      <c r="F66" s="181"/>
      <c r="G66" s="181"/>
      <c r="H66" s="181">
        <f>'将来負担比率（分子）の構造'!K$41</f>
        <v>917</v>
      </c>
      <c r="I66" s="181"/>
      <c r="J66" s="181"/>
      <c r="K66" s="181">
        <f>'将来負担比率（分子）の構造'!L$41</f>
        <v>1063</v>
      </c>
      <c r="L66" s="181"/>
      <c r="M66" s="181"/>
      <c r="N66" s="181">
        <f>'将来負担比率（分子）の構造'!M$41</f>
        <v>916</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3292</v>
      </c>
      <c r="C72" s="185">
        <f>基金残高に係る経年分析!G55</f>
        <v>3209</v>
      </c>
      <c r="D72" s="185">
        <f>基金残高に係る経年分析!H55</f>
        <v>2987</v>
      </c>
    </row>
    <row r="73" spans="1:16" x14ac:dyDescent="0.15">
      <c r="A73" s="184" t="s">
        <v>78</v>
      </c>
      <c r="B73" s="185">
        <f>基金残高に係る経年分析!F56</f>
        <v>924</v>
      </c>
      <c r="C73" s="185">
        <f>基金残高に係る経年分析!G56</f>
        <v>924</v>
      </c>
      <c r="D73" s="185">
        <f>基金残高に係る経年分析!H56</f>
        <v>914</v>
      </c>
    </row>
    <row r="74" spans="1:16" x14ac:dyDescent="0.15">
      <c r="A74" s="184" t="s">
        <v>79</v>
      </c>
      <c r="B74" s="185">
        <f>基金残高に係る経年分析!F57</f>
        <v>3108</v>
      </c>
      <c r="C74" s="185">
        <f>基金残高に係る経年分析!G57</f>
        <v>3224</v>
      </c>
      <c r="D74" s="185">
        <f>基金残高に係る経年分析!H57</f>
        <v>3476</v>
      </c>
    </row>
  </sheetData>
  <sheetProtection algorithmName="SHA-512" hashValue="wp6vhuAKOjht9RFz9PMkvMNL344pC4wr7XgW+vIsbcbnIr+QJzqVKm4JSRx/96uDswBkk4i3DFmlMI8MlnyobA==" saltValue="at5WP9kX6KtS9rSaHhaJ6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215</v>
      </c>
      <c r="DI1" s="800"/>
      <c r="DJ1" s="800"/>
      <c r="DK1" s="800"/>
      <c r="DL1" s="800"/>
      <c r="DM1" s="800"/>
      <c r="DN1" s="801"/>
      <c r="DO1" s="226"/>
      <c r="DP1" s="799" t="s">
        <v>216</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218</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219</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220</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221</v>
      </c>
      <c r="S4" s="742"/>
      <c r="T4" s="742"/>
      <c r="U4" s="742"/>
      <c r="V4" s="742"/>
      <c r="W4" s="742"/>
      <c r="X4" s="742"/>
      <c r="Y4" s="743"/>
      <c r="Z4" s="741" t="s">
        <v>222</v>
      </c>
      <c r="AA4" s="742"/>
      <c r="AB4" s="742"/>
      <c r="AC4" s="743"/>
      <c r="AD4" s="741" t="s">
        <v>223</v>
      </c>
      <c r="AE4" s="742"/>
      <c r="AF4" s="742"/>
      <c r="AG4" s="742"/>
      <c r="AH4" s="742"/>
      <c r="AI4" s="742"/>
      <c r="AJ4" s="742"/>
      <c r="AK4" s="743"/>
      <c r="AL4" s="741" t="s">
        <v>222</v>
      </c>
      <c r="AM4" s="742"/>
      <c r="AN4" s="742"/>
      <c r="AO4" s="743"/>
      <c r="AP4" s="802" t="s">
        <v>224</v>
      </c>
      <c r="AQ4" s="802"/>
      <c r="AR4" s="802"/>
      <c r="AS4" s="802"/>
      <c r="AT4" s="802"/>
      <c r="AU4" s="802"/>
      <c r="AV4" s="802"/>
      <c r="AW4" s="802"/>
      <c r="AX4" s="802"/>
      <c r="AY4" s="802"/>
      <c r="AZ4" s="802"/>
      <c r="BA4" s="802"/>
      <c r="BB4" s="802"/>
      <c r="BC4" s="802"/>
      <c r="BD4" s="802"/>
      <c r="BE4" s="802"/>
      <c r="BF4" s="802"/>
      <c r="BG4" s="802" t="s">
        <v>225</v>
      </c>
      <c r="BH4" s="802"/>
      <c r="BI4" s="802"/>
      <c r="BJ4" s="802"/>
      <c r="BK4" s="802"/>
      <c r="BL4" s="802"/>
      <c r="BM4" s="802"/>
      <c r="BN4" s="802"/>
      <c r="BO4" s="802" t="s">
        <v>222</v>
      </c>
      <c r="BP4" s="802"/>
      <c r="BQ4" s="802"/>
      <c r="BR4" s="802"/>
      <c r="BS4" s="802" t="s">
        <v>226</v>
      </c>
      <c r="BT4" s="802"/>
      <c r="BU4" s="802"/>
      <c r="BV4" s="802"/>
      <c r="BW4" s="802"/>
      <c r="BX4" s="802"/>
      <c r="BY4" s="802"/>
      <c r="BZ4" s="802"/>
      <c r="CA4" s="802"/>
      <c r="CB4" s="802"/>
      <c r="CD4" s="784" t="s">
        <v>227</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228</v>
      </c>
      <c r="C5" s="747"/>
      <c r="D5" s="747"/>
      <c r="E5" s="747"/>
      <c r="F5" s="747"/>
      <c r="G5" s="747"/>
      <c r="H5" s="747"/>
      <c r="I5" s="747"/>
      <c r="J5" s="747"/>
      <c r="K5" s="747"/>
      <c r="L5" s="747"/>
      <c r="M5" s="747"/>
      <c r="N5" s="747"/>
      <c r="O5" s="747"/>
      <c r="P5" s="747"/>
      <c r="Q5" s="748"/>
      <c r="R5" s="735">
        <v>337188</v>
      </c>
      <c r="S5" s="736"/>
      <c r="T5" s="736"/>
      <c r="U5" s="736"/>
      <c r="V5" s="736"/>
      <c r="W5" s="736"/>
      <c r="X5" s="736"/>
      <c r="Y5" s="779"/>
      <c r="Z5" s="797">
        <v>9.4</v>
      </c>
      <c r="AA5" s="797"/>
      <c r="AB5" s="797"/>
      <c r="AC5" s="797"/>
      <c r="AD5" s="798">
        <v>336003</v>
      </c>
      <c r="AE5" s="798"/>
      <c r="AF5" s="798"/>
      <c r="AG5" s="798"/>
      <c r="AH5" s="798"/>
      <c r="AI5" s="798"/>
      <c r="AJ5" s="798"/>
      <c r="AK5" s="798"/>
      <c r="AL5" s="780">
        <v>19.600000000000001</v>
      </c>
      <c r="AM5" s="751"/>
      <c r="AN5" s="751"/>
      <c r="AO5" s="781"/>
      <c r="AP5" s="746" t="s">
        <v>229</v>
      </c>
      <c r="AQ5" s="747"/>
      <c r="AR5" s="747"/>
      <c r="AS5" s="747"/>
      <c r="AT5" s="747"/>
      <c r="AU5" s="747"/>
      <c r="AV5" s="747"/>
      <c r="AW5" s="747"/>
      <c r="AX5" s="747"/>
      <c r="AY5" s="747"/>
      <c r="AZ5" s="747"/>
      <c r="BA5" s="747"/>
      <c r="BB5" s="747"/>
      <c r="BC5" s="747"/>
      <c r="BD5" s="747"/>
      <c r="BE5" s="747"/>
      <c r="BF5" s="748"/>
      <c r="BG5" s="680">
        <v>335654</v>
      </c>
      <c r="BH5" s="681"/>
      <c r="BI5" s="681"/>
      <c r="BJ5" s="681"/>
      <c r="BK5" s="681"/>
      <c r="BL5" s="681"/>
      <c r="BM5" s="681"/>
      <c r="BN5" s="682"/>
      <c r="BO5" s="713">
        <v>99.5</v>
      </c>
      <c r="BP5" s="713"/>
      <c r="BQ5" s="713"/>
      <c r="BR5" s="713"/>
      <c r="BS5" s="714" t="s">
        <v>130</v>
      </c>
      <c r="BT5" s="714"/>
      <c r="BU5" s="714"/>
      <c r="BV5" s="714"/>
      <c r="BW5" s="714"/>
      <c r="BX5" s="714"/>
      <c r="BY5" s="714"/>
      <c r="BZ5" s="714"/>
      <c r="CA5" s="714"/>
      <c r="CB5" s="777"/>
      <c r="CD5" s="784" t="s">
        <v>224</v>
      </c>
      <c r="CE5" s="785"/>
      <c r="CF5" s="785"/>
      <c r="CG5" s="785"/>
      <c r="CH5" s="785"/>
      <c r="CI5" s="785"/>
      <c r="CJ5" s="785"/>
      <c r="CK5" s="785"/>
      <c r="CL5" s="785"/>
      <c r="CM5" s="785"/>
      <c r="CN5" s="785"/>
      <c r="CO5" s="785"/>
      <c r="CP5" s="785"/>
      <c r="CQ5" s="786"/>
      <c r="CR5" s="784" t="s">
        <v>230</v>
      </c>
      <c r="CS5" s="785"/>
      <c r="CT5" s="785"/>
      <c r="CU5" s="785"/>
      <c r="CV5" s="785"/>
      <c r="CW5" s="785"/>
      <c r="CX5" s="785"/>
      <c r="CY5" s="786"/>
      <c r="CZ5" s="784" t="s">
        <v>222</v>
      </c>
      <c r="DA5" s="785"/>
      <c r="DB5" s="785"/>
      <c r="DC5" s="786"/>
      <c r="DD5" s="784" t="s">
        <v>231</v>
      </c>
      <c r="DE5" s="785"/>
      <c r="DF5" s="785"/>
      <c r="DG5" s="785"/>
      <c r="DH5" s="785"/>
      <c r="DI5" s="785"/>
      <c r="DJ5" s="785"/>
      <c r="DK5" s="785"/>
      <c r="DL5" s="785"/>
      <c r="DM5" s="785"/>
      <c r="DN5" s="785"/>
      <c r="DO5" s="785"/>
      <c r="DP5" s="786"/>
      <c r="DQ5" s="784" t="s">
        <v>232</v>
      </c>
      <c r="DR5" s="785"/>
      <c r="DS5" s="785"/>
      <c r="DT5" s="785"/>
      <c r="DU5" s="785"/>
      <c r="DV5" s="785"/>
      <c r="DW5" s="785"/>
      <c r="DX5" s="785"/>
      <c r="DY5" s="785"/>
      <c r="DZ5" s="785"/>
      <c r="EA5" s="785"/>
      <c r="EB5" s="785"/>
      <c r="EC5" s="786"/>
    </row>
    <row r="6" spans="2:143" ht="11.25" customHeight="1" x14ac:dyDescent="0.15">
      <c r="B6" s="677" t="s">
        <v>233</v>
      </c>
      <c r="C6" s="678"/>
      <c r="D6" s="678"/>
      <c r="E6" s="678"/>
      <c r="F6" s="678"/>
      <c r="G6" s="678"/>
      <c r="H6" s="678"/>
      <c r="I6" s="678"/>
      <c r="J6" s="678"/>
      <c r="K6" s="678"/>
      <c r="L6" s="678"/>
      <c r="M6" s="678"/>
      <c r="N6" s="678"/>
      <c r="O6" s="678"/>
      <c r="P6" s="678"/>
      <c r="Q6" s="679"/>
      <c r="R6" s="680">
        <v>40906</v>
      </c>
      <c r="S6" s="681"/>
      <c r="T6" s="681"/>
      <c r="U6" s="681"/>
      <c r="V6" s="681"/>
      <c r="W6" s="681"/>
      <c r="X6" s="681"/>
      <c r="Y6" s="682"/>
      <c r="Z6" s="713">
        <v>1.1000000000000001</v>
      </c>
      <c r="AA6" s="713"/>
      <c r="AB6" s="713"/>
      <c r="AC6" s="713"/>
      <c r="AD6" s="714">
        <v>40906</v>
      </c>
      <c r="AE6" s="714"/>
      <c r="AF6" s="714"/>
      <c r="AG6" s="714"/>
      <c r="AH6" s="714"/>
      <c r="AI6" s="714"/>
      <c r="AJ6" s="714"/>
      <c r="AK6" s="714"/>
      <c r="AL6" s="683">
        <v>2.4</v>
      </c>
      <c r="AM6" s="684"/>
      <c r="AN6" s="684"/>
      <c r="AO6" s="715"/>
      <c r="AP6" s="677" t="s">
        <v>234</v>
      </c>
      <c r="AQ6" s="678"/>
      <c r="AR6" s="678"/>
      <c r="AS6" s="678"/>
      <c r="AT6" s="678"/>
      <c r="AU6" s="678"/>
      <c r="AV6" s="678"/>
      <c r="AW6" s="678"/>
      <c r="AX6" s="678"/>
      <c r="AY6" s="678"/>
      <c r="AZ6" s="678"/>
      <c r="BA6" s="678"/>
      <c r="BB6" s="678"/>
      <c r="BC6" s="678"/>
      <c r="BD6" s="678"/>
      <c r="BE6" s="678"/>
      <c r="BF6" s="679"/>
      <c r="BG6" s="680">
        <v>335654</v>
      </c>
      <c r="BH6" s="681"/>
      <c r="BI6" s="681"/>
      <c r="BJ6" s="681"/>
      <c r="BK6" s="681"/>
      <c r="BL6" s="681"/>
      <c r="BM6" s="681"/>
      <c r="BN6" s="682"/>
      <c r="BO6" s="713">
        <v>99.5</v>
      </c>
      <c r="BP6" s="713"/>
      <c r="BQ6" s="713"/>
      <c r="BR6" s="713"/>
      <c r="BS6" s="714" t="s">
        <v>235</v>
      </c>
      <c r="BT6" s="714"/>
      <c r="BU6" s="714"/>
      <c r="BV6" s="714"/>
      <c r="BW6" s="714"/>
      <c r="BX6" s="714"/>
      <c r="BY6" s="714"/>
      <c r="BZ6" s="714"/>
      <c r="CA6" s="714"/>
      <c r="CB6" s="777"/>
      <c r="CD6" s="738" t="s">
        <v>236</v>
      </c>
      <c r="CE6" s="739"/>
      <c r="CF6" s="739"/>
      <c r="CG6" s="739"/>
      <c r="CH6" s="739"/>
      <c r="CI6" s="739"/>
      <c r="CJ6" s="739"/>
      <c r="CK6" s="739"/>
      <c r="CL6" s="739"/>
      <c r="CM6" s="739"/>
      <c r="CN6" s="739"/>
      <c r="CO6" s="739"/>
      <c r="CP6" s="739"/>
      <c r="CQ6" s="740"/>
      <c r="CR6" s="680">
        <v>34180</v>
      </c>
      <c r="CS6" s="681"/>
      <c r="CT6" s="681"/>
      <c r="CU6" s="681"/>
      <c r="CV6" s="681"/>
      <c r="CW6" s="681"/>
      <c r="CX6" s="681"/>
      <c r="CY6" s="682"/>
      <c r="CZ6" s="780">
        <v>1.1000000000000001</v>
      </c>
      <c r="DA6" s="751"/>
      <c r="DB6" s="751"/>
      <c r="DC6" s="783"/>
      <c r="DD6" s="686" t="s">
        <v>130</v>
      </c>
      <c r="DE6" s="681"/>
      <c r="DF6" s="681"/>
      <c r="DG6" s="681"/>
      <c r="DH6" s="681"/>
      <c r="DI6" s="681"/>
      <c r="DJ6" s="681"/>
      <c r="DK6" s="681"/>
      <c r="DL6" s="681"/>
      <c r="DM6" s="681"/>
      <c r="DN6" s="681"/>
      <c r="DO6" s="681"/>
      <c r="DP6" s="682"/>
      <c r="DQ6" s="686">
        <v>34180</v>
      </c>
      <c r="DR6" s="681"/>
      <c r="DS6" s="681"/>
      <c r="DT6" s="681"/>
      <c r="DU6" s="681"/>
      <c r="DV6" s="681"/>
      <c r="DW6" s="681"/>
      <c r="DX6" s="681"/>
      <c r="DY6" s="681"/>
      <c r="DZ6" s="681"/>
      <c r="EA6" s="681"/>
      <c r="EB6" s="681"/>
      <c r="EC6" s="727"/>
    </row>
    <row r="7" spans="2:143" ht="11.25" customHeight="1" x14ac:dyDescent="0.15">
      <c r="B7" s="677" t="s">
        <v>237</v>
      </c>
      <c r="C7" s="678"/>
      <c r="D7" s="678"/>
      <c r="E7" s="678"/>
      <c r="F7" s="678"/>
      <c r="G7" s="678"/>
      <c r="H7" s="678"/>
      <c r="I7" s="678"/>
      <c r="J7" s="678"/>
      <c r="K7" s="678"/>
      <c r="L7" s="678"/>
      <c r="M7" s="678"/>
      <c r="N7" s="678"/>
      <c r="O7" s="678"/>
      <c r="P7" s="678"/>
      <c r="Q7" s="679"/>
      <c r="R7" s="680">
        <v>294</v>
      </c>
      <c r="S7" s="681"/>
      <c r="T7" s="681"/>
      <c r="U7" s="681"/>
      <c r="V7" s="681"/>
      <c r="W7" s="681"/>
      <c r="X7" s="681"/>
      <c r="Y7" s="682"/>
      <c r="Z7" s="713">
        <v>0</v>
      </c>
      <c r="AA7" s="713"/>
      <c r="AB7" s="713"/>
      <c r="AC7" s="713"/>
      <c r="AD7" s="714">
        <v>294</v>
      </c>
      <c r="AE7" s="714"/>
      <c r="AF7" s="714"/>
      <c r="AG7" s="714"/>
      <c r="AH7" s="714"/>
      <c r="AI7" s="714"/>
      <c r="AJ7" s="714"/>
      <c r="AK7" s="714"/>
      <c r="AL7" s="683">
        <v>0</v>
      </c>
      <c r="AM7" s="684"/>
      <c r="AN7" s="684"/>
      <c r="AO7" s="715"/>
      <c r="AP7" s="677" t="s">
        <v>238</v>
      </c>
      <c r="AQ7" s="678"/>
      <c r="AR7" s="678"/>
      <c r="AS7" s="678"/>
      <c r="AT7" s="678"/>
      <c r="AU7" s="678"/>
      <c r="AV7" s="678"/>
      <c r="AW7" s="678"/>
      <c r="AX7" s="678"/>
      <c r="AY7" s="678"/>
      <c r="AZ7" s="678"/>
      <c r="BA7" s="678"/>
      <c r="BB7" s="678"/>
      <c r="BC7" s="678"/>
      <c r="BD7" s="678"/>
      <c r="BE7" s="678"/>
      <c r="BF7" s="679"/>
      <c r="BG7" s="680">
        <v>143047</v>
      </c>
      <c r="BH7" s="681"/>
      <c r="BI7" s="681"/>
      <c r="BJ7" s="681"/>
      <c r="BK7" s="681"/>
      <c r="BL7" s="681"/>
      <c r="BM7" s="681"/>
      <c r="BN7" s="682"/>
      <c r="BO7" s="713">
        <v>42.4</v>
      </c>
      <c r="BP7" s="713"/>
      <c r="BQ7" s="713"/>
      <c r="BR7" s="713"/>
      <c r="BS7" s="714" t="s">
        <v>130</v>
      </c>
      <c r="BT7" s="714"/>
      <c r="BU7" s="714"/>
      <c r="BV7" s="714"/>
      <c r="BW7" s="714"/>
      <c r="BX7" s="714"/>
      <c r="BY7" s="714"/>
      <c r="BZ7" s="714"/>
      <c r="CA7" s="714"/>
      <c r="CB7" s="777"/>
      <c r="CD7" s="719" t="s">
        <v>239</v>
      </c>
      <c r="CE7" s="720"/>
      <c r="CF7" s="720"/>
      <c r="CG7" s="720"/>
      <c r="CH7" s="720"/>
      <c r="CI7" s="720"/>
      <c r="CJ7" s="720"/>
      <c r="CK7" s="720"/>
      <c r="CL7" s="720"/>
      <c r="CM7" s="720"/>
      <c r="CN7" s="720"/>
      <c r="CO7" s="720"/>
      <c r="CP7" s="720"/>
      <c r="CQ7" s="721"/>
      <c r="CR7" s="680">
        <v>747696</v>
      </c>
      <c r="CS7" s="681"/>
      <c r="CT7" s="681"/>
      <c r="CU7" s="681"/>
      <c r="CV7" s="681"/>
      <c r="CW7" s="681"/>
      <c r="CX7" s="681"/>
      <c r="CY7" s="682"/>
      <c r="CZ7" s="713">
        <v>24.3</v>
      </c>
      <c r="DA7" s="713"/>
      <c r="DB7" s="713"/>
      <c r="DC7" s="713"/>
      <c r="DD7" s="686">
        <v>44470</v>
      </c>
      <c r="DE7" s="681"/>
      <c r="DF7" s="681"/>
      <c r="DG7" s="681"/>
      <c r="DH7" s="681"/>
      <c r="DI7" s="681"/>
      <c r="DJ7" s="681"/>
      <c r="DK7" s="681"/>
      <c r="DL7" s="681"/>
      <c r="DM7" s="681"/>
      <c r="DN7" s="681"/>
      <c r="DO7" s="681"/>
      <c r="DP7" s="682"/>
      <c r="DQ7" s="686">
        <v>540949</v>
      </c>
      <c r="DR7" s="681"/>
      <c r="DS7" s="681"/>
      <c r="DT7" s="681"/>
      <c r="DU7" s="681"/>
      <c r="DV7" s="681"/>
      <c r="DW7" s="681"/>
      <c r="DX7" s="681"/>
      <c r="DY7" s="681"/>
      <c r="DZ7" s="681"/>
      <c r="EA7" s="681"/>
      <c r="EB7" s="681"/>
      <c r="EC7" s="727"/>
    </row>
    <row r="8" spans="2:143" ht="11.25" customHeight="1" x14ac:dyDescent="0.15">
      <c r="B8" s="677" t="s">
        <v>240</v>
      </c>
      <c r="C8" s="678"/>
      <c r="D8" s="678"/>
      <c r="E8" s="678"/>
      <c r="F8" s="678"/>
      <c r="G8" s="678"/>
      <c r="H8" s="678"/>
      <c r="I8" s="678"/>
      <c r="J8" s="678"/>
      <c r="K8" s="678"/>
      <c r="L8" s="678"/>
      <c r="M8" s="678"/>
      <c r="N8" s="678"/>
      <c r="O8" s="678"/>
      <c r="P8" s="678"/>
      <c r="Q8" s="679"/>
      <c r="R8" s="680">
        <v>1298</v>
      </c>
      <c r="S8" s="681"/>
      <c r="T8" s="681"/>
      <c r="U8" s="681"/>
      <c r="V8" s="681"/>
      <c r="W8" s="681"/>
      <c r="X8" s="681"/>
      <c r="Y8" s="682"/>
      <c r="Z8" s="713">
        <v>0</v>
      </c>
      <c r="AA8" s="713"/>
      <c r="AB8" s="713"/>
      <c r="AC8" s="713"/>
      <c r="AD8" s="714">
        <v>1298</v>
      </c>
      <c r="AE8" s="714"/>
      <c r="AF8" s="714"/>
      <c r="AG8" s="714"/>
      <c r="AH8" s="714"/>
      <c r="AI8" s="714"/>
      <c r="AJ8" s="714"/>
      <c r="AK8" s="714"/>
      <c r="AL8" s="683">
        <v>0.1</v>
      </c>
      <c r="AM8" s="684"/>
      <c r="AN8" s="684"/>
      <c r="AO8" s="715"/>
      <c r="AP8" s="677" t="s">
        <v>241</v>
      </c>
      <c r="AQ8" s="678"/>
      <c r="AR8" s="678"/>
      <c r="AS8" s="678"/>
      <c r="AT8" s="678"/>
      <c r="AU8" s="678"/>
      <c r="AV8" s="678"/>
      <c r="AW8" s="678"/>
      <c r="AX8" s="678"/>
      <c r="AY8" s="678"/>
      <c r="AZ8" s="678"/>
      <c r="BA8" s="678"/>
      <c r="BB8" s="678"/>
      <c r="BC8" s="678"/>
      <c r="BD8" s="678"/>
      <c r="BE8" s="678"/>
      <c r="BF8" s="679"/>
      <c r="BG8" s="680">
        <v>6426</v>
      </c>
      <c r="BH8" s="681"/>
      <c r="BI8" s="681"/>
      <c r="BJ8" s="681"/>
      <c r="BK8" s="681"/>
      <c r="BL8" s="681"/>
      <c r="BM8" s="681"/>
      <c r="BN8" s="682"/>
      <c r="BO8" s="713">
        <v>1.9</v>
      </c>
      <c r="BP8" s="713"/>
      <c r="BQ8" s="713"/>
      <c r="BR8" s="713"/>
      <c r="BS8" s="686" t="s">
        <v>147</v>
      </c>
      <c r="BT8" s="681"/>
      <c r="BU8" s="681"/>
      <c r="BV8" s="681"/>
      <c r="BW8" s="681"/>
      <c r="BX8" s="681"/>
      <c r="BY8" s="681"/>
      <c r="BZ8" s="681"/>
      <c r="CA8" s="681"/>
      <c r="CB8" s="727"/>
      <c r="CD8" s="719" t="s">
        <v>242</v>
      </c>
      <c r="CE8" s="720"/>
      <c r="CF8" s="720"/>
      <c r="CG8" s="720"/>
      <c r="CH8" s="720"/>
      <c r="CI8" s="720"/>
      <c r="CJ8" s="720"/>
      <c r="CK8" s="720"/>
      <c r="CL8" s="720"/>
      <c r="CM8" s="720"/>
      <c r="CN8" s="720"/>
      <c r="CO8" s="720"/>
      <c r="CP8" s="720"/>
      <c r="CQ8" s="721"/>
      <c r="CR8" s="680">
        <v>966404</v>
      </c>
      <c r="CS8" s="681"/>
      <c r="CT8" s="681"/>
      <c r="CU8" s="681"/>
      <c r="CV8" s="681"/>
      <c r="CW8" s="681"/>
      <c r="CX8" s="681"/>
      <c r="CY8" s="682"/>
      <c r="CZ8" s="713">
        <v>31.4</v>
      </c>
      <c r="DA8" s="713"/>
      <c r="DB8" s="713"/>
      <c r="DC8" s="713"/>
      <c r="DD8" s="686">
        <v>5072</v>
      </c>
      <c r="DE8" s="681"/>
      <c r="DF8" s="681"/>
      <c r="DG8" s="681"/>
      <c r="DH8" s="681"/>
      <c r="DI8" s="681"/>
      <c r="DJ8" s="681"/>
      <c r="DK8" s="681"/>
      <c r="DL8" s="681"/>
      <c r="DM8" s="681"/>
      <c r="DN8" s="681"/>
      <c r="DO8" s="681"/>
      <c r="DP8" s="682"/>
      <c r="DQ8" s="686">
        <v>415043</v>
      </c>
      <c r="DR8" s="681"/>
      <c r="DS8" s="681"/>
      <c r="DT8" s="681"/>
      <c r="DU8" s="681"/>
      <c r="DV8" s="681"/>
      <c r="DW8" s="681"/>
      <c r="DX8" s="681"/>
      <c r="DY8" s="681"/>
      <c r="DZ8" s="681"/>
      <c r="EA8" s="681"/>
      <c r="EB8" s="681"/>
      <c r="EC8" s="727"/>
    </row>
    <row r="9" spans="2:143" ht="11.25" customHeight="1" x14ac:dyDescent="0.15">
      <c r="B9" s="677" t="s">
        <v>243</v>
      </c>
      <c r="C9" s="678"/>
      <c r="D9" s="678"/>
      <c r="E9" s="678"/>
      <c r="F9" s="678"/>
      <c r="G9" s="678"/>
      <c r="H9" s="678"/>
      <c r="I9" s="678"/>
      <c r="J9" s="678"/>
      <c r="K9" s="678"/>
      <c r="L9" s="678"/>
      <c r="M9" s="678"/>
      <c r="N9" s="678"/>
      <c r="O9" s="678"/>
      <c r="P9" s="678"/>
      <c r="Q9" s="679"/>
      <c r="R9" s="680">
        <v>1490</v>
      </c>
      <c r="S9" s="681"/>
      <c r="T9" s="681"/>
      <c r="U9" s="681"/>
      <c r="V9" s="681"/>
      <c r="W9" s="681"/>
      <c r="X9" s="681"/>
      <c r="Y9" s="682"/>
      <c r="Z9" s="713">
        <v>0</v>
      </c>
      <c r="AA9" s="713"/>
      <c r="AB9" s="713"/>
      <c r="AC9" s="713"/>
      <c r="AD9" s="714">
        <v>1490</v>
      </c>
      <c r="AE9" s="714"/>
      <c r="AF9" s="714"/>
      <c r="AG9" s="714"/>
      <c r="AH9" s="714"/>
      <c r="AI9" s="714"/>
      <c r="AJ9" s="714"/>
      <c r="AK9" s="714"/>
      <c r="AL9" s="683">
        <v>0.1</v>
      </c>
      <c r="AM9" s="684"/>
      <c r="AN9" s="684"/>
      <c r="AO9" s="715"/>
      <c r="AP9" s="677" t="s">
        <v>244</v>
      </c>
      <c r="AQ9" s="678"/>
      <c r="AR9" s="678"/>
      <c r="AS9" s="678"/>
      <c r="AT9" s="678"/>
      <c r="AU9" s="678"/>
      <c r="AV9" s="678"/>
      <c r="AW9" s="678"/>
      <c r="AX9" s="678"/>
      <c r="AY9" s="678"/>
      <c r="AZ9" s="678"/>
      <c r="BA9" s="678"/>
      <c r="BB9" s="678"/>
      <c r="BC9" s="678"/>
      <c r="BD9" s="678"/>
      <c r="BE9" s="678"/>
      <c r="BF9" s="679"/>
      <c r="BG9" s="680">
        <v>125251</v>
      </c>
      <c r="BH9" s="681"/>
      <c r="BI9" s="681"/>
      <c r="BJ9" s="681"/>
      <c r="BK9" s="681"/>
      <c r="BL9" s="681"/>
      <c r="BM9" s="681"/>
      <c r="BN9" s="682"/>
      <c r="BO9" s="713">
        <v>37.1</v>
      </c>
      <c r="BP9" s="713"/>
      <c r="BQ9" s="713"/>
      <c r="BR9" s="713"/>
      <c r="BS9" s="686" t="s">
        <v>130</v>
      </c>
      <c r="BT9" s="681"/>
      <c r="BU9" s="681"/>
      <c r="BV9" s="681"/>
      <c r="BW9" s="681"/>
      <c r="BX9" s="681"/>
      <c r="BY9" s="681"/>
      <c r="BZ9" s="681"/>
      <c r="CA9" s="681"/>
      <c r="CB9" s="727"/>
      <c r="CD9" s="719" t="s">
        <v>245</v>
      </c>
      <c r="CE9" s="720"/>
      <c r="CF9" s="720"/>
      <c r="CG9" s="720"/>
      <c r="CH9" s="720"/>
      <c r="CI9" s="720"/>
      <c r="CJ9" s="720"/>
      <c r="CK9" s="720"/>
      <c r="CL9" s="720"/>
      <c r="CM9" s="720"/>
      <c r="CN9" s="720"/>
      <c r="CO9" s="720"/>
      <c r="CP9" s="720"/>
      <c r="CQ9" s="721"/>
      <c r="CR9" s="680">
        <v>134552</v>
      </c>
      <c r="CS9" s="681"/>
      <c r="CT9" s="681"/>
      <c r="CU9" s="681"/>
      <c r="CV9" s="681"/>
      <c r="CW9" s="681"/>
      <c r="CX9" s="681"/>
      <c r="CY9" s="682"/>
      <c r="CZ9" s="713">
        <v>4.4000000000000004</v>
      </c>
      <c r="DA9" s="713"/>
      <c r="DB9" s="713"/>
      <c r="DC9" s="713"/>
      <c r="DD9" s="686">
        <v>6092</v>
      </c>
      <c r="DE9" s="681"/>
      <c r="DF9" s="681"/>
      <c r="DG9" s="681"/>
      <c r="DH9" s="681"/>
      <c r="DI9" s="681"/>
      <c r="DJ9" s="681"/>
      <c r="DK9" s="681"/>
      <c r="DL9" s="681"/>
      <c r="DM9" s="681"/>
      <c r="DN9" s="681"/>
      <c r="DO9" s="681"/>
      <c r="DP9" s="682"/>
      <c r="DQ9" s="686">
        <v>106203</v>
      </c>
      <c r="DR9" s="681"/>
      <c r="DS9" s="681"/>
      <c r="DT9" s="681"/>
      <c r="DU9" s="681"/>
      <c r="DV9" s="681"/>
      <c r="DW9" s="681"/>
      <c r="DX9" s="681"/>
      <c r="DY9" s="681"/>
      <c r="DZ9" s="681"/>
      <c r="EA9" s="681"/>
      <c r="EB9" s="681"/>
      <c r="EC9" s="727"/>
    </row>
    <row r="10" spans="2:143" ht="11.25" customHeight="1" x14ac:dyDescent="0.15">
      <c r="B10" s="677" t="s">
        <v>246</v>
      </c>
      <c r="C10" s="678"/>
      <c r="D10" s="678"/>
      <c r="E10" s="678"/>
      <c r="F10" s="678"/>
      <c r="G10" s="678"/>
      <c r="H10" s="678"/>
      <c r="I10" s="678"/>
      <c r="J10" s="678"/>
      <c r="K10" s="678"/>
      <c r="L10" s="678"/>
      <c r="M10" s="678"/>
      <c r="N10" s="678"/>
      <c r="O10" s="678"/>
      <c r="P10" s="678"/>
      <c r="Q10" s="679"/>
      <c r="R10" s="680" t="s">
        <v>235</v>
      </c>
      <c r="S10" s="681"/>
      <c r="T10" s="681"/>
      <c r="U10" s="681"/>
      <c r="V10" s="681"/>
      <c r="W10" s="681"/>
      <c r="X10" s="681"/>
      <c r="Y10" s="682"/>
      <c r="Z10" s="713" t="s">
        <v>235</v>
      </c>
      <c r="AA10" s="713"/>
      <c r="AB10" s="713"/>
      <c r="AC10" s="713"/>
      <c r="AD10" s="714" t="s">
        <v>130</v>
      </c>
      <c r="AE10" s="714"/>
      <c r="AF10" s="714"/>
      <c r="AG10" s="714"/>
      <c r="AH10" s="714"/>
      <c r="AI10" s="714"/>
      <c r="AJ10" s="714"/>
      <c r="AK10" s="714"/>
      <c r="AL10" s="683" t="s">
        <v>235</v>
      </c>
      <c r="AM10" s="684"/>
      <c r="AN10" s="684"/>
      <c r="AO10" s="715"/>
      <c r="AP10" s="677" t="s">
        <v>247</v>
      </c>
      <c r="AQ10" s="678"/>
      <c r="AR10" s="678"/>
      <c r="AS10" s="678"/>
      <c r="AT10" s="678"/>
      <c r="AU10" s="678"/>
      <c r="AV10" s="678"/>
      <c r="AW10" s="678"/>
      <c r="AX10" s="678"/>
      <c r="AY10" s="678"/>
      <c r="AZ10" s="678"/>
      <c r="BA10" s="678"/>
      <c r="BB10" s="678"/>
      <c r="BC10" s="678"/>
      <c r="BD10" s="678"/>
      <c r="BE10" s="678"/>
      <c r="BF10" s="679"/>
      <c r="BG10" s="680">
        <v>7376</v>
      </c>
      <c r="BH10" s="681"/>
      <c r="BI10" s="681"/>
      <c r="BJ10" s="681"/>
      <c r="BK10" s="681"/>
      <c r="BL10" s="681"/>
      <c r="BM10" s="681"/>
      <c r="BN10" s="682"/>
      <c r="BO10" s="713">
        <v>2.2000000000000002</v>
      </c>
      <c r="BP10" s="713"/>
      <c r="BQ10" s="713"/>
      <c r="BR10" s="713"/>
      <c r="BS10" s="686" t="s">
        <v>235</v>
      </c>
      <c r="BT10" s="681"/>
      <c r="BU10" s="681"/>
      <c r="BV10" s="681"/>
      <c r="BW10" s="681"/>
      <c r="BX10" s="681"/>
      <c r="BY10" s="681"/>
      <c r="BZ10" s="681"/>
      <c r="CA10" s="681"/>
      <c r="CB10" s="727"/>
      <c r="CD10" s="719" t="s">
        <v>248</v>
      </c>
      <c r="CE10" s="720"/>
      <c r="CF10" s="720"/>
      <c r="CG10" s="720"/>
      <c r="CH10" s="720"/>
      <c r="CI10" s="720"/>
      <c r="CJ10" s="720"/>
      <c r="CK10" s="720"/>
      <c r="CL10" s="720"/>
      <c r="CM10" s="720"/>
      <c r="CN10" s="720"/>
      <c r="CO10" s="720"/>
      <c r="CP10" s="720"/>
      <c r="CQ10" s="721"/>
      <c r="CR10" s="680" t="s">
        <v>130</v>
      </c>
      <c r="CS10" s="681"/>
      <c r="CT10" s="681"/>
      <c r="CU10" s="681"/>
      <c r="CV10" s="681"/>
      <c r="CW10" s="681"/>
      <c r="CX10" s="681"/>
      <c r="CY10" s="682"/>
      <c r="CZ10" s="713" t="s">
        <v>235</v>
      </c>
      <c r="DA10" s="713"/>
      <c r="DB10" s="713"/>
      <c r="DC10" s="713"/>
      <c r="DD10" s="686" t="s">
        <v>235</v>
      </c>
      <c r="DE10" s="681"/>
      <c r="DF10" s="681"/>
      <c r="DG10" s="681"/>
      <c r="DH10" s="681"/>
      <c r="DI10" s="681"/>
      <c r="DJ10" s="681"/>
      <c r="DK10" s="681"/>
      <c r="DL10" s="681"/>
      <c r="DM10" s="681"/>
      <c r="DN10" s="681"/>
      <c r="DO10" s="681"/>
      <c r="DP10" s="682"/>
      <c r="DQ10" s="686" t="s">
        <v>235</v>
      </c>
      <c r="DR10" s="681"/>
      <c r="DS10" s="681"/>
      <c r="DT10" s="681"/>
      <c r="DU10" s="681"/>
      <c r="DV10" s="681"/>
      <c r="DW10" s="681"/>
      <c r="DX10" s="681"/>
      <c r="DY10" s="681"/>
      <c r="DZ10" s="681"/>
      <c r="EA10" s="681"/>
      <c r="EB10" s="681"/>
      <c r="EC10" s="727"/>
    </row>
    <row r="11" spans="2:143" ht="11.25" customHeight="1" x14ac:dyDescent="0.15">
      <c r="B11" s="677" t="s">
        <v>249</v>
      </c>
      <c r="C11" s="678"/>
      <c r="D11" s="678"/>
      <c r="E11" s="678"/>
      <c r="F11" s="678"/>
      <c r="G11" s="678"/>
      <c r="H11" s="678"/>
      <c r="I11" s="678"/>
      <c r="J11" s="678"/>
      <c r="K11" s="678"/>
      <c r="L11" s="678"/>
      <c r="M11" s="678"/>
      <c r="N11" s="678"/>
      <c r="O11" s="678"/>
      <c r="P11" s="678"/>
      <c r="Q11" s="679"/>
      <c r="R11" s="680">
        <v>82365</v>
      </c>
      <c r="S11" s="681"/>
      <c r="T11" s="681"/>
      <c r="U11" s="681"/>
      <c r="V11" s="681"/>
      <c r="W11" s="681"/>
      <c r="X11" s="681"/>
      <c r="Y11" s="682"/>
      <c r="Z11" s="683">
        <v>2.2999999999999998</v>
      </c>
      <c r="AA11" s="684"/>
      <c r="AB11" s="684"/>
      <c r="AC11" s="685"/>
      <c r="AD11" s="686">
        <v>82365</v>
      </c>
      <c r="AE11" s="681"/>
      <c r="AF11" s="681"/>
      <c r="AG11" s="681"/>
      <c r="AH11" s="681"/>
      <c r="AI11" s="681"/>
      <c r="AJ11" s="681"/>
      <c r="AK11" s="682"/>
      <c r="AL11" s="683">
        <v>4.8</v>
      </c>
      <c r="AM11" s="684"/>
      <c r="AN11" s="684"/>
      <c r="AO11" s="715"/>
      <c r="AP11" s="677" t="s">
        <v>250</v>
      </c>
      <c r="AQ11" s="678"/>
      <c r="AR11" s="678"/>
      <c r="AS11" s="678"/>
      <c r="AT11" s="678"/>
      <c r="AU11" s="678"/>
      <c r="AV11" s="678"/>
      <c r="AW11" s="678"/>
      <c r="AX11" s="678"/>
      <c r="AY11" s="678"/>
      <c r="AZ11" s="678"/>
      <c r="BA11" s="678"/>
      <c r="BB11" s="678"/>
      <c r="BC11" s="678"/>
      <c r="BD11" s="678"/>
      <c r="BE11" s="678"/>
      <c r="BF11" s="679"/>
      <c r="BG11" s="680">
        <v>3994</v>
      </c>
      <c r="BH11" s="681"/>
      <c r="BI11" s="681"/>
      <c r="BJ11" s="681"/>
      <c r="BK11" s="681"/>
      <c r="BL11" s="681"/>
      <c r="BM11" s="681"/>
      <c r="BN11" s="682"/>
      <c r="BO11" s="713">
        <v>1.2</v>
      </c>
      <c r="BP11" s="713"/>
      <c r="BQ11" s="713"/>
      <c r="BR11" s="713"/>
      <c r="BS11" s="686" t="s">
        <v>235</v>
      </c>
      <c r="BT11" s="681"/>
      <c r="BU11" s="681"/>
      <c r="BV11" s="681"/>
      <c r="BW11" s="681"/>
      <c r="BX11" s="681"/>
      <c r="BY11" s="681"/>
      <c r="BZ11" s="681"/>
      <c r="CA11" s="681"/>
      <c r="CB11" s="727"/>
      <c r="CD11" s="719" t="s">
        <v>251</v>
      </c>
      <c r="CE11" s="720"/>
      <c r="CF11" s="720"/>
      <c r="CG11" s="720"/>
      <c r="CH11" s="720"/>
      <c r="CI11" s="720"/>
      <c r="CJ11" s="720"/>
      <c r="CK11" s="720"/>
      <c r="CL11" s="720"/>
      <c r="CM11" s="720"/>
      <c r="CN11" s="720"/>
      <c r="CO11" s="720"/>
      <c r="CP11" s="720"/>
      <c r="CQ11" s="721"/>
      <c r="CR11" s="680">
        <v>100183</v>
      </c>
      <c r="CS11" s="681"/>
      <c r="CT11" s="681"/>
      <c r="CU11" s="681"/>
      <c r="CV11" s="681"/>
      <c r="CW11" s="681"/>
      <c r="CX11" s="681"/>
      <c r="CY11" s="682"/>
      <c r="CZ11" s="713">
        <v>3.3</v>
      </c>
      <c r="DA11" s="713"/>
      <c r="DB11" s="713"/>
      <c r="DC11" s="713"/>
      <c r="DD11" s="686">
        <v>19805</v>
      </c>
      <c r="DE11" s="681"/>
      <c r="DF11" s="681"/>
      <c r="DG11" s="681"/>
      <c r="DH11" s="681"/>
      <c r="DI11" s="681"/>
      <c r="DJ11" s="681"/>
      <c r="DK11" s="681"/>
      <c r="DL11" s="681"/>
      <c r="DM11" s="681"/>
      <c r="DN11" s="681"/>
      <c r="DO11" s="681"/>
      <c r="DP11" s="682"/>
      <c r="DQ11" s="686">
        <v>79370</v>
      </c>
      <c r="DR11" s="681"/>
      <c r="DS11" s="681"/>
      <c r="DT11" s="681"/>
      <c r="DU11" s="681"/>
      <c r="DV11" s="681"/>
      <c r="DW11" s="681"/>
      <c r="DX11" s="681"/>
      <c r="DY11" s="681"/>
      <c r="DZ11" s="681"/>
      <c r="EA11" s="681"/>
      <c r="EB11" s="681"/>
      <c r="EC11" s="727"/>
    </row>
    <row r="12" spans="2:143" ht="11.25" customHeight="1" x14ac:dyDescent="0.15">
      <c r="B12" s="677" t="s">
        <v>252</v>
      </c>
      <c r="C12" s="678"/>
      <c r="D12" s="678"/>
      <c r="E12" s="678"/>
      <c r="F12" s="678"/>
      <c r="G12" s="678"/>
      <c r="H12" s="678"/>
      <c r="I12" s="678"/>
      <c r="J12" s="678"/>
      <c r="K12" s="678"/>
      <c r="L12" s="678"/>
      <c r="M12" s="678"/>
      <c r="N12" s="678"/>
      <c r="O12" s="678"/>
      <c r="P12" s="678"/>
      <c r="Q12" s="679"/>
      <c r="R12" s="680">
        <v>8061</v>
      </c>
      <c r="S12" s="681"/>
      <c r="T12" s="681"/>
      <c r="U12" s="681"/>
      <c r="V12" s="681"/>
      <c r="W12" s="681"/>
      <c r="X12" s="681"/>
      <c r="Y12" s="682"/>
      <c r="Z12" s="713">
        <v>0.2</v>
      </c>
      <c r="AA12" s="713"/>
      <c r="AB12" s="713"/>
      <c r="AC12" s="713"/>
      <c r="AD12" s="714">
        <v>8061</v>
      </c>
      <c r="AE12" s="714"/>
      <c r="AF12" s="714"/>
      <c r="AG12" s="714"/>
      <c r="AH12" s="714"/>
      <c r="AI12" s="714"/>
      <c r="AJ12" s="714"/>
      <c r="AK12" s="714"/>
      <c r="AL12" s="683">
        <v>0.5</v>
      </c>
      <c r="AM12" s="684"/>
      <c r="AN12" s="684"/>
      <c r="AO12" s="715"/>
      <c r="AP12" s="677" t="s">
        <v>253</v>
      </c>
      <c r="AQ12" s="678"/>
      <c r="AR12" s="678"/>
      <c r="AS12" s="678"/>
      <c r="AT12" s="678"/>
      <c r="AU12" s="678"/>
      <c r="AV12" s="678"/>
      <c r="AW12" s="678"/>
      <c r="AX12" s="678"/>
      <c r="AY12" s="678"/>
      <c r="AZ12" s="678"/>
      <c r="BA12" s="678"/>
      <c r="BB12" s="678"/>
      <c r="BC12" s="678"/>
      <c r="BD12" s="678"/>
      <c r="BE12" s="678"/>
      <c r="BF12" s="679"/>
      <c r="BG12" s="680">
        <v>156280</v>
      </c>
      <c r="BH12" s="681"/>
      <c r="BI12" s="681"/>
      <c r="BJ12" s="681"/>
      <c r="BK12" s="681"/>
      <c r="BL12" s="681"/>
      <c r="BM12" s="681"/>
      <c r="BN12" s="682"/>
      <c r="BO12" s="713">
        <v>46.3</v>
      </c>
      <c r="BP12" s="713"/>
      <c r="BQ12" s="713"/>
      <c r="BR12" s="713"/>
      <c r="BS12" s="686" t="s">
        <v>235</v>
      </c>
      <c r="BT12" s="681"/>
      <c r="BU12" s="681"/>
      <c r="BV12" s="681"/>
      <c r="BW12" s="681"/>
      <c r="BX12" s="681"/>
      <c r="BY12" s="681"/>
      <c r="BZ12" s="681"/>
      <c r="CA12" s="681"/>
      <c r="CB12" s="727"/>
      <c r="CD12" s="719" t="s">
        <v>254</v>
      </c>
      <c r="CE12" s="720"/>
      <c r="CF12" s="720"/>
      <c r="CG12" s="720"/>
      <c r="CH12" s="720"/>
      <c r="CI12" s="720"/>
      <c r="CJ12" s="720"/>
      <c r="CK12" s="720"/>
      <c r="CL12" s="720"/>
      <c r="CM12" s="720"/>
      <c r="CN12" s="720"/>
      <c r="CO12" s="720"/>
      <c r="CP12" s="720"/>
      <c r="CQ12" s="721"/>
      <c r="CR12" s="680">
        <v>139271</v>
      </c>
      <c r="CS12" s="681"/>
      <c r="CT12" s="681"/>
      <c r="CU12" s="681"/>
      <c r="CV12" s="681"/>
      <c r="CW12" s="681"/>
      <c r="CX12" s="681"/>
      <c r="CY12" s="682"/>
      <c r="CZ12" s="713">
        <v>4.5</v>
      </c>
      <c r="DA12" s="713"/>
      <c r="DB12" s="713"/>
      <c r="DC12" s="713"/>
      <c r="DD12" s="686">
        <v>4088</v>
      </c>
      <c r="DE12" s="681"/>
      <c r="DF12" s="681"/>
      <c r="DG12" s="681"/>
      <c r="DH12" s="681"/>
      <c r="DI12" s="681"/>
      <c r="DJ12" s="681"/>
      <c r="DK12" s="681"/>
      <c r="DL12" s="681"/>
      <c r="DM12" s="681"/>
      <c r="DN12" s="681"/>
      <c r="DO12" s="681"/>
      <c r="DP12" s="682"/>
      <c r="DQ12" s="686">
        <v>63297</v>
      </c>
      <c r="DR12" s="681"/>
      <c r="DS12" s="681"/>
      <c r="DT12" s="681"/>
      <c r="DU12" s="681"/>
      <c r="DV12" s="681"/>
      <c r="DW12" s="681"/>
      <c r="DX12" s="681"/>
      <c r="DY12" s="681"/>
      <c r="DZ12" s="681"/>
      <c r="EA12" s="681"/>
      <c r="EB12" s="681"/>
      <c r="EC12" s="727"/>
    </row>
    <row r="13" spans="2:143" ht="11.25" customHeight="1" x14ac:dyDescent="0.15">
      <c r="B13" s="677" t="s">
        <v>255</v>
      </c>
      <c r="C13" s="678"/>
      <c r="D13" s="678"/>
      <c r="E13" s="678"/>
      <c r="F13" s="678"/>
      <c r="G13" s="678"/>
      <c r="H13" s="678"/>
      <c r="I13" s="678"/>
      <c r="J13" s="678"/>
      <c r="K13" s="678"/>
      <c r="L13" s="678"/>
      <c r="M13" s="678"/>
      <c r="N13" s="678"/>
      <c r="O13" s="678"/>
      <c r="P13" s="678"/>
      <c r="Q13" s="679"/>
      <c r="R13" s="680" t="s">
        <v>235</v>
      </c>
      <c r="S13" s="681"/>
      <c r="T13" s="681"/>
      <c r="U13" s="681"/>
      <c r="V13" s="681"/>
      <c r="W13" s="681"/>
      <c r="X13" s="681"/>
      <c r="Y13" s="682"/>
      <c r="Z13" s="713" t="s">
        <v>130</v>
      </c>
      <c r="AA13" s="713"/>
      <c r="AB13" s="713"/>
      <c r="AC13" s="713"/>
      <c r="AD13" s="714" t="s">
        <v>235</v>
      </c>
      <c r="AE13" s="714"/>
      <c r="AF13" s="714"/>
      <c r="AG13" s="714"/>
      <c r="AH13" s="714"/>
      <c r="AI13" s="714"/>
      <c r="AJ13" s="714"/>
      <c r="AK13" s="714"/>
      <c r="AL13" s="683" t="s">
        <v>235</v>
      </c>
      <c r="AM13" s="684"/>
      <c r="AN13" s="684"/>
      <c r="AO13" s="715"/>
      <c r="AP13" s="677" t="s">
        <v>256</v>
      </c>
      <c r="AQ13" s="678"/>
      <c r="AR13" s="678"/>
      <c r="AS13" s="678"/>
      <c r="AT13" s="678"/>
      <c r="AU13" s="678"/>
      <c r="AV13" s="678"/>
      <c r="AW13" s="678"/>
      <c r="AX13" s="678"/>
      <c r="AY13" s="678"/>
      <c r="AZ13" s="678"/>
      <c r="BA13" s="678"/>
      <c r="BB13" s="678"/>
      <c r="BC13" s="678"/>
      <c r="BD13" s="678"/>
      <c r="BE13" s="678"/>
      <c r="BF13" s="679"/>
      <c r="BG13" s="680">
        <v>155941</v>
      </c>
      <c r="BH13" s="681"/>
      <c r="BI13" s="681"/>
      <c r="BJ13" s="681"/>
      <c r="BK13" s="681"/>
      <c r="BL13" s="681"/>
      <c r="BM13" s="681"/>
      <c r="BN13" s="682"/>
      <c r="BO13" s="713">
        <v>46.2</v>
      </c>
      <c r="BP13" s="713"/>
      <c r="BQ13" s="713"/>
      <c r="BR13" s="713"/>
      <c r="BS13" s="686" t="s">
        <v>235</v>
      </c>
      <c r="BT13" s="681"/>
      <c r="BU13" s="681"/>
      <c r="BV13" s="681"/>
      <c r="BW13" s="681"/>
      <c r="BX13" s="681"/>
      <c r="BY13" s="681"/>
      <c r="BZ13" s="681"/>
      <c r="CA13" s="681"/>
      <c r="CB13" s="727"/>
      <c r="CD13" s="719" t="s">
        <v>257</v>
      </c>
      <c r="CE13" s="720"/>
      <c r="CF13" s="720"/>
      <c r="CG13" s="720"/>
      <c r="CH13" s="720"/>
      <c r="CI13" s="720"/>
      <c r="CJ13" s="720"/>
      <c r="CK13" s="720"/>
      <c r="CL13" s="720"/>
      <c r="CM13" s="720"/>
      <c r="CN13" s="720"/>
      <c r="CO13" s="720"/>
      <c r="CP13" s="720"/>
      <c r="CQ13" s="721"/>
      <c r="CR13" s="680">
        <v>184405</v>
      </c>
      <c r="CS13" s="681"/>
      <c r="CT13" s="681"/>
      <c r="CU13" s="681"/>
      <c r="CV13" s="681"/>
      <c r="CW13" s="681"/>
      <c r="CX13" s="681"/>
      <c r="CY13" s="682"/>
      <c r="CZ13" s="713">
        <v>6</v>
      </c>
      <c r="DA13" s="713"/>
      <c r="DB13" s="713"/>
      <c r="DC13" s="713"/>
      <c r="DD13" s="686">
        <v>99816</v>
      </c>
      <c r="DE13" s="681"/>
      <c r="DF13" s="681"/>
      <c r="DG13" s="681"/>
      <c r="DH13" s="681"/>
      <c r="DI13" s="681"/>
      <c r="DJ13" s="681"/>
      <c r="DK13" s="681"/>
      <c r="DL13" s="681"/>
      <c r="DM13" s="681"/>
      <c r="DN13" s="681"/>
      <c r="DO13" s="681"/>
      <c r="DP13" s="682"/>
      <c r="DQ13" s="686">
        <v>95247</v>
      </c>
      <c r="DR13" s="681"/>
      <c r="DS13" s="681"/>
      <c r="DT13" s="681"/>
      <c r="DU13" s="681"/>
      <c r="DV13" s="681"/>
      <c r="DW13" s="681"/>
      <c r="DX13" s="681"/>
      <c r="DY13" s="681"/>
      <c r="DZ13" s="681"/>
      <c r="EA13" s="681"/>
      <c r="EB13" s="681"/>
      <c r="EC13" s="727"/>
    </row>
    <row r="14" spans="2:143" ht="11.25" customHeight="1" x14ac:dyDescent="0.15">
      <c r="B14" s="677" t="s">
        <v>258</v>
      </c>
      <c r="C14" s="678"/>
      <c r="D14" s="678"/>
      <c r="E14" s="678"/>
      <c r="F14" s="678"/>
      <c r="G14" s="678"/>
      <c r="H14" s="678"/>
      <c r="I14" s="678"/>
      <c r="J14" s="678"/>
      <c r="K14" s="678"/>
      <c r="L14" s="678"/>
      <c r="M14" s="678"/>
      <c r="N14" s="678"/>
      <c r="O14" s="678"/>
      <c r="P14" s="678"/>
      <c r="Q14" s="679"/>
      <c r="R14" s="680" t="s">
        <v>130</v>
      </c>
      <c r="S14" s="681"/>
      <c r="T14" s="681"/>
      <c r="U14" s="681"/>
      <c r="V14" s="681"/>
      <c r="W14" s="681"/>
      <c r="X14" s="681"/>
      <c r="Y14" s="682"/>
      <c r="Z14" s="713" t="s">
        <v>235</v>
      </c>
      <c r="AA14" s="713"/>
      <c r="AB14" s="713"/>
      <c r="AC14" s="713"/>
      <c r="AD14" s="714" t="s">
        <v>235</v>
      </c>
      <c r="AE14" s="714"/>
      <c r="AF14" s="714"/>
      <c r="AG14" s="714"/>
      <c r="AH14" s="714"/>
      <c r="AI14" s="714"/>
      <c r="AJ14" s="714"/>
      <c r="AK14" s="714"/>
      <c r="AL14" s="683" t="s">
        <v>130</v>
      </c>
      <c r="AM14" s="684"/>
      <c r="AN14" s="684"/>
      <c r="AO14" s="715"/>
      <c r="AP14" s="677" t="s">
        <v>259</v>
      </c>
      <c r="AQ14" s="678"/>
      <c r="AR14" s="678"/>
      <c r="AS14" s="678"/>
      <c r="AT14" s="678"/>
      <c r="AU14" s="678"/>
      <c r="AV14" s="678"/>
      <c r="AW14" s="678"/>
      <c r="AX14" s="678"/>
      <c r="AY14" s="678"/>
      <c r="AZ14" s="678"/>
      <c r="BA14" s="678"/>
      <c r="BB14" s="678"/>
      <c r="BC14" s="678"/>
      <c r="BD14" s="678"/>
      <c r="BE14" s="678"/>
      <c r="BF14" s="679"/>
      <c r="BG14" s="680">
        <v>18151</v>
      </c>
      <c r="BH14" s="681"/>
      <c r="BI14" s="681"/>
      <c r="BJ14" s="681"/>
      <c r="BK14" s="681"/>
      <c r="BL14" s="681"/>
      <c r="BM14" s="681"/>
      <c r="BN14" s="682"/>
      <c r="BO14" s="713">
        <v>5.4</v>
      </c>
      <c r="BP14" s="713"/>
      <c r="BQ14" s="713"/>
      <c r="BR14" s="713"/>
      <c r="BS14" s="686" t="s">
        <v>130</v>
      </c>
      <c r="BT14" s="681"/>
      <c r="BU14" s="681"/>
      <c r="BV14" s="681"/>
      <c r="BW14" s="681"/>
      <c r="BX14" s="681"/>
      <c r="BY14" s="681"/>
      <c r="BZ14" s="681"/>
      <c r="CA14" s="681"/>
      <c r="CB14" s="727"/>
      <c r="CD14" s="719" t="s">
        <v>260</v>
      </c>
      <c r="CE14" s="720"/>
      <c r="CF14" s="720"/>
      <c r="CG14" s="720"/>
      <c r="CH14" s="720"/>
      <c r="CI14" s="720"/>
      <c r="CJ14" s="720"/>
      <c r="CK14" s="720"/>
      <c r="CL14" s="720"/>
      <c r="CM14" s="720"/>
      <c r="CN14" s="720"/>
      <c r="CO14" s="720"/>
      <c r="CP14" s="720"/>
      <c r="CQ14" s="721"/>
      <c r="CR14" s="680">
        <v>124979</v>
      </c>
      <c r="CS14" s="681"/>
      <c r="CT14" s="681"/>
      <c r="CU14" s="681"/>
      <c r="CV14" s="681"/>
      <c r="CW14" s="681"/>
      <c r="CX14" s="681"/>
      <c r="CY14" s="682"/>
      <c r="CZ14" s="713">
        <v>4.0999999999999996</v>
      </c>
      <c r="DA14" s="713"/>
      <c r="DB14" s="713"/>
      <c r="DC14" s="713"/>
      <c r="DD14" s="686">
        <v>28351</v>
      </c>
      <c r="DE14" s="681"/>
      <c r="DF14" s="681"/>
      <c r="DG14" s="681"/>
      <c r="DH14" s="681"/>
      <c r="DI14" s="681"/>
      <c r="DJ14" s="681"/>
      <c r="DK14" s="681"/>
      <c r="DL14" s="681"/>
      <c r="DM14" s="681"/>
      <c r="DN14" s="681"/>
      <c r="DO14" s="681"/>
      <c r="DP14" s="682"/>
      <c r="DQ14" s="686">
        <v>97045</v>
      </c>
      <c r="DR14" s="681"/>
      <c r="DS14" s="681"/>
      <c r="DT14" s="681"/>
      <c r="DU14" s="681"/>
      <c r="DV14" s="681"/>
      <c r="DW14" s="681"/>
      <c r="DX14" s="681"/>
      <c r="DY14" s="681"/>
      <c r="DZ14" s="681"/>
      <c r="EA14" s="681"/>
      <c r="EB14" s="681"/>
      <c r="EC14" s="727"/>
    </row>
    <row r="15" spans="2:143" ht="11.25" customHeight="1" x14ac:dyDescent="0.15">
      <c r="B15" s="677" t="s">
        <v>261</v>
      </c>
      <c r="C15" s="678"/>
      <c r="D15" s="678"/>
      <c r="E15" s="678"/>
      <c r="F15" s="678"/>
      <c r="G15" s="678"/>
      <c r="H15" s="678"/>
      <c r="I15" s="678"/>
      <c r="J15" s="678"/>
      <c r="K15" s="678"/>
      <c r="L15" s="678"/>
      <c r="M15" s="678"/>
      <c r="N15" s="678"/>
      <c r="O15" s="678"/>
      <c r="P15" s="678"/>
      <c r="Q15" s="679"/>
      <c r="R15" s="680" t="s">
        <v>235</v>
      </c>
      <c r="S15" s="681"/>
      <c r="T15" s="681"/>
      <c r="U15" s="681"/>
      <c r="V15" s="681"/>
      <c r="W15" s="681"/>
      <c r="X15" s="681"/>
      <c r="Y15" s="682"/>
      <c r="Z15" s="713" t="s">
        <v>130</v>
      </c>
      <c r="AA15" s="713"/>
      <c r="AB15" s="713"/>
      <c r="AC15" s="713"/>
      <c r="AD15" s="714" t="s">
        <v>235</v>
      </c>
      <c r="AE15" s="714"/>
      <c r="AF15" s="714"/>
      <c r="AG15" s="714"/>
      <c r="AH15" s="714"/>
      <c r="AI15" s="714"/>
      <c r="AJ15" s="714"/>
      <c r="AK15" s="714"/>
      <c r="AL15" s="683" t="s">
        <v>130</v>
      </c>
      <c r="AM15" s="684"/>
      <c r="AN15" s="684"/>
      <c r="AO15" s="715"/>
      <c r="AP15" s="677" t="s">
        <v>262</v>
      </c>
      <c r="AQ15" s="678"/>
      <c r="AR15" s="678"/>
      <c r="AS15" s="678"/>
      <c r="AT15" s="678"/>
      <c r="AU15" s="678"/>
      <c r="AV15" s="678"/>
      <c r="AW15" s="678"/>
      <c r="AX15" s="678"/>
      <c r="AY15" s="678"/>
      <c r="AZ15" s="678"/>
      <c r="BA15" s="678"/>
      <c r="BB15" s="678"/>
      <c r="BC15" s="678"/>
      <c r="BD15" s="678"/>
      <c r="BE15" s="678"/>
      <c r="BF15" s="679"/>
      <c r="BG15" s="680">
        <v>18176</v>
      </c>
      <c r="BH15" s="681"/>
      <c r="BI15" s="681"/>
      <c r="BJ15" s="681"/>
      <c r="BK15" s="681"/>
      <c r="BL15" s="681"/>
      <c r="BM15" s="681"/>
      <c r="BN15" s="682"/>
      <c r="BO15" s="713">
        <v>5.4</v>
      </c>
      <c r="BP15" s="713"/>
      <c r="BQ15" s="713"/>
      <c r="BR15" s="713"/>
      <c r="BS15" s="686" t="s">
        <v>235</v>
      </c>
      <c r="BT15" s="681"/>
      <c r="BU15" s="681"/>
      <c r="BV15" s="681"/>
      <c r="BW15" s="681"/>
      <c r="BX15" s="681"/>
      <c r="BY15" s="681"/>
      <c r="BZ15" s="681"/>
      <c r="CA15" s="681"/>
      <c r="CB15" s="727"/>
      <c r="CD15" s="719" t="s">
        <v>263</v>
      </c>
      <c r="CE15" s="720"/>
      <c r="CF15" s="720"/>
      <c r="CG15" s="720"/>
      <c r="CH15" s="720"/>
      <c r="CI15" s="720"/>
      <c r="CJ15" s="720"/>
      <c r="CK15" s="720"/>
      <c r="CL15" s="720"/>
      <c r="CM15" s="720"/>
      <c r="CN15" s="720"/>
      <c r="CO15" s="720"/>
      <c r="CP15" s="720"/>
      <c r="CQ15" s="721"/>
      <c r="CR15" s="680">
        <v>295631</v>
      </c>
      <c r="CS15" s="681"/>
      <c r="CT15" s="681"/>
      <c r="CU15" s="681"/>
      <c r="CV15" s="681"/>
      <c r="CW15" s="681"/>
      <c r="CX15" s="681"/>
      <c r="CY15" s="682"/>
      <c r="CZ15" s="713">
        <v>9.6</v>
      </c>
      <c r="DA15" s="713"/>
      <c r="DB15" s="713"/>
      <c r="DC15" s="713"/>
      <c r="DD15" s="686">
        <v>45613</v>
      </c>
      <c r="DE15" s="681"/>
      <c r="DF15" s="681"/>
      <c r="DG15" s="681"/>
      <c r="DH15" s="681"/>
      <c r="DI15" s="681"/>
      <c r="DJ15" s="681"/>
      <c r="DK15" s="681"/>
      <c r="DL15" s="681"/>
      <c r="DM15" s="681"/>
      <c r="DN15" s="681"/>
      <c r="DO15" s="681"/>
      <c r="DP15" s="682"/>
      <c r="DQ15" s="686">
        <v>253868</v>
      </c>
      <c r="DR15" s="681"/>
      <c r="DS15" s="681"/>
      <c r="DT15" s="681"/>
      <c r="DU15" s="681"/>
      <c r="DV15" s="681"/>
      <c r="DW15" s="681"/>
      <c r="DX15" s="681"/>
      <c r="DY15" s="681"/>
      <c r="DZ15" s="681"/>
      <c r="EA15" s="681"/>
      <c r="EB15" s="681"/>
      <c r="EC15" s="727"/>
    </row>
    <row r="16" spans="2:143" ht="11.25" customHeight="1" x14ac:dyDescent="0.15">
      <c r="B16" s="677" t="s">
        <v>264</v>
      </c>
      <c r="C16" s="678"/>
      <c r="D16" s="678"/>
      <c r="E16" s="678"/>
      <c r="F16" s="678"/>
      <c r="G16" s="678"/>
      <c r="H16" s="678"/>
      <c r="I16" s="678"/>
      <c r="J16" s="678"/>
      <c r="K16" s="678"/>
      <c r="L16" s="678"/>
      <c r="M16" s="678"/>
      <c r="N16" s="678"/>
      <c r="O16" s="678"/>
      <c r="P16" s="678"/>
      <c r="Q16" s="679"/>
      <c r="R16" s="680">
        <v>2636</v>
      </c>
      <c r="S16" s="681"/>
      <c r="T16" s="681"/>
      <c r="U16" s="681"/>
      <c r="V16" s="681"/>
      <c r="W16" s="681"/>
      <c r="X16" s="681"/>
      <c r="Y16" s="682"/>
      <c r="Z16" s="713">
        <v>0.1</v>
      </c>
      <c r="AA16" s="713"/>
      <c r="AB16" s="713"/>
      <c r="AC16" s="713"/>
      <c r="AD16" s="714">
        <v>2636</v>
      </c>
      <c r="AE16" s="714"/>
      <c r="AF16" s="714"/>
      <c r="AG16" s="714"/>
      <c r="AH16" s="714"/>
      <c r="AI16" s="714"/>
      <c r="AJ16" s="714"/>
      <c r="AK16" s="714"/>
      <c r="AL16" s="683">
        <v>0.2</v>
      </c>
      <c r="AM16" s="684"/>
      <c r="AN16" s="684"/>
      <c r="AO16" s="715"/>
      <c r="AP16" s="677" t="s">
        <v>265</v>
      </c>
      <c r="AQ16" s="678"/>
      <c r="AR16" s="678"/>
      <c r="AS16" s="678"/>
      <c r="AT16" s="678"/>
      <c r="AU16" s="678"/>
      <c r="AV16" s="678"/>
      <c r="AW16" s="678"/>
      <c r="AX16" s="678"/>
      <c r="AY16" s="678"/>
      <c r="AZ16" s="678"/>
      <c r="BA16" s="678"/>
      <c r="BB16" s="678"/>
      <c r="BC16" s="678"/>
      <c r="BD16" s="678"/>
      <c r="BE16" s="678"/>
      <c r="BF16" s="679"/>
      <c r="BG16" s="680" t="s">
        <v>235</v>
      </c>
      <c r="BH16" s="681"/>
      <c r="BI16" s="681"/>
      <c r="BJ16" s="681"/>
      <c r="BK16" s="681"/>
      <c r="BL16" s="681"/>
      <c r="BM16" s="681"/>
      <c r="BN16" s="682"/>
      <c r="BO16" s="713" t="s">
        <v>235</v>
      </c>
      <c r="BP16" s="713"/>
      <c r="BQ16" s="713"/>
      <c r="BR16" s="713"/>
      <c r="BS16" s="686" t="s">
        <v>235</v>
      </c>
      <c r="BT16" s="681"/>
      <c r="BU16" s="681"/>
      <c r="BV16" s="681"/>
      <c r="BW16" s="681"/>
      <c r="BX16" s="681"/>
      <c r="BY16" s="681"/>
      <c r="BZ16" s="681"/>
      <c r="CA16" s="681"/>
      <c r="CB16" s="727"/>
      <c r="CD16" s="719" t="s">
        <v>266</v>
      </c>
      <c r="CE16" s="720"/>
      <c r="CF16" s="720"/>
      <c r="CG16" s="720"/>
      <c r="CH16" s="720"/>
      <c r="CI16" s="720"/>
      <c r="CJ16" s="720"/>
      <c r="CK16" s="720"/>
      <c r="CL16" s="720"/>
      <c r="CM16" s="720"/>
      <c r="CN16" s="720"/>
      <c r="CO16" s="720"/>
      <c r="CP16" s="720"/>
      <c r="CQ16" s="721"/>
      <c r="CR16" s="680">
        <v>59273</v>
      </c>
      <c r="CS16" s="681"/>
      <c r="CT16" s="681"/>
      <c r="CU16" s="681"/>
      <c r="CV16" s="681"/>
      <c r="CW16" s="681"/>
      <c r="CX16" s="681"/>
      <c r="CY16" s="682"/>
      <c r="CZ16" s="713">
        <v>1.9</v>
      </c>
      <c r="DA16" s="713"/>
      <c r="DB16" s="713"/>
      <c r="DC16" s="713"/>
      <c r="DD16" s="686" t="s">
        <v>130</v>
      </c>
      <c r="DE16" s="681"/>
      <c r="DF16" s="681"/>
      <c r="DG16" s="681"/>
      <c r="DH16" s="681"/>
      <c r="DI16" s="681"/>
      <c r="DJ16" s="681"/>
      <c r="DK16" s="681"/>
      <c r="DL16" s="681"/>
      <c r="DM16" s="681"/>
      <c r="DN16" s="681"/>
      <c r="DO16" s="681"/>
      <c r="DP16" s="682"/>
      <c r="DQ16" s="686">
        <v>24808</v>
      </c>
      <c r="DR16" s="681"/>
      <c r="DS16" s="681"/>
      <c r="DT16" s="681"/>
      <c r="DU16" s="681"/>
      <c r="DV16" s="681"/>
      <c r="DW16" s="681"/>
      <c r="DX16" s="681"/>
      <c r="DY16" s="681"/>
      <c r="DZ16" s="681"/>
      <c r="EA16" s="681"/>
      <c r="EB16" s="681"/>
      <c r="EC16" s="727"/>
    </row>
    <row r="17" spans="2:133" ht="11.25" customHeight="1" x14ac:dyDescent="0.15">
      <c r="B17" s="677" t="s">
        <v>267</v>
      </c>
      <c r="C17" s="678"/>
      <c r="D17" s="678"/>
      <c r="E17" s="678"/>
      <c r="F17" s="678"/>
      <c r="G17" s="678"/>
      <c r="H17" s="678"/>
      <c r="I17" s="678"/>
      <c r="J17" s="678"/>
      <c r="K17" s="678"/>
      <c r="L17" s="678"/>
      <c r="M17" s="678"/>
      <c r="N17" s="678"/>
      <c r="O17" s="678"/>
      <c r="P17" s="678"/>
      <c r="Q17" s="679"/>
      <c r="R17" s="680">
        <v>1990</v>
      </c>
      <c r="S17" s="681"/>
      <c r="T17" s="681"/>
      <c r="U17" s="681"/>
      <c r="V17" s="681"/>
      <c r="W17" s="681"/>
      <c r="X17" s="681"/>
      <c r="Y17" s="682"/>
      <c r="Z17" s="713">
        <v>0.1</v>
      </c>
      <c r="AA17" s="713"/>
      <c r="AB17" s="713"/>
      <c r="AC17" s="713"/>
      <c r="AD17" s="714">
        <v>1990</v>
      </c>
      <c r="AE17" s="714"/>
      <c r="AF17" s="714"/>
      <c r="AG17" s="714"/>
      <c r="AH17" s="714"/>
      <c r="AI17" s="714"/>
      <c r="AJ17" s="714"/>
      <c r="AK17" s="714"/>
      <c r="AL17" s="683">
        <v>0.1</v>
      </c>
      <c r="AM17" s="684"/>
      <c r="AN17" s="684"/>
      <c r="AO17" s="715"/>
      <c r="AP17" s="677" t="s">
        <v>268</v>
      </c>
      <c r="AQ17" s="678"/>
      <c r="AR17" s="678"/>
      <c r="AS17" s="678"/>
      <c r="AT17" s="678"/>
      <c r="AU17" s="678"/>
      <c r="AV17" s="678"/>
      <c r="AW17" s="678"/>
      <c r="AX17" s="678"/>
      <c r="AY17" s="678"/>
      <c r="AZ17" s="678"/>
      <c r="BA17" s="678"/>
      <c r="BB17" s="678"/>
      <c r="BC17" s="678"/>
      <c r="BD17" s="678"/>
      <c r="BE17" s="678"/>
      <c r="BF17" s="679"/>
      <c r="BG17" s="680" t="s">
        <v>235</v>
      </c>
      <c r="BH17" s="681"/>
      <c r="BI17" s="681"/>
      <c r="BJ17" s="681"/>
      <c r="BK17" s="681"/>
      <c r="BL17" s="681"/>
      <c r="BM17" s="681"/>
      <c r="BN17" s="682"/>
      <c r="BO17" s="713" t="s">
        <v>130</v>
      </c>
      <c r="BP17" s="713"/>
      <c r="BQ17" s="713"/>
      <c r="BR17" s="713"/>
      <c r="BS17" s="686" t="s">
        <v>130</v>
      </c>
      <c r="BT17" s="681"/>
      <c r="BU17" s="681"/>
      <c r="BV17" s="681"/>
      <c r="BW17" s="681"/>
      <c r="BX17" s="681"/>
      <c r="BY17" s="681"/>
      <c r="BZ17" s="681"/>
      <c r="CA17" s="681"/>
      <c r="CB17" s="727"/>
      <c r="CD17" s="719" t="s">
        <v>269</v>
      </c>
      <c r="CE17" s="720"/>
      <c r="CF17" s="720"/>
      <c r="CG17" s="720"/>
      <c r="CH17" s="720"/>
      <c r="CI17" s="720"/>
      <c r="CJ17" s="720"/>
      <c r="CK17" s="720"/>
      <c r="CL17" s="720"/>
      <c r="CM17" s="720"/>
      <c r="CN17" s="720"/>
      <c r="CO17" s="720"/>
      <c r="CP17" s="720"/>
      <c r="CQ17" s="721"/>
      <c r="CR17" s="680">
        <v>292192</v>
      </c>
      <c r="CS17" s="681"/>
      <c r="CT17" s="681"/>
      <c r="CU17" s="681"/>
      <c r="CV17" s="681"/>
      <c r="CW17" s="681"/>
      <c r="CX17" s="681"/>
      <c r="CY17" s="682"/>
      <c r="CZ17" s="713">
        <v>9.5</v>
      </c>
      <c r="DA17" s="713"/>
      <c r="DB17" s="713"/>
      <c r="DC17" s="713"/>
      <c r="DD17" s="686" t="s">
        <v>130</v>
      </c>
      <c r="DE17" s="681"/>
      <c r="DF17" s="681"/>
      <c r="DG17" s="681"/>
      <c r="DH17" s="681"/>
      <c r="DI17" s="681"/>
      <c r="DJ17" s="681"/>
      <c r="DK17" s="681"/>
      <c r="DL17" s="681"/>
      <c r="DM17" s="681"/>
      <c r="DN17" s="681"/>
      <c r="DO17" s="681"/>
      <c r="DP17" s="682"/>
      <c r="DQ17" s="686">
        <v>289355</v>
      </c>
      <c r="DR17" s="681"/>
      <c r="DS17" s="681"/>
      <c r="DT17" s="681"/>
      <c r="DU17" s="681"/>
      <c r="DV17" s="681"/>
      <c r="DW17" s="681"/>
      <c r="DX17" s="681"/>
      <c r="DY17" s="681"/>
      <c r="DZ17" s="681"/>
      <c r="EA17" s="681"/>
      <c r="EB17" s="681"/>
      <c r="EC17" s="727"/>
    </row>
    <row r="18" spans="2:133" ht="11.25" customHeight="1" x14ac:dyDescent="0.15">
      <c r="B18" s="677" t="s">
        <v>270</v>
      </c>
      <c r="C18" s="678"/>
      <c r="D18" s="678"/>
      <c r="E18" s="678"/>
      <c r="F18" s="678"/>
      <c r="G18" s="678"/>
      <c r="H18" s="678"/>
      <c r="I18" s="678"/>
      <c r="J18" s="678"/>
      <c r="K18" s="678"/>
      <c r="L18" s="678"/>
      <c r="M18" s="678"/>
      <c r="N18" s="678"/>
      <c r="O18" s="678"/>
      <c r="P18" s="678"/>
      <c r="Q18" s="679"/>
      <c r="R18" s="680">
        <v>3893</v>
      </c>
      <c r="S18" s="681"/>
      <c r="T18" s="681"/>
      <c r="U18" s="681"/>
      <c r="V18" s="681"/>
      <c r="W18" s="681"/>
      <c r="X18" s="681"/>
      <c r="Y18" s="682"/>
      <c r="Z18" s="713">
        <v>0.1</v>
      </c>
      <c r="AA18" s="713"/>
      <c r="AB18" s="713"/>
      <c r="AC18" s="713"/>
      <c r="AD18" s="714">
        <v>3893</v>
      </c>
      <c r="AE18" s="714"/>
      <c r="AF18" s="714"/>
      <c r="AG18" s="714"/>
      <c r="AH18" s="714"/>
      <c r="AI18" s="714"/>
      <c r="AJ18" s="714"/>
      <c r="AK18" s="714"/>
      <c r="AL18" s="683">
        <v>0.2</v>
      </c>
      <c r="AM18" s="684"/>
      <c r="AN18" s="684"/>
      <c r="AO18" s="715"/>
      <c r="AP18" s="677" t="s">
        <v>271</v>
      </c>
      <c r="AQ18" s="678"/>
      <c r="AR18" s="678"/>
      <c r="AS18" s="678"/>
      <c r="AT18" s="678"/>
      <c r="AU18" s="678"/>
      <c r="AV18" s="678"/>
      <c r="AW18" s="678"/>
      <c r="AX18" s="678"/>
      <c r="AY18" s="678"/>
      <c r="AZ18" s="678"/>
      <c r="BA18" s="678"/>
      <c r="BB18" s="678"/>
      <c r="BC18" s="678"/>
      <c r="BD18" s="678"/>
      <c r="BE18" s="678"/>
      <c r="BF18" s="679"/>
      <c r="BG18" s="680" t="s">
        <v>130</v>
      </c>
      <c r="BH18" s="681"/>
      <c r="BI18" s="681"/>
      <c r="BJ18" s="681"/>
      <c r="BK18" s="681"/>
      <c r="BL18" s="681"/>
      <c r="BM18" s="681"/>
      <c r="BN18" s="682"/>
      <c r="BO18" s="713" t="s">
        <v>235</v>
      </c>
      <c r="BP18" s="713"/>
      <c r="BQ18" s="713"/>
      <c r="BR18" s="713"/>
      <c r="BS18" s="686" t="s">
        <v>130</v>
      </c>
      <c r="BT18" s="681"/>
      <c r="BU18" s="681"/>
      <c r="BV18" s="681"/>
      <c r="BW18" s="681"/>
      <c r="BX18" s="681"/>
      <c r="BY18" s="681"/>
      <c r="BZ18" s="681"/>
      <c r="CA18" s="681"/>
      <c r="CB18" s="727"/>
      <c r="CD18" s="719" t="s">
        <v>272</v>
      </c>
      <c r="CE18" s="720"/>
      <c r="CF18" s="720"/>
      <c r="CG18" s="720"/>
      <c r="CH18" s="720"/>
      <c r="CI18" s="720"/>
      <c r="CJ18" s="720"/>
      <c r="CK18" s="720"/>
      <c r="CL18" s="720"/>
      <c r="CM18" s="720"/>
      <c r="CN18" s="720"/>
      <c r="CO18" s="720"/>
      <c r="CP18" s="720"/>
      <c r="CQ18" s="721"/>
      <c r="CR18" s="680" t="s">
        <v>130</v>
      </c>
      <c r="CS18" s="681"/>
      <c r="CT18" s="681"/>
      <c r="CU18" s="681"/>
      <c r="CV18" s="681"/>
      <c r="CW18" s="681"/>
      <c r="CX18" s="681"/>
      <c r="CY18" s="682"/>
      <c r="CZ18" s="713" t="s">
        <v>235</v>
      </c>
      <c r="DA18" s="713"/>
      <c r="DB18" s="713"/>
      <c r="DC18" s="713"/>
      <c r="DD18" s="686" t="s">
        <v>235</v>
      </c>
      <c r="DE18" s="681"/>
      <c r="DF18" s="681"/>
      <c r="DG18" s="681"/>
      <c r="DH18" s="681"/>
      <c r="DI18" s="681"/>
      <c r="DJ18" s="681"/>
      <c r="DK18" s="681"/>
      <c r="DL18" s="681"/>
      <c r="DM18" s="681"/>
      <c r="DN18" s="681"/>
      <c r="DO18" s="681"/>
      <c r="DP18" s="682"/>
      <c r="DQ18" s="686" t="s">
        <v>235</v>
      </c>
      <c r="DR18" s="681"/>
      <c r="DS18" s="681"/>
      <c r="DT18" s="681"/>
      <c r="DU18" s="681"/>
      <c r="DV18" s="681"/>
      <c r="DW18" s="681"/>
      <c r="DX18" s="681"/>
      <c r="DY18" s="681"/>
      <c r="DZ18" s="681"/>
      <c r="EA18" s="681"/>
      <c r="EB18" s="681"/>
      <c r="EC18" s="727"/>
    </row>
    <row r="19" spans="2:133" ht="11.25" customHeight="1" x14ac:dyDescent="0.15">
      <c r="B19" s="677" t="s">
        <v>273</v>
      </c>
      <c r="C19" s="678"/>
      <c r="D19" s="678"/>
      <c r="E19" s="678"/>
      <c r="F19" s="678"/>
      <c r="G19" s="678"/>
      <c r="H19" s="678"/>
      <c r="I19" s="678"/>
      <c r="J19" s="678"/>
      <c r="K19" s="678"/>
      <c r="L19" s="678"/>
      <c r="M19" s="678"/>
      <c r="N19" s="678"/>
      <c r="O19" s="678"/>
      <c r="P19" s="678"/>
      <c r="Q19" s="679"/>
      <c r="R19" s="680">
        <v>2104</v>
      </c>
      <c r="S19" s="681"/>
      <c r="T19" s="681"/>
      <c r="U19" s="681"/>
      <c r="V19" s="681"/>
      <c r="W19" s="681"/>
      <c r="X19" s="681"/>
      <c r="Y19" s="682"/>
      <c r="Z19" s="713">
        <v>0.1</v>
      </c>
      <c r="AA19" s="713"/>
      <c r="AB19" s="713"/>
      <c r="AC19" s="713"/>
      <c r="AD19" s="714">
        <v>2104</v>
      </c>
      <c r="AE19" s="714"/>
      <c r="AF19" s="714"/>
      <c r="AG19" s="714"/>
      <c r="AH19" s="714"/>
      <c r="AI19" s="714"/>
      <c r="AJ19" s="714"/>
      <c r="AK19" s="714"/>
      <c r="AL19" s="683">
        <v>0.1</v>
      </c>
      <c r="AM19" s="684"/>
      <c r="AN19" s="684"/>
      <c r="AO19" s="715"/>
      <c r="AP19" s="677" t="s">
        <v>274</v>
      </c>
      <c r="AQ19" s="678"/>
      <c r="AR19" s="678"/>
      <c r="AS19" s="678"/>
      <c r="AT19" s="678"/>
      <c r="AU19" s="678"/>
      <c r="AV19" s="678"/>
      <c r="AW19" s="678"/>
      <c r="AX19" s="678"/>
      <c r="AY19" s="678"/>
      <c r="AZ19" s="678"/>
      <c r="BA19" s="678"/>
      <c r="BB19" s="678"/>
      <c r="BC19" s="678"/>
      <c r="BD19" s="678"/>
      <c r="BE19" s="678"/>
      <c r="BF19" s="679"/>
      <c r="BG19" s="680">
        <v>1534</v>
      </c>
      <c r="BH19" s="681"/>
      <c r="BI19" s="681"/>
      <c r="BJ19" s="681"/>
      <c r="BK19" s="681"/>
      <c r="BL19" s="681"/>
      <c r="BM19" s="681"/>
      <c r="BN19" s="682"/>
      <c r="BO19" s="713">
        <v>0.5</v>
      </c>
      <c r="BP19" s="713"/>
      <c r="BQ19" s="713"/>
      <c r="BR19" s="713"/>
      <c r="BS19" s="686" t="s">
        <v>235</v>
      </c>
      <c r="BT19" s="681"/>
      <c r="BU19" s="681"/>
      <c r="BV19" s="681"/>
      <c r="BW19" s="681"/>
      <c r="BX19" s="681"/>
      <c r="BY19" s="681"/>
      <c r="BZ19" s="681"/>
      <c r="CA19" s="681"/>
      <c r="CB19" s="727"/>
      <c r="CD19" s="719" t="s">
        <v>275</v>
      </c>
      <c r="CE19" s="720"/>
      <c r="CF19" s="720"/>
      <c r="CG19" s="720"/>
      <c r="CH19" s="720"/>
      <c r="CI19" s="720"/>
      <c r="CJ19" s="720"/>
      <c r="CK19" s="720"/>
      <c r="CL19" s="720"/>
      <c r="CM19" s="720"/>
      <c r="CN19" s="720"/>
      <c r="CO19" s="720"/>
      <c r="CP19" s="720"/>
      <c r="CQ19" s="721"/>
      <c r="CR19" s="680" t="s">
        <v>130</v>
      </c>
      <c r="CS19" s="681"/>
      <c r="CT19" s="681"/>
      <c r="CU19" s="681"/>
      <c r="CV19" s="681"/>
      <c r="CW19" s="681"/>
      <c r="CX19" s="681"/>
      <c r="CY19" s="682"/>
      <c r="CZ19" s="713" t="s">
        <v>130</v>
      </c>
      <c r="DA19" s="713"/>
      <c r="DB19" s="713"/>
      <c r="DC19" s="713"/>
      <c r="DD19" s="686" t="s">
        <v>235</v>
      </c>
      <c r="DE19" s="681"/>
      <c r="DF19" s="681"/>
      <c r="DG19" s="681"/>
      <c r="DH19" s="681"/>
      <c r="DI19" s="681"/>
      <c r="DJ19" s="681"/>
      <c r="DK19" s="681"/>
      <c r="DL19" s="681"/>
      <c r="DM19" s="681"/>
      <c r="DN19" s="681"/>
      <c r="DO19" s="681"/>
      <c r="DP19" s="682"/>
      <c r="DQ19" s="686" t="s">
        <v>235</v>
      </c>
      <c r="DR19" s="681"/>
      <c r="DS19" s="681"/>
      <c r="DT19" s="681"/>
      <c r="DU19" s="681"/>
      <c r="DV19" s="681"/>
      <c r="DW19" s="681"/>
      <c r="DX19" s="681"/>
      <c r="DY19" s="681"/>
      <c r="DZ19" s="681"/>
      <c r="EA19" s="681"/>
      <c r="EB19" s="681"/>
      <c r="EC19" s="727"/>
    </row>
    <row r="20" spans="2:133" ht="11.25" customHeight="1" x14ac:dyDescent="0.15">
      <c r="B20" s="677" t="s">
        <v>276</v>
      </c>
      <c r="C20" s="678"/>
      <c r="D20" s="678"/>
      <c r="E20" s="678"/>
      <c r="F20" s="678"/>
      <c r="G20" s="678"/>
      <c r="H20" s="678"/>
      <c r="I20" s="678"/>
      <c r="J20" s="678"/>
      <c r="K20" s="678"/>
      <c r="L20" s="678"/>
      <c r="M20" s="678"/>
      <c r="N20" s="678"/>
      <c r="O20" s="678"/>
      <c r="P20" s="678"/>
      <c r="Q20" s="679"/>
      <c r="R20" s="680">
        <v>1299</v>
      </c>
      <c r="S20" s="681"/>
      <c r="T20" s="681"/>
      <c r="U20" s="681"/>
      <c r="V20" s="681"/>
      <c r="W20" s="681"/>
      <c r="X20" s="681"/>
      <c r="Y20" s="682"/>
      <c r="Z20" s="713">
        <v>0</v>
      </c>
      <c r="AA20" s="713"/>
      <c r="AB20" s="713"/>
      <c r="AC20" s="713"/>
      <c r="AD20" s="714">
        <v>1299</v>
      </c>
      <c r="AE20" s="714"/>
      <c r="AF20" s="714"/>
      <c r="AG20" s="714"/>
      <c r="AH20" s="714"/>
      <c r="AI20" s="714"/>
      <c r="AJ20" s="714"/>
      <c r="AK20" s="714"/>
      <c r="AL20" s="683">
        <v>0.1</v>
      </c>
      <c r="AM20" s="684"/>
      <c r="AN20" s="684"/>
      <c r="AO20" s="715"/>
      <c r="AP20" s="677" t="s">
        <v>277</v>
      </c>
      <c r="AQ20" s="678"/>
      <c r="AR20" s="678"/>
      <c r="AS20" s="678"/>
      <c r="AT20" s="678"/>
      <c r="AU20" s="678"/>
      <c r="AV20" s="678"/>
      <c r="AW20" s="678"/>
      <c r="AX20" s="678"/>
      <c r="AY20" s="678"/>
      <c r="AZ20" s="678"/>
      <c r="BA20" s="678"/>
      <c r="BB20" s="678"/>
      <c r="BC20" s="678"/>
      <c r="BD20" s="678"/>
      <c r="BE20" s="678"/>
      <c r="BF20" s="679"/>
      <c r="BG20" s="680">
        <v>1534</v>
      </c>
      <c r="BH20" s="681"/>
      <c r="BI20" s="681"/>
      <c r="BJ20" s="681"/>
      <c r="BK20" s="681"/>
      <c r="BL20" s="681"/>
      <c r="BM20" s="681"/>
      <c r="BN20" s="682"/>
      <c r="BO20" s="713">
        <v>0.5</v>
      </c>
      <c r="BP20" s="713"/>
      <c r="BQ20" s="713"/>
      <c r="BR20" s="713"/>
      <c r="BS20" s="686" t="s">
        <v>130</v>
      </c>
      <c r="BT20" s="681"/>
      <c r="BU20" s="681"/>
      <c r="BV20" s="681"/>
      <c r="BW20" s="681"/>
      <c r="BX20" s="681"/>
      <c r="BY20" s="681"/>
      <c r="BZ20" s="681"/>
      <c r="CA20" s="681"/>
      <c r="CB20" s="727"/>
      <c r="CD20" s="719" t="s">
        <v>278</v>
      </c>
      <c r="CE20" s="720"/>
      <c r="CF20" s="720"/>
      <c r="CG20" s="720"/>
      <c r="CH20" s="720"/>
      <c r="CI20" s="720"/>
      <c r="CJ20" s="720"/>
      <c r="CK20" s="720"/>
      <c r="CL20" s="720"/>
      <c r="CM20" s="720"/>
      <c r="CN20" s="720"/>
      <c r="CO20" s="720"/>
      <c r="CP20" s="720"/>
      <c r="CQ20" s="721"/>
      <c r="CR20" s="680">
        <v>3078766</v>
      </c>
      <c r="CS20" s="681"/>
      <c r="CT20" s="681"/>
      <c r="CU20" s="681"/>
      <c r="CV20" s="681"/>
      <c r="CW20" s="681"/>
      <c r="CX20" s="681"/>
      <c r="CY20" s="682"/>
      <c r="CZ20" s="713">
        <v>100</v>
      </c>
      <c r="DA20" s="713"/>
      <c r="DB20" s="713"/>
      <c r="DC20" s="713"/>
      <c r="DD20" s="686">
        <v>253307</v>
      </c>
      <c r="DE20" s="681"/>
      <c r="DF20" s="681"/>
      <c r="DG20" s="681"/>
      <c r="DH20" s="681"/>
      <c r="DI20" s="681"/>
      <c r="DJ20" s="681"/>
      <c r="DK20" s="681"/>
      <c r="DL20" s="681"/>
      <c r="DM20" s="681"/>
      <c r="DN20" s="681"/>
      <c r="DO20" s="681"/>
      <c r="DP20" s="682"/>
      <c r="DQ20" s="686">
        <v>1999365</v>
      </c>
      <c r="DR20" s="681"/>
      <c r="DS20" s="681"/>
      <c r="DT20" s="681"/>
      <c r="DU20" s="681"/>
      <c r="DV20" s="681"/>
      <c r="DW20" s="681"/>
      <c r="DX20" s="681"/>
      <c r="DY20" s="681"/>
      <c r="DZ20" s="681"/>
      <c r="EA20" s="681"/>
      <c r="EB20" s="681"/>
      <c r="EC20" s="727"/>
    </row>
    <row r="21" spans="2:133" ht="11.25" customHeight="1" x14ac:dyDescent="0.15">
      <c r="B21" s="677" t="s">
        <v>279</v>
      </c>
      <c r="C21" s="678"/>
      <c r="D21" s="678"/>
      <c r="E21" s="678"/>
      <c r="F21" s="678"/>
      <c r="G21" s="678"/>
      <c r="H21" s="678"/>
      <c r="I21" s="678"/>
      <c r="J21" s="678"/>
      <c r="K21" s="678"/>
      <c r="L21" s="678"/>
      <c r="M21" s="678"/>
      <c r="N21" s="678"/>
      <c r="O21" s="678"/>
      <c r="P21" s="678"/>
      <c r="Q21" s="679"/>
      <c r="R21" s="680">
        <v>490</v>
      </c>
      <c r="S21" s="681"/>
      <c r="T21" s="681"/>
      <c r="U21" s="681"/>
      <c r="V21" s="681"/>
      <c r="W21" s="681"/>
      <c r="X21" s="681"/>
      <c r="Y21" s="682"/>
      <c r="Z21" s="713">
        <v>0</v>
      </c>
      <c r="AA21" s="713"/>
      <c r="AB21" s="713"/>
      <c r="AC21" s="713"/>
      <c r="AD21" s="714">
        <v>490</v>
      </c>
      <c r="AE21" s="714"/>
      <c r="AF21" s="714"/>
      <c r="AG21" s="714"/>
      <c r="AH21" s="714"/>
      <c r="AI21" s="714"/>
      <c r="AJ21" s="714"/>
      <c r="AK21" s="714"/>
      <c r="AL21" s="683">
        <v>0</v>
      </c>
      <c r="AM21" s="684"/>
      <c r="AN21" s="684"/>
      <c r="AO21" s="715"/>
      <c r="AP21" s="774" t="s">
        <v>280</v>
      </c>
      <c r="AQ21" s="782"/>
      <c r="AR21" s="782"/>
      <c r="AS21" s="782"/>
      <c r="AT21" s="782"/>
      <c r="AU21" s="782"/>
      <c r="AV21" s="782"/>
      <c r="AW21" s="782"/>
      <c r="AX21" s="782"/>
      <c r="AY21" s="782"/>
      <c r="AZ21" s="782"/>
      <c r="BA21" s="782"/>
      <c r="BB21" s="782"/>
      <c r="BC21" s="782"/>
      <c r="BD21" s="782"/>
      <c r="BE21" s="782"/>
      <c r="BF21" s="776"/>
      <c r="BG21" s="680">
        <v>1534</v>
      </c>
      <c r="BH21" s="681"/>
      <c r="BI21" s="681"/>
      <c r="BJ21" s="681"/>
      <c r="BK21" s="681"/>
      <c r="BL21" s="681"/>
      <c r="BM21" s="681"/>
      <c r="BN21" s="682"/>
      <c r="BO21" s="713">
        <v>0.5</v>
      </c>
      <c r="BP21" s="713"/>
      <c r="BQ21" s="713"/>
      <c r="BR21" s="713"/>
      <c r="BS21" s="686" t="s">
        <v>235</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281</v>
      </c>
      <c r="C22" s="678"/>
      <c r="D22" s="678"/>
      <c r="E22" s="678"/>
      <c r="F22" s="678"/>
      <c r="G22" s="678"/>
      <c r="H22" s="678"/>
      <c r="I22" s="678"/>
      <c r="J22" s="678"/>
      <c r="K22" s="678"/>
      <c r="L22" s="678"/>
      <c r="M22" s="678"/>
      <c r="N22" s="678"/>
      <c r="O22" s="678"/>
      <c r="P22" s="678"/>
      <c r="Q22" s="679"/>
      <c r="R22" s="680">
        <v>1270536</v>
      </c>
      <c r="S22" s="681"/>
      <c r="T22" s="681"/>
      <c r="U22" s="681"/>
      <c r="V22" s="681"/>
      <c r="W22" s="681"/>
      <c r="X22" s="681"/>
      <c r="Y22" s="682"/>
      <c r="Z22" s="713">
        <v>35.299999999999997</v>
      </c>
      <c r="AA22" s="713"/>
      <c r="AB22" s="713"/>
      <c r="AC22" s="713"/>
      <c r="AD22" s="714">
        <v>1180069</v>
      </c>
      <c r="AE22" s="714"/>
      <c r="AF22" s="714"/>
      <c r="AG22" s="714"/>
      <c r="AH22" s="714"/>
      <c r="AI22" s="714"/>
      <c r="AJ22" s="714"/>
      <c r="AK22" s="714"/>
      <c r="AL22" s="683">
        <v>68.900000000000006</v>
      </c>
      <c r="AM22" s="684"/>
      <c r="AN22" s="684"/>
      <c r="AO22" s="715"/>
      <c r="AP22" s="774" t="s">
        <v>282</v>
      </c>
      <c r="AQ22" s="782"/>
      <c r="AR22" s="782"/>
      <c r="AS22" s="782"/>
      <c r="AT22" s="782"/>
      <c r="AU22" s="782"/>
      <c r="AV22" s="782"/>
      <c r="AW22" s="782"/>
      <c r="AX22" s="782"/>
      <c r="AY22" s="782"/>
      <c r="AZ22" s="782"/>
      <c r="BA22" s="782"/>
      <c r="BB22" s="782"/>
      <c r="BC22" s="782"/>
      <c r="BD22" s="782"/>
      <c r="BE22" s="782"/>
      <c r="BF22" s="776"/>
      <c r="BG22" s="680" t="s">
        <v>147</v>
      </c>
      <c r="BH22" s="681"/>
      <c r="BI22" s="681"/>
      <c r="BJ22" s="681"/>
      <c r="BK22" s="681"/>
      <c r="BL22" s="681"/>
      <c r="BM22" s="681"/>
      <c r="BN22" s="682"/>
      <c r="BO22" s="713" t="s">
        <v>235</v>
      </c>
      <c r="BP22" s="713"/>
      <c r="BQ22" s="713"/>
      <c r="BR22" s="713"/>
      <c r="BS22" s="686" t="s">
        <v>235</v>
      </c>
      <c r="BT22" s="681"/>
      <c r="BU22" s="681"/>
      <c r="BV22" s="681"/>
      <c r="BW22" s="681"/>
      <c r="BX22" s="681"/>
      <c r="BY22" s="681"/>
      <c r="BZ22" s="681"/>
      <c r="CA22" s="681"/>
      <c r="CB22" s="727"/>
      <c r="CD22" s="784" t="s">
        <v>283</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284</v>
      </c>
      <c r="C23" s="678"/>
      <c r="D23" s="678"/>
      <c r="E23" s="678"/>
      <c r="F23" s="678"/>
      <c r="G23" s="678"/>
      <c r="H23" s="678"/>
      <c r="I23" s="678"/>
      <c r="J23" s="678"/>
      <c r="K23" s="678"/>
      <c r="L23" s="678"/>
      <c r="M23" s="678"/>
      <c r="N23" s="678"/>
      <c r="O23" s="678"/>
      <c r="P23" s="678"/>
      <c r="Q23" s="679"/>
      <c r="R23" s="680">
        <v>1180069</v>
      </c>
      <c r="S23" s="681"/>
      <c r="T23" s="681"/>
      <c r="U23" s="681"/>
      <c r="V23" s="681"/>
      <c r="W23" s="681"/>
      <c r="X23" s="681"/>
      <c r="Y23" s="682"/>
      <c r="Z23" s="713">
        <v>32.799999999999997</v>
      </c>
      <c r="AA23" s="713"/>
      <c r="AB23" s="713"/>
      <c r="AC23" s="713"/>
      <c r="AD23" s="714">
        <v>1180069</v>
      </c>
      <c r="AE23" s="714"/>
      <c r="AF23" s="714"/>
      <c r="AG23" s="714"/>
      <c r="AH23" s="714"/>
      <c r="AI23" s="714"/>
      <c r="AJ23" s="714"/>
      <c r="AK23" s="714"/>
      <c r="AL23" s="683">
        <v>68.900000000000006</v>
      </c>
      <c r="AM23" s="684"/>
      <c r="AN23" s="684"/>
      <c r="AO23" s="715"/>
      <c r="AP23" s="774" t="s">
        <v>285</v>
      </c>
      <c r="AQ23" s="782"/>
      <c r="AR23" s="782"/>
      <c r="AS23" s="782"/>
      <c r="AT23" s="782"/>
      <c r="AU23" s="782"/>
      <c r="AV23" s="782"/>
      <c r="AW23" s="782"/>
      <c r="AX23" s="782"/>
      <c r="AY23" s="782"/>
      <c r="AZ23" s="782"/>
      <c r="BA23" s="782"/>
      <c r="BB23" s="782"/>
      <c r="BC23" s="782"/>
      <c r="BD23" s="782"/>
      <c r="BE23" s="782"/>
      <c r="BF23" s="776"/>
      <c r="BG23" s="680" t="s">
        <v>235</v>
      </c>
      <c r="BH23" s="681"/>
      <c r="BI23" s="681"/>
      <c r="BJ23" s="681"/>
      <c r="BK23" s="681"/>
      <c r="BL23" s="681"/>
      <c r="BM23" s="681"/>
      <c r="BN23" s="682"/>
      <c r="BO23" s="713" t="s">
        <v>130</v>
      </c>
      <c r="BP23" s="713"/>
      <c r="BQ23" s="713"/>
      <c r="BR23" s="713"/>
      <c r="BS23" s="686" t="s">
        <v>235</v>
      </c>
      <c r="BT23" s="681"/>
      <c r="BU23" s="681"/>
      <c r="BV23" s="681"/>
      <c r="BW23" s="681"/>
      <c r="BX23" s="681"/>
      <c r="BY23" s="681"/>
      <c r="BZ23" s="681"/>
      <c r="CA23" s="681"/>
      <c r="CB23" s="727"/>
      <c r="CD23" s="784" t="s">
        <v>224</v>
      </c>
      <c r="CE23" s="785"/>
      <c r="CF23" s="785"/>
      <c r="CG23" s="785"/>
      <c r="CH23" s="785"/>
      <c r="CI23" s="785"/>
      <c r="CJ23" s="785"/>
      <c r="CK23" s="785"/>
      <c r="CL23" s="785"/>
      <c r="CM23" s="785"/>
      <c r="CN23" s="785"/>
      <c r="CO23" s="785"/>
      <c r="CP23" s="785"/>
      <c r="CQ23" s="786"/>
      <c r="CR23" s="784" t="s">
        <v>286</v>
      </c>
      <c r="CS23" s="785"/>
      <c r="CT23" s="785"/>
      <c r="CU23" s="785"/>
      <c r="CV23" s="785"/>
      <c r="CW23" s="785"/>
      <c r="CX23" s="785"/>
      <c r="CY23" s="786"/>
      <c r="CZ23" s="784" t="s">
        <v>287</v>
      </c>
      <c r="DA23" s="785"/>
      <c r="DB23" s="785"/>
      <c r="DC23" s="786"/>
      <c r="DD23" s="784" t="s">
        <v>288</v>
      </c>
      <c r="DE23" s="785"/>
      <c r="DF23" s="785"/>
      <c r="DG23" s="785"/>
      <c r="DH23" s="785"/>
      <c r="DI23" s="785"/>
      <c r="DJ23" s="785"/>
      <c r="DK23" s="786"/>
      <c r="DL23" s="793" t="s">
        <v>289</v>
      </c>
      <c r="DM23" s="794"/>
      <c r="DN23" s="794"/>
      <c r="DO23" s="794"/>
      <c r="DP23" s="794"/>
      <c r="DQ23" s="794"/>
      <c r="DR23" s="794"/>
      <c r="DS23" s="794"/>
      <c r="DT23" s="794"/>
      <c r="DU23" s="794"/>
      <c r="DV23" s="795"/>
      <c r="DW23" s="784" t="s">
        <v>290</v>
      </c>
      <c r="DX23" s="785"/>
      <c r="DY23" s="785"/>
      <c r="DZ23" s="785"/>
      <c r="EA23" s="785"/>
      <c r="EB23" s="785"/>
      <c r="EC23" s="786"/>
    </row>
    <row r="24" spans="2:133" ht="11.25" customHeight="1" x14ac:dyDescent="0.15">
      <c r="B24" s="677" t="s">
        <v>291</v>
      </c>
      <c r="C24" s="678"/>
      <c r="D24" s="678"/>
      <c r="E24" s="678"/>
      <c r="F24" s="678"/>
      <c r="G24" s="678"/>
      <c r="H24" s="678"/>
      <c r="I24" s="678"/>
      <c r="J24" s="678"/>
      <c r="K24" s="678"/>
      <c r="L24" s="678"/>
      <c r="M24" s="678"/>
      <c r="N24" s="678"/>
      <c r="O24" s="678"/>
      <c r="P24" s="678"/>
      <c r="Q24" s="679"/>
      <c r="R24" s="680">
        <v>90459</v>
      </c>
      <c r="S24" s="681"/>
      <c r="T24" s="681"/>
      <c r="U24" s="681"/>
      <c r="V24" s="681"/>
      <c r="W24" s="681"/>
      <c r="X24" s="681"/>
      <c r="Y24" s="682"/>
      <c r="Z24" s="713">
        <v>2.5</v>
      </c>
      <c r="AA24" s="713"/>
      <c r="AB24" s="713"/>
      <c r="AC24" s="713"/>
      <c r="AD24" s="714" t="s">
        <v>235</v>
      </c>
      <c r="AE24" s="714"/>
      <c r="AF24" s="714"/>
      <c r="AG24" s="714"/>
      <c r="AH24" s="714"/>
      <c r="AI24" s="714"/>
      <c r="AJ24" s="714"/>
      <c r="AK24" s="714"/>
      <c r="AL24" s="683" t="s">
        <v>235</v>
      </c>
      <c r="AM24" s="684"/>
      <c r="AN24" s="684"/>
      <c r="AO24" s="715"/>
      <c r="AP24" s="774" t="s">
        <v>292</v>
      </c>
      <c r="AQ24" s="782"/>
      <c r="AR24" s="782"/>
      <c r="AS24" s="782"/>
      <c r="AT24" s="782"/>
      <c r="AU24" s="782"/>
      <c r="AV24" s="782"/>
      <c r="AW24" s="782"/>
      <c r="AX24" s="782"/>
      <c r="AY24" s="782"/>
      <c r="AZ24" s="782"/>
      <c r="BA24" s="782"/>
      <c r="BB24" s="782"/>
      <c r="BC24" s="782"/>
      <c r="BD24" s="782"/>
      <c r="BE24" s="782"/>
      <c r="BF24" s="776"/>
      <c r="BG24" s="680" t="s">
        <v>130</v>
      </c>
      <c r="BH24" s="681"/>
      <c r="BI24" s="681"/>
      <c r="BJ24" s="681"/>
      <c r="BK24" s="681"/>
      <c r="BL24" s="681"/>
      <c r="BM24" s="681"/>
      <c r="BN24" s="682"/>
      <c r="BO24" s="713" t="s">
        <v>130</v>
      </c>
      <c r="BP24" s="713"/>
      <c r="BQ24" s="713"/>
      <c r="BR24" s="713"/>
      <c r="BS24" s="686" t="s">
        <v>235</v>
      </c>
      <c r="BT24" s="681"/>
      <c r="BU24" s="681"/>
      <c r="BV24" s="681"/>
      <c r="BW24" s="681"/>
      <c r="BX24" s="681"/>
      <c r="BY24" s="681"/>
      <c r="BZ24" s="681"/>
      <c r="CA24" s="681"/>
      <c r="CB24" s="727"/>
      <c r="CD24" s="738" t="s">
        <v>293</v>
      </c>
      <c r="CE24" s="739"/>
      <c r="CF24" s="739"/>
      <c r="CG24" s="739"/>
      <c r="CH24" s="739"/>
      <c r="CI24" s="739"/>
      <c r="CJ24" s="739"/>
      <c r="CK24" s="739"/>
      <c r="CL24" s="739"/>
      <c r="CM24" s="739"/>
      <c r="CN24" s="739"/>
      <c r="CO24" s="739"/>
      <c r="CP24" s="739"/>
      <c r="CQ24" s="740"/>
      <c r="CR24" s="735">
        <v>906798</v>
      </c>
      <c r="CS24" s="736"/>
      <c r="CT24" s="736"/>
      <c r="CU24" s="736"/>
      <c r="CV24" s="736"/>
      <c r="CW24" s="736"/>
      <c r="CX24" s="736"/>
      <c r="CY24" s="779"/>
      <c r="CZ24" s="780">
        <v>29.5</v>
      </c>
      <c r="DA24" s="751"/>
      <c r="DB24" s="751"/>
      <c r="DC24" s="783"/>
      <c r="DD24" s="778">
        <v>759128</v>
      </c>
      <c r="DE24" s="736"/>
      <c r="DF24" s="736"/>
      <c r="DG24" s="736"/>
      <c r="DH24" s="736"/>
      <c r="DI24" s="736"/>
      <c r="DJ24" s="736"/>
      <c r="DK24" s="779"/>
      <c r="DL24" s="778">
        <v>530668</v>
      </c>
      <c r="DM24" s="736"/>
      <c r="DN24" s="736"/>
      <c r="DO24" s="736"/>
      <c r="DP24" s="736"/>
      <c r="DQ24" s="736"/>
      <c r="DR24" s="736"/>
      <c r="DS24" s="736"/>
      <c r="DT24" s="736"/>
      <c r="DU24" s="736"/>
      <c r="DV24" s="779"/>
      <c r="DW24" s="780">
        <v>30</v>
      </c>
      <c r="DX24" s="751"/>
      <c r="DY24" s="751"/>
      <c r="DZ24" s="751"/>
      <c r="EA24" s="751"/>
      <c r="EB24" s="751"/>
      <c r="EC24" s="781"/>
    </row>
    <row r="25" spans="2:133" ht="11.25" customHeight="1" x14ac:dyDescent="0.15">
      <c r="B25" s="677" t="s">
        <v>294</v>
      </c>
      <c r="C25" s="678"/>
      <c r="D25" s="678"/>
      <c r="E25" s="678"/>
      <c r="F25" s="678"/>
      <c r="G25" s="678"/>
      <c r="H25" s="678"/>
      <c r="I25" s="678"/>
      <c r="J25" s="678"/>
      <c r="K25" s="678"/>
      <c r="L25" s="678"/>
      <c r="M25" s="678"/>
      <c r="N25" s="678"/>
      <c r="O25" s="678"/>
      <c r="P25" s="678"/>
      <c r="Q25" s="679"/>
      <c r="R25" s="680">
        <v>8</v>
      </c>
      <c r="S25" s="681"/>
      <c r="T25" s="681"/>
      <c r="U25" s="681"/>
      <c r="V25" s="681"/>
      <c r="W25" s="681"/>
      <c r="X25" s="681"/>
      <c r="Y25" s="682"/>
      <c r="Z25" s="713">
        <v>0</v>
      </c>
      <c r="AA25" s="713"/>
      <c r="AB25" s="713"/>
      <c r="AC25" s="713"/>
      <c r="AD25" s="714" t="s">
        <v>235</v>
      </c>
      <c r="AE25" s="714"/>
      <c r="AF25" s="714"/>
      <c r="AG25" s="714"/>
      <c r="AH25" s="714"/>
      <c r="AI25" s="714"/>
      <c r="AJ25" s="714"/>
      <c r="AK25" s="714"/>
      <c r="AL25" s="683" t="s">
        <v>130</v>
      </c>
      <c r="AM25" s="684"/>
      <c r="AN25" s="684"/>
      <c r="AO25" s="715"/>
      <c r="AP25" s="774" t="s">
        <v>295</v>
      </c>
      <c r="AQ25" s="782"/>
      <c r="AR25" s="782"/>
      <c r="AS25" s="782"/>
      <c r="AT25" s="782"/>
      <c r="AU25" s="782"/>
      <c r="AV25" s="782"/>
      <c r="AW25" s="782"/>
      <c r="AX25" s="782"/>
      <c r="AY25" s="782"/>
      <c r="AZ25" s="782"/>
      <c r="BA25" s="782"/>
      <c r="BB25" s="782"/>
      <c r="BC25" s="782"/>
      <c r="BD25" s="782"/>
      <c r="BE25" s="782"/>
      <c r="BF25" s="776"/>
      <c r="BG25" s="680" t="s">
        <v>130</v>
      </c>
      <c r="BH25" s="681"/>
      <c r="BI25" s="681"/>
      <c r="BJ25" s="681"/>
      <c r="BK25" s="681"/>
      <c r="BL25" s="681"/>
      <c r="BM25" s="681"/>
      <c r="BN25" s="682"/>
      <c r="BO25" s="713" t="s">
        <v>130</v>
      </c>
      <c r="BP25" s="713"/>
      <c r="BQ25" s="713"/>
      <c r="BR25" s="713"/>
      <c r="BS25" s="686" t="s">
        <v>235</v>
      </c>
      <c r="BT25" s="681"/>
      <c r="BU25" s="681"/>
      <c r="BV25" s="681"/>
      <c r="BW25" s="681"/>
      <c r="BX25" s="681"/>
      <c r="BY25" s="681"/>
      <c r="BZ25" s="681"/>
      <c r="CA25" s="681"/>
      <c r="CB25" s="727"/>
      <c r="CD25" s="719" t="s">
        <v>296</v>
      </c>
      <c r="CE25" s="720"/>
      <c r="CF25" s="720"/>
      <c r="CG25" s="720"/>
      <c r="CH25" s="720"/>
      <c r="CI25" s="720"/>
      <c r="CJ25" s="720"/>
      <c r="CK25" s="720"/>
      <c r="CL25" s="720"/>
      <c r="CM25" s="720"/>
      <c r="CN25" s="720"/>
      <c r="CO25" s="720"/>
      <c r="CP25" s="720"/>
      <c r="CQ25" s="721"/>
      <c r="CR25" s="680">
        <v>394644</v>
      </c>
      <c r="CS25" s="699"/>
      <c r="CT25" s="699"/>
      <c r="CU25" s="699"/>
      <c r="CV25" s="699"/>
      <c r="CW25" s="699"/>
      <c r="CX25" s="699"/>
      <c r="CY25" s="700"/>
      <c r="CZ25" s="683">
        <v>12.8</v>
      </c>
      <c r="DA25" s="701"/>
      <c r="DB25" s="701"/>
      <c r="DC25" s="702"/>
      <c r="DD25" s="686">
        <v>368655</v>
      </c>
      <c r="DE25" s="699"/>
      <c r="DF25" s="699"/>
      <c r="DG25" s="699"/>
      <c r="DH25" s="699"/>
      <c r="DI25" s="699"/>
      <c r="DJ25" s="699"/>
      <c r="DK25" s="700"/>
      <c r="DL25" s="686">
        <v>362095</v>
      </c>
      <c r="DM25" s="699"/>
      <c r="DN25" s="699"/>
      <c r="DO25" s="699"/>
      <c r="DP25" s="699"/>
      <c r="DQ25" s="699"/>
      <c r="DR25" s="699"/>
      <c r="DS25" s="699"/>
      <c r="DT25" s="699"/>
      <c r="DU25" s="699"/>
      <c r="DV25" s="700"/>
      <c r="DW25" s="683">
        <v>20.5</v>
      </c>
      <c r="DX25" s="701"/>
      <c r="DY25" s="701"/>
      <c r="DZ25" s="701"/>
      <c r="EA25" s="701"/>
      <c r="EB25" s="701"/>
      <c r="EC25" s="722"/>
    </row>
    <row r="26" spans="2:133" ht="11.25" customHeight="1" x14ac:dyDescent="0.15">
      <c r="B26" s="677" t="s">
        <v>297</v>
      </c>
      <c r="C26" s="678"/>
      <c r="D26" s="678"/>
      <c r="E26" s="678"/>
      <c r="F26" s="678"/>
      <c r="G26" s="678"/>
      <c r="H26" s="678"/>
      <c r="I26" s="678"/>
      <c r="J26" s="678"/>
      <c r="K26" s="678"/>
      <c r="L26" s="678"/>
      <c r="M26" s="678"/>
      <c r="N26" s="678"/>
      <c r="O26" s="678"/>
      <c r="P26" s="678"/>
      <c r="Q26" s="679"/>
      <c r="R26" s="680">
        <v>1750657</v>
      </c>
      <c r="S26" s="681"/>
      <c r="T26" s="681"/>
      <c r="U26" s="681"/>
      <c r="V26" s="681"/>
      <c r="W26" s="681"/>
      <c r="X26" s="681"/>
      <c r="Y26" s="682"/>
      <c r="Z26" s="713">
        <v>48.6</v>
      </c>
      <c r="AA26" s="713"/>
      <c r="AB26" s="713"/>
      <c r="AC26" s="713"/>
      <c r="AD26" s="714">
        <v>1659005</v>
      </c>
      <c r="AE26" s="714"/>
      <c r="AF26" s="714"/>
      <c r="AG26" s="714"/>
      <c r="AH26" s="714"/>
      <c r="AI26" s="714"/>
      <c r="AJ26" s="714"/>
      <c r="AK26" s="714"/>
      <c r="AL26" s="683">
        <v>96.8</v>
      </c>
      <c r="AM26" s="684"/>
      <c r="AN26" s="684"/>
      <c r="AO26" s="715"/>
      <c r="AP26" s="774" t="s">
        <v>298</v>
      </c>
      <c r="AQ26" s="775"/>
      <c r="AR26" s="775"/>
      <c r="AS26" s="775"/>
      <c r="AT26" s="775"/>
      <c r="AU26" s="775"/>
      <c r="AV26" s="775"/>
      <c r="AW26" s="775"/>
      <c r="AX26" s="775"/>
      <c r="AY26" s="775"/>
      <c r="AZ26" s="775"/>
      <c r="BA26" s="775"/>
      <c r="BB26" s="775"/>
      <c r="BC26" s="775"/>
      <c r="BD26" s="775"/>
      <c r="BE26" s="775"/>
      <c r="BF26" s="776"/>
      <c r="BG26" s="680" t="s">
        <v>235</v>
      </c>
      <c r="BH26" s="681"/>
      <c r="BI26" s="681"/>
      <c r="BJ26" s="681"/>
      <c r="BK26" s="681"/>
      <c r="BL26" s="681"/>
      <c r="BM26" s="681"/>
      <c r="BN26" s="682"/>
      <c r="BO26" s="713" t="s">
        <v>235</v>
      </c>
      <c r="BP26" s="713"/>
      <c r="BQ26" s="713"/>
      <c r="BR26" s="713"/>
      <c r="BS26" s="686" t="s">
        <v>130</v>
      </c>
      <c r="BT26" s="681"/>
      <c r="BU26" s="681"/>
      <c r="BV26" s="681"/>
      <c r="BW26" s="681"/>
      <c r="BX26" s="681"/>
      <c r="BY26" s="681"/>
      <c r="BZ26" s="681"/>
      <c r="CA26" s="681"/>
      <c r="CB26" s="727"/>
      <c r="CD26" s="719" t="s">
        <v>299</v>
      </c>
      <c r="CE26" s="720"/>
      <c r="CF26" s="720"/>
      <c r="CG26" s="720"/>
      <c r="CH26" s="720"/>
      <c r="CI26" s="720"/>
      <c r="CJ26" s="720"/>
      <c r="CK26" s="720"/>
      <c r="CL26" s="720"/>
      <c r="CM26" s="720"/>
      <c r="CN26" s="720"/>
      <c r="CO26" s="720"/>
      <c r="CP26" s="720"/>
      <c r="CQ26" s="721"/>
      <c r="CR26" s="680">
        <v>175559</v>
      </c>
      <c r="CS26" s="681"/>
      <c r="CT26" s="681"/>
      <c r="CU26" s="681"/>
      <c r="CV26" s="681"/>
      <c r="CW26" s="681"/>
      <c r="CX26" s="681"/>
      <c r="CY26" s="682"/>
      <c r="CZ26" s="683">
        <v>5.7</v>
      </c>
      <c r="DA26" s="701"/>
      <c r="DB26" s="701"/>
      <c r="DC26" s="702"/>
      <c r="DD26" s="686">
        <v>151823</v>
      </c>
      <c r="DE26" s="681"/>
      <c r="DF26" s="681"/>
      <c r="DG26" s="681"/>
      <c r="DH26" s="681"/>
      <c r="DI26" s="681"/>
      <c r="DJ26" s="681"/>
      <c r="DK26" s="682"/>
      <c r="DL26" s="686" t="s">
        <v>130</v>
      </c>
      <c r="DM26" s="681"/>
      <c r="DN26" s="681"/>
      <c r="DO26" s="681"/>
      <c r="DP26" s="681"/>
      <c r="DQ26" s="681"/>
      <c r="DR26" s="681"/>
      <c r="DS26" s="681"/>
      <c r="DT26" s="681"/>
      <c r="DU26" s="681"/>
      <c r="DV26" s="682"/>
      <c r="DW26" s="683" t="s">
        <v>235</v>
      </c>
      <c r="DX26" s="701"/>
      <c r="DY26" s="701"/>
      <c r="DZ26" s="701"/>
      <c r="EA26" s="701"/>
      <c r="EB26" s="701"/>
      <c r="EC26" s="722"/>
    </row>
    <row r="27" spans="2:133" ht="11.25" customHeight="1" x14ac:dyDescent="0.15">
      <c r="B27" s="677" t="s">
        <v>300</v>
      </c>
      <c r="C27" s="678"/>
      <c r="D27" s="678"/>
      <c r="E27" s="678"/>
      <c r="F27" s="678"/>
      <c r="G27" s="678"/>
      <c r="H27" s="678"/>
      <c r="I27" s="678"/>
      <c r="J27" s="678"/>
      <c r="K27" s="678"/>
      <c r="L27" s="678"/>
      <c r="M27" s="678"/>
      <c r="N27" s="678"/>
      <c r="O27" s="678"/>
      <c r="P27" s="678"/>
      <c r="Q27" s="679"/>
      <c r="R27" s="680">
        <v>576</v>
      </c>
      <c r="S27" s="681"/>
      <c r="T27" s="681"/>
      <c r="U27" s="681"/>
      <c r="V27" s="681"/>
      <c r="W27" s="681"/>
      <c r="X27" s="681"/>
      <c r="Y27" s="682"/>
      <c r="Z27" s="713">
        <v>0</v>
      </c>
      <c r="AA27" s="713"/>
      <c r="AB27" s="713"/>
      <c r="AC27" s="713"/>
      <c r="AD27" s="714">
        <v>576</v>
      </c>
      <c r="AE27" s="714"/>
      <c r="AF27" s="714"/>
      <c r="AG27" s="714"/>
      <c r="AH27" s="714"/>
      <c r="AI27" s="714"/>
      <c r="AJ27" s="714"/>
      <c r="AK27" s="714"/>
      <c r="AL27" s="683">
        <v>0</v>
      </c>
      <c r="AM27" s="684"/>
      <c r="AN27" s="684"/>
      <c r="AO27" s="715"/>
      <c r="AP27" s="677" t="s">
        <v>301</v>
      </c>
      <c r="AQ27" s="678"/>
      <c r="AR27" s="678"/>
      <c r="AS27" s="678"/>
      <c r="AT27" s="678"/>
      <c r="AU27" s="678"/>
      <c r="AV27" s="678"/>
      <c r="AW27" s="678"/>
      <c r="AX27" s="678"/>
      <c r="AY27" s="678"/>
      <c r="AZ27" s="678"/>
      <c r="BA27" s="678"/>
      <c r="BB27" s="678"/>
      <c r="BC27" s="678"/>
      <c r="BD27" s="678"/>
      <c r="BE27" s="678"/>
      <c r="BF27" s="679"/>
      <c r="BG27" s="680">
        <v>337188</v>
      </c>
      <c r="BH27" s="681"/>
      <c r="BI27" s="681"/>
      <c r="BJ27" s="681"/>
      <c r="BK27" s="681"/>
      <c r="BL27" s="681"/>
      <c r="BM27" s="681"/>
      <c r="BN27" s="682"/>
      <c r="BO27" s="713">
        <v>100</v>
      </c>
      <c r="BP27" s="713"/>
      <c r="BQ27" s="713"/>
      <c r="BR27" s="713"/>
      <c r="BS27" s="686" t="s">
        <v>235</v>
      </c>
      <c r="BT27" s="681"/>
      <c r="BU27" s="681"/>
      <c r="BV27" s="681"/>
      <c r="BW27" s="681"/>
      <c r="BX27" s="681"/>
      <c r="BY27" s="681"/>
      <c r="BZ27" s="681"/>
      <c r="CA27" s="681"/>
      <c r="CB27" s="727"/>
      <c r="CD27" s="719" t="s">
        <v>302</v>
      </c>
      <c r="CE27" s="720"/>
      <c r="CF27" s="720"/>
      <c r="CG27" s="720"/>
      <c r="CH27" s="720"/>
      <c r="CI27" s="720"/>
      <c r="CJ27" s="720"/>
      <c r="CK27" s="720"/>
      <c r="CL27" s="720"/>
      <c r="CM27" s="720"/>
      <c r="CN27" s="720"/>
      <c r="CO27" s="720"/>
      <c r="CP27" s="720"/>
      <c r="CQ27" s="721"/>
      <c r="CR27" s="680">
        <v>219962</v>
      </c>
      <c r="CS27" s="699"/>
      <c r="CT27" s="699"/>
      <c r="CU27" s="699"/>
      <c r="CV27" s="699"/>
      <c r="CW27" s="699"/>
      <c r="CX27" s="699"/>
      <c r="CY27" s="700"/>
      <c r="CZ27" s="683">
        <v>7.1</v>
      </c>
      <c r="DA27" s="701"/>
      <c r="DB27" s="701"/>
      <c r="DC27" s="702"/>
      <c r="DD27" s="686">
        <v>101118</v>
      </c>
      <c r="DE27" s="699"/>
      <c r="DF27" s="699"/>
      <c r="DG27" s="699"/>
      <c r="DH27" s="699"/>
      <c r="DI27" s="699"/>
      <c r="DJ27" s="699"/>
      <c r="DK27" s="700"/>
      <c r="DL27" s="686">
        <v>101118</v>
      </c>
      <c r="DM27" s="699"/>
      <c r="DN27" s="699"/>
      <c r="DO27" s="699"/>
      <c r="DP27" s="699"/>
      <c r="DQ27" s="699"/>
      <c r="DR27" s="699"/>
      <c r="DS27" s="699"/>
      <c r="DT27" s="699"/>
      <c r="DU27" s="699"/>
      <c r="DV27" s="700"/>
      <c r="DW27" s="683">
        <v>5.7</v>
      </c>
      <c r="DX27" s="701"/>
      <c r="DY27" s="701"/>
      <c r="DZ27" s="701"/>
      <c r="EA27" s="701"/>
      <c r="EB27" s="701"/>
      <c r="EC27" s="722"/>
    </row>
    <row r="28" spans="2:133" ht="11.25" customHeight="1" x14ac:dyDescent="0.15">
      <c r="B28" s="677" t="s">
        <v>303</v>
      </c>
      <c r="C28" s="678"/>
      <c r="D28" s="678"/>
      <c r="E28" s="678"/>
      <c r="F28" s="678"/>
      <c r="G28" s="678"/>
      <c r="H28" s="678"/>
      <c r="I28" s="678"/>
      <c r="J28" s="678"/>
      <c r="K28" s="678"/>
      <c r="L28" s="678"/>
      <c r="M28" s="678"/>
      <c r="N28" s="678"/>
      <c r="O28" s="678"/>
      <c r="P28" s="678"/>
      <c r="Q28" s="679"/>
      <c r="R28" s="680">
        <v>40681</v>
      </c>
      <c r="S28" s="681"/>
      <c r="T28" s="681"/>
      <c r="U28" s="681"/>
      <c r="V28" s="681"/>
      <c r="W28" s="681"/>
      <c r="X28" s="681"/>
      <c r="Y28" s="682"/>
      <c r="Z28" s="713">
        <v>1.1000000000000001</v>
      </c>
      <c r="AA28" s="713"/>
      <c r="AB28" s="713"/>
      <c r="AC28" s="713"/>
      <c r="AD28" s="714" t="s">
        <v>235</v>
      </c>
      <c r="AE28" s="714"/>
      <c r="AF28" s="714"/>
      <c r="AG28" s="714"/>
      <c r="AH28" s="714"/>
      <c r="AI28" s="714"/>
      <c r="AJ28" s="714"/>
      <c r="AK28" s="714"/>
      <c r="AL28" s="683" t="s">
        <v>235</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304</v>
      </c>
      <c r="CE28" s="720"/>
      <c r="CF28" s="720"/>
      <c r="CG28" s="720"/>
      <c r="CH28" s="720"/>
      <c r="CI28" s="720"/>
      <c r="CJ28" s="720"/>
      <c r="CK28" s="720"/>
      <c r="CL28" s="720"/>
      <c r="CM28" s="720"/>
      <c r="CN28" s="720"/>
      <c r="CO28" s="720"/>
      <c r="CP28" s="720"/>
      <c r="CQ28" s="721"/>
      <c r="CR28" s="680">
        <v>292192</v>
      </c>
      <c r="CS28" s="681"/>
      <c r="CT28" s="681"/>
      <c r="CU28" s="681"/>
      <c r="CV28" s="681"/>
      <c r="CW28" s="681"/>
      <c r="CX28" s="681"/>
      <c r="CY28" s="682"/>
      <c r="CZ28" s="683">
        <v>9.5</v>
      </c>
      <c r="DA28" s="701"/>
      <c r="DB28" s="701"/>
      <c r="DC28" s="702"/>
      <c r="DD28" s="686">
        <v>289355</v>
      </c>
      <c r="DE28" s="681"/>
      <c r="DF28" s="681"/>
      <c r="DG28" s="681"/>
      <c r="DH28" s="681"/>
      <c r="DI28" s="681"/>
      <c r="DJ28" s="681"/>
      <c r="DK28" s="682"/>
      <c r="DL28" s="686">
        <v>67455</v>
      </c>
      <c r="DM28" s="681"/>
      <c r="DN28" s="681"/>
      <c r="DO28" s="681"/>
      <c r="DP28" s="681"/>
      <c r="DQ28" s="681"/>
      <c r="DR28" s="681"/>
      <c r="DS28" s="681"/>
      <c r="DT28" s="681"/>
      <c r="DU28" s="681"/>
      <c r="DV28" s="682"/>
      <c r="DW28" s="683">
        <v>3.8</v>
      </c>
      <c r="DX28" s="701"/>
      <c r="DY28" s="701"/>
      <c r="DZ28" s="701"/>
      <c r="EA28" s="701"/>
      <c r="EB28" s="701"/>
      <c r="EC28" s="722"/>
    </row>
    <row r="29" spans="2:133" ht="11.25" customHeight="1" x14ac:dyDescent="0.15">
      <c r="B29" s="677" t="s">
        <v>305</v>
      </c>
      <c r="C29" s="678"/>
      <c r="D29" s="678"/>
      <c r="E29" s="678"/>
      <c r="F29" s="678"/>
      <c r="G29" s="678"/>
      <c r="H29" s="678"/>
      <c r="I29" s="678"/>
      <c r="J29" s="678"/>
      <c r="K29" s="678"/>
      <c r="L29" s="678"/>
      <c r="M29" s="678"/>
      <c r="N29" s="678"/>
      <c r="O29" s="678"/>
      <c r="P29" s="678"/>
      <c r="Q29" s="679"/>
      <c r="R29" s="680">
        <v>109057</v>
      </c>
      <c r="S29" s="681"/>
      <c r="T29" s="681"/>
      <c r="U29" s="681"/>
      <c r="V29" s="681"/>
      <c r="W29" s="681"/>
      <c r="X29" s="681"/>
      <c r="Y29" s="682"/>
      <c r="Z29" s="713">
        <v>3</v>
      </c>
      <c r="AA29" s="713"/>
      <c r="AB29" s="713"/>
      <c r="AC29" s="713"/>
      <c r="AD29" s="714">
        <v>45991</v>
      </c>
      <c r="AE29" s="714"/>
      <c r="AF29" s="714"/>
      <c r="AG29" s="714"/>
      <c r="AH29" s="714"/>
      <c r="AI29" s="714"/>
      <c r="AJ29" s="714"/>
      <c r="AK29" s="714"/>
      <c r="AL29" s="683">
        <v>2.7</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306</v>
      </c>
      <c r="CE29" s="766"/>
      <c r="CF29" s="719" t="s">
        <v>70</v>
      </c>
      <c r="CG29" s="720"/>
      <c r="CH29" s="720"/>
      <c r="CI29" s="720"/>
      <c r="CJ29" s="720"/>
      <c r="CK29" s="720"/>
      <c r="CL29" s="720"/>
      <c r="CM29" s="720"/>
      <c r="CN29" s="720"/>
      <c r="CO29" s="720"/>
      <c r="CP29" s="720"/>
      <c r="CQ29" s="721"/>
      <c r="CR29" s="680">
        <v>292192</v>
      </c>
      <c r="CS29" s="699"/>
      <c r="CT29" s="699"/>
      <c r="CU29" s="699"/>
      <c r="CV29" s="699"/>
      <c r="CW29" s="699"/>
      <c r="CX29" s="699"/>
      <c r="CY29" s="700"/>
      <c r="CZ29" s="683">
        <v>9.5</v>
      </c>
      <c r="DA29" s="701"/>
      <c r="DB29" s="701"/>
      <c r="DC29" s="702"/>
      <c r="DD29" s="686">
        <v>289355</v>
      </c>
      <c r="DE29" s="699"/>
      <c r="DF29" s="699"/>
      <c r="DG29" s="699"/>
      <c r="DH29" s="699"/>
      <c r="DI29" s="699"/>
      <c r="DJ29" s="699"/>
      <c r="DK29" s="700"/>
      <c r="DL29" s="686">
        <v>67455</v>
      </c>
      <c r="DM29" s="699"/>
      <c r="DN29" s="699"/>
      <c r="DO29" s="699"/>
      <c r="DP29" s="699"/>
      <c r="DQ29" s="699"/>
      <c r="DR29" s="699"/>
      <c r="DS29" s="699"/>
      <c r="DT29" s="699"/>
      <c r="DU29" s="699"/>
      <c r="DV29" s="700"/>
      <c r="DW29" s="683">
        <v>3.8</v>
      </c>
      <c r="DX29" s="701"/>
      <c r="DY29" s="701"/>
      <c r="DZ29" s="701"/>
      <c r="EA29" s="701"/>
      <c r="EB29" s="701"/>
      <c r="EC29" s="722"/>
    </row>
    <row r="30" spans="2:133" ht="11.25" customHeight="1" x14ac:dyDescent="0.15">
      <c r="B30" s="677" t="s">
        <v>307</v>
      </c>
      <c r="C30" s="678"/>
      <c r="D30" s="678"/>
      <c r="E30" s="678"/>
      <c r="F30" s="678"/>
      <c r="G30" s="678"/>
      <c r="H30" s="678"/>
      <c r="I30" s="678"/>
      <c r="J30" s="678"/>
      <c r="K30" s="678"/>
      <c r="L30" s="678"/>
      <c r="M30" s="678"/>
      <c r="N30" s="678"/>
      <c r="O30" s="678"/>
      <c r="P30" s="678"/>
      <c r="Q30" s="679"/>
      <c r="R30" s="680">
        <v>1970</v>
      </c>
      <c r="S30" s="681"/>
      <c r="T30" s="681"/>
      <c r="U30" s="681"/>
      <c r="V30" s="681"/>
      <c r="W30" s="681"/>
      <c r="X30" s="681"/>
      <c r="Y30" s="682"/>
      <c r="Z30" s="713">
        <v>0.1</v>
      </c>
      <c r="AA30" s="713"/>
      <c r="AB30" s="713"/>
      <c r="AC30" s="713"/>
      <c r="AD30" s="714" t="s">
        <v>235</v>
      </c>
      <c r="AE30" s="714"/>
      <c r="AF30" s="714"/>
      <c r="AG30" s="714"/>
      <c r="AH30" s="714"/>
      <c r="AI30" s="714"/>
      <c r="AJ30" s="714"/>
      <c r="AK30" s="714"/>
      <c r="AL30" s="683" t="s">
        <v>130</v>
      </c>
      <c r="AM30" s="684"/>
      <c r="AN30" s="684"/>
      <c r="AO30" s="715"/>
      <c r="AP30" s="741" t="s">
        <v>224</v>
      </c>
      <c r="AQ30" s="742"/>
      <c r="AR30" s="742"/>
      <c r="AS30" s="742"/>
      <c r="AT30" s="742"/>
      <c r="AU30" s="742"/>
      <c r="AV30" s="742"/>
      <c r="AW30" s="742"/>
      <c r="AX30" s="742"/>
      <c r="AY30" s="742"/>
      <c r="AZ30" s="742"/>
      <c r="BA30" s="742"/>
      <c r="BB30" s="742"/>
      <c r="BC30" s="742"/>
      <c r="BD30" s="742"/>
      <c r="BE30" s="742"/>
      <c r="BF30" s="743"/>
      <c r="BG30" s="741" t="s">
        <v>308</v>
      </c>
      <c r="BH30" s="754"/>
      <c r="BI30" s="754"/>
      <c r="BJ30" s="754"/>
      <c r="BK30" s="754"/>
      <c r="BL30" s="754"/>
      <c r="BM30" s="754"/>
      <c r="BN30" s="754"/>
      <c r="BO30" s="754"/>
      <c r="BP30" s="754"/>
      <c r="BQ30" s="755"/>
      <c r="BR30" s="741" t="s">
        <v>309</v>
      </c>
      <c r="BS30" s="754"/>
      <c r="BT30" s="754"/>
      <c r="BU30" s="754"/>
      <c r="BV30" s="754"/>
      <c r="BW30" s="754"/>
      <c r="BX30" s="754"/>
      <c r="BY30" s="754"/>
      <c r="BZ30" s="754"/>
      <c r="CA30" s="754"/>
      <c r="CB30" s="755"/>
      <c r="CD30" s="767"/>
      <c r="CE30" s="768"/>
      <c r="CF30" s="719" t="s">
        <v>310</v>
      </c>
      <c r="CG30" s="720"/>
      <c r="CH30" s="720"/>
      <c r="CI30" s="720"/>
      <c r="CJ30" s="720"/>
      <c r="CK30" s="720"/>
      <c r="CL30" s="720"/>
      <c r="CM30" s="720"/>
      <c r="CN30" s="720"/>
      <c r="CO30" s="720"/>
      <c r="CP30" s="720"/>
      <c r="CQ30" s="721"/>
      <c r="CR30" s="680">
        <v>290346</v>
      </c>
      <c r="CS30" s="681"/>
      <c r="CT30" s="681"/>
      <c r="CU30" s="681"/>
      <c r="CV30" s="681"/>
      <c r="CW30" s="681"/>
      <c r="CX30" s="681"/>
      <c r="CY30" s="682"/>
      <c r="CZ30" s="683">
        <v>9.4</v>
      </c>
      <c r="DA30" s="701"/>
      <c r="DB30" s="701"/>
      <c r="DC30" s="702"/>
      <c r="DD30" s="686">
        <v>289355</v>
      </c>
      <c r="DE30" s="681"/>
      <c r="DF30" s="681"/>
      <c r="DG30" s="681"/>
      <c r="DH30" s="681"/>
      <c r="DI30" s="681"/>
      <c r="DJ30" s="681"/>
      <c r="DK30" s="682"/>
      <c r="DL30" s="686">
        <v>67455</v>
      </c>
      <c r="DM30" s="681"/>
      <c r="DN30" s="681"/>
      <c r="DO30" s="681"/>
      <c r="DP30" s="681"/>
      <c r="DQ30" s="681"/>
      <c r="DR30" s="681"/>
      <c r="DS30" s="681"/>
      <c r="DT30" s="681"/>
      <c r="DU30" s="681"/>
      <c r="DV30" s="682"/>
      <c r="DW30" s="683">
        <v>3.8</v>
      </c>
      <c r="DX30" s="701"/>
      <c r="DY30" s="701"/>
      <c r="DZ30" s="701"/>
      <c r="EA30" s="701"/>
      <c r="EB30" s="701"/>
      <c r="EC30" s="722"/>
    </row>
    <row r="31" spans="2:133" ht="11.25" customHeight="1" x14ac:dyDescent="0.15">
      <c r="B31" s="677" t="s">
        <v>311</v>
      </c>
      <c r="C31" s="678"/>
      <c r="D31" s="678"/>
      <c r="E31" s="678"/>
      <c r="F31" s="678"/>
      <c r="G31" s="678"/>
      <c r="H31" s="678"/>
      <c r="I31" s="678"/>
      <c r="J31" s="678"/>
      <c r="K31" s="678"/>
      <c r="L31" s="678"/>
      <c r="M31" s="678"/>
      <c r="N31" s="678"/>
      <c r="O31" s="678"/>
      <c r="P31" s="678"/>
      <c r="Q31" s="679"/>
      <c r="R31" s="680">
        <v>729152</v>
      </c>
      <c r="S31" s="681"/>
      <c r="T31" s="681"/>
      <c r="U31" s="681"/>
      <c r="V31" s="681"/>
      <c r="W31" s="681"/>
      <c r="X31" s="681"/>
      <c r="Y31" s="682"/>
      <c r="Z31" s="713">
        <v>20.2</v>
      </c>
      <c r="AA31" s="713"/>
      <c r="AB31" s="713"/>
      <c r="AC31" s="713"/>
      <c r="AD31" s="714" t="s">
        <v>235</v>
      </c>
      <c r="AE31" s="714"/>
      <c r="AF31" s="714"/>
      <c r="AG31" s="714"/>
      <c r="AH31" s="714"/>
      <c r="AI31" s="714"/>
      <c r="AJ31" s="714"/>
      <c r="AK31" s="714"/>
      <c r="AL31" s="683" t="s">
        <v>130</v>
      </c>
      <c r="AM31" s="684"/>
      <c r="AN31" s="684"/>
      <c r="AO31" s="715"/>
      <c r="AP31" s="756" t="s">
        <v>312</v>
      </c>
      <c r="AQ31" s="757"/>
      <c r="AR31" s="757"/>
      <c r="AS31" s="757"/>
      <c r="AT31" s="762" t="s">
        <v>313</v>
      </c>
      <c r="AU31" s="231"/>
      <c r="AV31" s="231"/>
      <c r="AW31" s="231"/>
      <c r="AX31" s="746" t="s">
        <v>189</v>
      </c>
      <c r="AY31" s="747"/>
      <c r="AZ31" s="747"/>
      <c r="BA31" s="747"/>
      <c r="BB31" s="747"/>
      <c r="BC31" s="747"/>
      <c r="BD31" s="747"/>
      <c r="BE31" s="747"/>
      <c r="BF31" s="748"/>
      <c r="BG31" s="749">
        <v>99</v>
      </c>
      <c r="BH31" s="750"/>
      <c r="BI31" s="750"/>
      <c r="BJ31" s="750"/>
      <c r="BK31" s="750"/>
      <c r="BL31" s="750"/>
      <c r="BM31" s="751">
        <v>98.9</v>
      </c>
      <c r="BN31" s="750"/>
      <c r="BO31" s="750"/>
      <c r="BP31" s="750"/>
      <c r="BQ31" s="752"/>
      <c r="BR31" s="749">
        <v>100</v>
      </c>
      <c r="BS31" s="750"/>
      <c r="BT31" s="750"/>
      <c r="BU31" s="750"/>
      <c r="BV31" s="750"/>
      <c r="BW31" s="750"/>
      <c r="BX31" s="751">
        <v>99.9</v>
      </c>
      <c r="BY31" s="750"/>
      <c r="BZ31" s="750"/>
      <c r="CA31" s="750"/>
      <c r="CB31" s="752"/>
      <c r="CD31" s="767"/>
      <c r="CE31" s="768"/>
      <c r="CF31" s="719" t="s">
        <v>314</v>
      </c>
      <c r="CG31" s="720"/>
      <c r="CH31" s="720"/>
      <c r="CI31" s="720"/>
      <c r="CJ31" s="720"/>
      <c r="CK31" s="720"/>
      <c r="CL31" s="720"/>
      <c r="CM31" s="720"/>
      <c r="CN31" s="720"/>
      <c r="CO31" s="720"/>
      <c r="CP31" s="720"/>
      <c r="CQ31" s="721"/>
      <c r="CR31" s="680">
        <v>1846</v>
      </c>
      <c r="CS31" s="699"/>
      <c r="CT31" s="699"/>
      <c r="CU31" s="699"/>
      <c r="CV31" s="699"/>
      <c r="CW31" s="699"/>
      <c r="CX31" s="699"/>
      <c r="CY31" s="700"/>
      <c r="CZ31" s="683">
        <v>0.1</v>
      </c>
      <c r="DA31" s="701"/>
      <c r="DB31" s="701"/>
      <c r="DC31" s="702"/>
      <c r="DD31" s="686" t="s">
        <v>130</v>
      </c>
      <c r="DE31" s="699"/>
      <c r="DF31" s="699"/>
      <c r="DG31" s="699"/>
      <c r="DH31" s="699"/>
      <c r="DI31" s="699"/>
      <c r="DJ31" s="699"/>
      <c r="DK31" s="700"/>
      <c r="DL31" s="686" t="s">
        <v>130</v>
      </c>
      <c r="DM31" s="699"/>
      <c r="DN31" s="699"/>
      <c r="DO31" s="699"/>
      <c r="DP31" s="699"/>
      <c r="DQ31" s="699"/>
      <c r="DR31" s="699"/>
      <c r="DS31" s="699"/>
      <c r="DT31" s="699"/>
      <c r="DU31" s="699"/>
      <c r="DV31" s="700"/>
      <c r="DW31" s="683" t="s">
        <v>235</v>
      </c>
      <c r="DX31" s="701"/>
      <c r="DY31" s="701"/>
      <c r="DZ31" s="701"/>
      <c r="EA31" s="701"/>
      <c r="EB31" s="701"/>
      <c r="EC31" s="722"/>
    </row>
    <row r="32" spans="2:133" ht="11.25" customHeight="1" x14ac:dyDescent="0.15">
      <c r="B32" s="771" t="s">
        <v>315</v>
      </c>
      <c r="C32" s="772"/>
      <c r="D32" s="772"/>
      <c r="E32" s="772"/>
      <c r="F32" s="772"/>
      <c r="G32" s="772"/>
      <c r="H32" s="772"/>
      <c r="I32" s="772"/>
      <c r="J32" s="772"/>
      <c r="K32" s="772"/>
      <c r="L32" s="772"/>
      <c r="M32" s="772"/>
      <c r="N32" s="772"/>
      <c r="O32" s="772"/>
      <c r="P32" s="772"/>
      <c r="Q32" s="773"/>
      <c r="R32" s="680" t="s">
        <v>130</v>
      </c>
      <c r="S32" s="681"/>
      <c r="T32" s="681"/>
      <c r="U32" s="681"/>
      <c r="V32" s="681"/>
      <c r="W32" s="681"/>
      <c r="X32" s="681"/>
      <c r="Y32" s="682"/>
      <c r="Z32" s="713" t="s">
        <v>130</v>
      </c>
      <c r="AA32" s="713"/>
      <c r="AB32" s="713"/>
      <c r="AC32" s="713"/>
      <c r="AD32" s="714" t="s">
        <v>235</v>
      </c>
      <c r="AE32" s="714"/>
      <c r="AF32" s="714"/>
      <c r="AG32" s="714"/>
      <c r="AH32" s="714"/>
      <c r="AI32" s="714"/>
      <c r="AJ32" s="714"/>
      <c r="AK32" s="714"/>
      <c r="AL32" s="683" t="s">
        <v>235</v>
      </c>
      <c r="AM32" s="684"/>
      <c r="AN32" s="684"/>
      <c r="AO32" s="715"/>
      <c r="AP32" s="758"/>
      <c r="AQ32" s="759"/>
      <c r="AR32" s="759"/>
      <c r="AS32" s="759"/>
      <c r="AT32" s="763"/>
      <c r="AU32" s="230" t="s">
        <v>316</v>
      </c>
      <c r="AV32" s="230"/>
      <c r="AW32" s="230"/>
      <c r="AX32" s="677" t="s">
        <v>317</v>
      </c>
      <c r="AY32" s="678"/>
      <c r="AZ32" s="678"/>
      <c r="BA32" s="678"/>
      <c r="BB32" s="678"/>
      <c r="BC32" s="678"/>
      <c r="BD32" s="678"/>
      <c r="BE32" s="678"/>
      <c r="BF32" s="679"/>
      <c r="BG32" s="753">
        <v>100</v>
      </c>
      <c r="BH32" s="699"/>
      <c r="BI32" s="699"/>
      <c r="BJ32" s="699"/>
      <c r="BK32" s="699"/>
      <c r="BL32" s="699"/>
      <c r="BM32" s="684">
        <v>100</v>
      </c>
      <c r="BN32" s="745"/>
      <c r="BO32" s="745"/>
      <c r="BP32" s="745"/>
      <c r="BQ32" s="726"/>
      <c r="BR32" s="753">
        <v>100</v>
      </c>
      <c r="BS32" s="699"/>
      <c r="BT32" s="699"/>
      <c r="BU32" s="699"/>
      <c r="BV32" s="699"/>
      <c r="BW32" s="699"/>
      <c r="BX32" s="684">
        <v>100</v>
      </c>
      <c r="BY32" s="745"/>
      <c r="BZ32" s="745"/>
      <c r="CA32" s="745"/>
      <c r="CB32" s="726"/>
      <c r="CD32" s="769"/>
      <c r="CE32" s="770"/>
      <c r="CF32" s="719" t="s">
        <v>318</v>
      </c>
      <c r="CG32" s="720"/>
      <c r="CH32" s="720"/>
      <c r="CI32" s="720"/>
      <c r="CJ32" s="720"/>
      <c r="CK32" s="720"/>
      <c r="CL32" s="720"/>
      <c r="CM32" s="720"/>
      <c r="CN32" s="720"/>
      <c r="CO32" s="720"/>
      <c r="CP32" s="720"/>
      <c r="CQ32" s="721"/>
      <c r="CR32" s="680" t="s">
        <v>235</v>
      </c>
      <c r="CS32" s="681"/>
      <c r="CT32" s="681"/>
      <c r="CU32" s="681"/>
      <c r="CV32" s="681"/>
      <c r="CW32" s="681"/>
      <c r="CX32" s="681"/>
      <c r="CY32" s="682"/>
      <c r="CZ32" s="683" t="s">
        <v>130</v>
      </c>
      <c r="DA32" s="701"/>
      <c r="DB32" s="701"/>
      <c r="DC32" s="702"/>
      <c r="DD32" s="686" t="s">
        <v>235</v>
      </c>
      <c r="DE32" s="681"/>
      <c r="DF32" s="681"/>
      <c r="DG32" s="681"/>
      <c r="DH32" s="681"/>
      <c r="DI32" s="681"/>
      <c r="DJ32" s="681"/>
      <c r="DK32" s="682"/>
      <c r="DL32" s="686" t="s">
        <v>235</v>
      </c>
      <c r="DM32" s="681"/>
      <c r="DN32" s="681"/>
      <c r="DO32" s="681"/>
      <c r="DP32" s="681"/>
      <c r="DQ32" s="681"/>
      <c r="DR32" s="681"/>
      <c r="DS32" s="681"/>
      <c r="DT32" s="681"/>
      <c r="DU32" s="681"/>
      <c r="DV32" s="682"/>
      <c r="DW32" s="683" t="s">
        <v>130</v>
      </c>
      <c r="DX32" s="701"/>
      <c r="DY32" s="701"/>
      <c r="DZ32" s="701"/>
      <c r="EA32" s="701"/>
      <c r="EB32" s="701"/>
      <c r="EC32" s="722"/>
    </row>
    <row r="33" spans="2:133" ht="11.25" customHeight="1" x14ac:dyDescent="0.15">
      <c r="B33" s="677" t="s">
        <v>319</v>
      </c>
      <c r="C33" s="678"/>
      <c r="D33" s="678"/>
      <c r="E33" s="678"/>
      <c r="F33" s="678"/>
      <c r="G33" s="678"/>
      <c r="H33" s="678"/>
      <c r="I33" s="678"/>
      <c r="J33" s="678"/>
      <c r="K33" s="678"/>
      <c r="L33" s="678"/>
      <c r="M33" s="678"/>
      <c r="N33" s="678"/>
      <c r="O33" s="678"/>
      <c r="P33" s="678"/>
      <c r="Q33" s="679"/>
      <c r="R33" s="680">
        <v>107187</v>
      </c>
      <c r="S33" s="681"/>
      <c r="T33" s="681"/>
      <c r="U33" s="681"/>
      <c r="V33" s="681"/>
      <c r="W33" s="681"/>
      <c r="X33" s="681"/>
      <c r="Y33" s="682"/>
      <c r="Z33" s="713">
        <v>3</v>
      </c>
      <c r="AA33" s="713"/>
      <c r="AB33" s="713"/>
      <c r="AC33" s="713"/>
      <c r="AD33" s="714" t="s">
        <v>235</v>
      </c>
      <c r="AE33" s="714"/>
      <c r="AF33" s="714"/>
      <c r="AG33" s="714"/>
      <c r="AH33" s="714"/>
      <c r="AI33" s="714"/>
      <c r="AJ33" s="714"/>
      <c r="AK33" s="714"/>
      <c r="AL33" s="683" t="s">
        <v>130</v>
      </c>
      <c r="AM33" s="684"/>
      <c r="AN33" s="684"/>
      <c r="AO33" s="715"/>
      <c r="AP33" s="760"/>
      <c r="AQ33" s="761"/>
      <c r="AR33" s="761"/>
      <c r="AS33" s="761"/>
      <c r="AT33" s="764"/>
      <c r="AU33" s="232"/>
      <c r="AV33" s="232"/>
      <c r="AW33" s="232"/>
      <c r="AX33" s="661" t="s">
        <v>320</v>
      </c>
      <c r="AY33" s="662"/>
      <c r="AZ33" s="662"/>
      <c r="BA33" s="662"/>
      <c r="BB33" s="662"/>
      <c r="BC33" s="662"/>
      <c r="BD33" s="662"/>
      <c r="BE33" s="662"/>
      <c r="BF33" s="663"/>
      <c r="BG33" s="744">
        <v>98</v>
      </c>
      <c r="BH33" s="665"/>
      <c r="BI33" s="665"/>
      <c r="BJ33" s="665"/>
      <c r="BK33" s="665"/>
      <c r="BL33" s="665"/>
      <c r="BM33" s="707">
        <v>97.7</v>
      </c>
      <c r="BN33" s="665"/>
      <c r="BO33" s="665"/>
      <c r="BP33" s="665"/>
      <c r="BQ33" s="709"/>
      <c r="BR33" s="744">
        <v>100</v>
      </c>
      <c r="BS33" s="665"/>
      <c r="BT33" s="665"/>
      <c r="BU33" s="665"/>
      <c r="BV33" s="665"/>
      <c r="BW33" s="665"/>
      <c r="BX33" s="707">
        <v>99.7</v>
      </c>
      <c r="BY33" s="665"/>
      <c r="BZ33" s="665"/>
      <c r="CA33" s="665"/>
      <c r="CB33" s="709"/>
      <c r="CD33" s="719" t="s">
        <v>321</v>
      </c>
      <c r="CE33" s="720"/>
      <c r="CF33" s="720"/>
      <c r="CG33" s="720"/>
      <c r="CH33" s="720"/>
      <c r="CI33" s="720"/>
      <c r="CJ33" s="720"/>
      <c r="CK33" s="720"/>
      <c r="CL33" s="720"/>
      <c r="CM33" s="720"/>
      <c r="CN33" s="720"/>
      <c r="CO33" s="720"/>
      <c r="CP33" s="720"/>
      <c r="CQ33" s="721"/>
      <c r="CR33" s="680">
        <v>1859388</v>
      </c>
      <c r="CS33" s="699"/>
      <c r="CT33" s="699"/>
      <c r="CU33" s="699"/>
      <c r="CV33" s="699"/>
      <c r="CW33" s="699"/>
      <c r="CX33" s="699"/>
      <c r="CY33" s="700"/>
      <c r="CZ33" s="683">
        <v>60.4</v>
      </c>
      <c r="DA33" s="701"/>
      <c r="DB33" s="701"/>
      <c r="DC33" s="702"/>
      <c r="DD33" s="686">
        <v>1061559</v>
      </c>
      <c r="DE33" s="699"/>
      <c r="DF33" s="699"/>
      <c r="DG33" s="699"/>
      <c r="DH33" s="699"/>
      <c r="DI33" s="699"/>
      <c r="DJ33" s="699"/>
      <c r="DK33" s="700"/>
      <c r="DL33" s="686">
        <v>639886</v>
      </c>
      <c r="DM33" s="699"/>
      <c r="DN33" s="699"/>
      <c r="DO33" s="699"/>
      <c r="DP33" s="699"/>
      <c r="DQ33" s="699"/>
      <c r="DR33" s="699"/>
      <c r="DS33" s="699"/>
      <c r="DT33" s="699"/>
      <c r="DU33" s="699"/>
      <c r="DV33" s="700"/>
      <c r="DW33" s="683">
        <v>36.200000000000003</v>
      </c>
      <c r="DX33" s="701"/>
      <c r="DY33" s="701"/>
      <c r="DZ33" s="701"/>
      <c r="EA33" s="701"/>
      <c r="EB33" s="701"/>
      <c r="EC33" s="722"/>
    </row>
    <row r="34" spans="2:133" ht="11.25" customHeight="1" x14ac:dyDescent="0.15">
      <c r="B34" s="677" t="s">
        <v>322</v>
      </c>
      <c r="C34" s="678"/>
      <c r="D34" s="678"/>
      <c r="E34" s="678"/>
      <c r="F34" s="678"/>
      <c r="G34" s="678"/>
      <c r="H34" s="678"/>
      <c r="I34" s="678"/>
      <c r="J34" s="678"/>
      <c r="K34" s="678"/>
      <c r="L34" s="678"/>
      <c r="M34" s="678"/>
      <c r="N34" s="678"/>
      <c r="O34" s="678"/>
      <c r="P34" s="678"/>
      <c r="Q34" s="679"/>
      <c r="R34" s="680">
        <v>17220</v>
      </c>
      <c r="S34" s="681"/>
      <c r="T34" s="681"/>
      <c r="U34" s="681"/>
      <c r="V34" s="681"/>
      <c r="W34" s="681"/>
      <c r="X34" s="681"/>
      <c r="Y34" s="682"/>
      <c r="Z34" s="713">
        <v>0.5</v>
      </c>
      <c r="AA34" s="713"/>
      <c r="AB34" s="713"/>
      <c r="AC34" s="713"/>
      <c r="AD34" s="714">
        <v>2</v>
      </c>
      <c r="AE34" s="714"/>
      <c r="AF34" s="714"/>
      <c r="AG34" s="714"/>
      <c r="AH34" s="714"/>
      <c r="AI34" s="714"/>
      <c r="AJ34" s="714"/>
      <c r="AK34" s="714"/>
      <c r="AL34" s="683">
        <v>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323</v>
      </c>
      <c r="CE34" s="720"/>
      <c r="CF34" s="720"/>
      <c r="CG34" s="720"/>
      <c r="CH34" s="720"/>
      <c r="CI34" s="720"/>
      <c r="CJ34" s="720"/>
      <c r="CK34" s="720"/>
      <c r="CL34" s="720"/>
      <c r="CM34" s="720"/>
      <c r="CN34" s="720"/>
      <c r="CO34" s="720"/>
      <c r="CP34" s="720"/>
      <c r="CQ34" s="721"/>
      <c r="CR34" s="680">
        <v>461311</v>
      </c>
      <c r="CS34" s="681"/>
      <c r="CT34" s="681"/>
      <c r="CU34" s="681"/>
      <c r="CV34" s="681"/>
      <c r="CW34" s="681"/>
      <c r="CX34" s="681"/>
      <c r="CY34" s="682"/>
      <c r="CZ34" s="683">
        <v>15</v>
      </c>
      <c r="DA34" s="701"/>
      <c r="DB34" s="701"/>
      <c r="DC34" s="702"/>
      <c r="DD34" s="686">
        <v>311075</v>
      </c>
      <c r="DE34" s="681"/>
      <c r="DF34" s="681"/>
      <c r="DG34" s="681"/>
      <c r="DH34" s="681"/>
      <c r="DI34" s="681"/>
      <c r="DJ34" s="681"/>
      <c r="DK34" s="682"/>
      <c r="DL34" s="686">
        <v>235316</v>
      </c>
      <c r="DM34" s="681"/>
      <c r="DN34" s="681"/>
      <c r="DO34" s="681"/>
      <c r="DP34" s="681"/>
      <c r="DQ34" s="681"/>
      <c r="DR34" s="681"/>
      <c r="DS34" s="681"/>
      <c r="DT34" s="681"/>
      <c r="DU34" s="681"/>
      <c r="DV34" s="682"/>
      <c r="DW34" s="683">
        <v>13.3</v>
      </c>
      <c r="DX34" s="701"/>
      <c r="DY34" s="701"/>
      <c r="DZ34" s="701"/>
      <c r="EA34" s="701"/>
      <c r="EB34" s="701"/>
      <c r="EC34" s="722"/>
    </row>
    <row r="35" spans="2:133" ht="11.25" customHeight="1" x14ac:dyDescent="0.15">
      <c r="B35" s="677" t="s">
        <v>324</v>
      </c>
      <c r="C35" s="678"/>
      <c r="D35" s="678"/>
      <c r="E35" s="678"/>
      <c r="F35" s="678"/>
      <c r="G35" s="678"/>
      <c r="H35" s="678"/>
      <c r="I35" s="678"/>
      <c r="J35" s="678"/>
      <c r="K35" s="678"/>
      <c r="L35" s="678"/>
      <c r="M35" s="678"/>
      <c r="N35" s="678"/>
      <c r="O35" s="678"/>
      <c r="P35" s="678"/>
      <c r="Q35" s="679"/>
      <c r="R35" s="680">
        <v>12755</v>
      </c>
      <c r="S35" s="681"/>
      <c r="T35" s="681"/>
      <c r="U35" s="681"/>
      <c r="V35" s="681"/>
      <c r="W35" s="681"/>
      <c r="X35" s="681"/>
      <c r="Y35" s="682"/>
      <c r="Z35" s="713">
        <v>0.4</v>
      </c>
      <c r="AA35" s="713"/>
      <c r="AB35" s="713"/>
      <c r="AC35" s="713"/>
      <c r="AD35" s="714" t="s">
        <v>235</v>
      </c>
      <c r="AE35" s="714"/>
      <c r="AF35" s="714"/>
      <c r="AG35" s="714"/>
      <c r="AH35" s="714"/>
      <c r="AI35" s="714"/>
      <c r="AJ35" s="714"/>
      <c r="AK35" s="714"/>
      <c r="AL35" s="683" t="s">
        <v>130</v>
      </c>
      <c r="AM35" s="684"/>
      <c r="AN35" s="684"/>
      <c r="AO35" s="715"/>
      <c r="AP35" s="235"/>
      <c r="AQ35" s="741" t="s">
        <v>325</v>
      </c>
      <c r="AR35" s="742"/>
      <c r="AS35" s="742"/>
      <c r="AT35" s="742"/>
      <c r="AU35" s="742"/>
      <c r="AV35" s="742"/>
      <c r="AW35" s="742"/>
      <c r="AX35" s="742"/>
      <c r="AY35" s="742"/>
      <c r="AZ35" s="742"/>
      <c r="BA35" s="742"/>
      <c r="BB35" s="742"/>
      <c r="BC35" s="742"/>
      <c r="BD35" s="742"/>
      <c r="BE35" s="742"/>
      <c r="BF35" s="743"/>
      <c r="BG35" s="741" t="s">
        <v>326</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327</v>
      </c>
      <c r="CE35" s="720"/>
      <c r="CF35" s="720"/>
      <c r="CG35" s="720"/>
      <c r="CH35" s="720"/>
      <c r="CI35" s="720"/>
      <c r="CJ35" s="720"/>
      <c r="CK35" s="720"/>
      <c r="CL35" s="720"/>
      <c r="CM35" s="720"/>
      <c r="CN35" s="720"/>
      <c r="CO35" s="720"/>
      <c r="CP35" s="720"/>
      <c r="CQ35" s="721"/>
      <c r="CR35" s="680">
        <v>33469</v>
      </c>
      <c r="CS35" s="699"/>
      <c r="CT35" s="699"/>
      <c r="CU35" s="699"/>
      <c r="CV35" s="699"/>
      <c r="CW35" s="699"/>
      <c r="CX35" s="699"/>
      <c r="CY35" s="700"/>
      <c r="CZ35" s="683">
        <v>1.1000000000000001</v>
      </c>
      <c r="DA35" s="701"/>
      <c r="DB35" s="701"/>
      <c r="DC35" s="702"/>
      <c r="DD35" s="686">
        <v>23407</v>
      </c>
      <c r="DE35" s="699"/>
      <c r="DF35" s="699"/>
      <c r="DG35" s="699"/>
      <c r="DH35" s="699"/>
      <c r="DI35" s="699"/>
      <c r="DJ35" s="699"/>
      <c r="DK35" s="700"/>
      <c r="DL35" s="686">
        <v>20931</v>
      </c>
      <c r="DM35" s="699"/>
      <c r="DN35" s="699"/>
      <c r="DO35" s="699"/>
      <c r="DP35" s="699"/>
      <c r="DQ35" s="699"/>
      <c r="DR35" s="699"/>
      <c r="DS35" s="699"/>
      <c r="DT35" s="699"/>
      <c r="DU35" s="699"/>
      <c r="DV35" s="700"/>
      <c r="DW35" s="683">
        <v>1.2</v>
      </c>
      <c r="DX35" s="701"/>
      <c r="DY35" s="701"/>
      <c r="DZ35" s="701"/>
      <c r="EA35" s="701"/>
      <c r="EB35" s="701"/>
      <c r="EC35" s="722"/>
    </row>
    <row r="36" spans="2:133" ht="11.25" customHeight="1" x14ac:dyDescent="0.15">
      <c r="B36" s="677" t="s">
        <v>328</v>
      </c>
      <c r="C36" s="678"/>
      <c r="D36" s="678"/>
      <c r="E36" s="678"/>
      <c r="F36" s="678"/>
      <c r="G36" s="678"/>
      <c r="H36" s="678"/>
      <c r="I36" s="678"/>
      <c r="J36" s="678"/>
      <c r="K36" s="678"/>
      <c r="L36" s="678"/>
      <c r="M36" s="678"/>
      <c r="N36" s="678"/>
      <c r="O36" s="678"/>
      <c r="P36" s="678"/>
      <c r="Q36" s="679"/>
      <c r="R36" s="680">
        <v>243735</v>
      </c>
      <c r="S36" s="681"/>
      <c r="T36" s="681"/>
      <c r="U36" s="681"/>
      <c r="V36" s="681"/>
      <c r="W36" s="681"/>
      <c r="X36" s="681"/>
      <c r="Y36" s="682"/>
      <c r="Z36" s="713">
        <v>6.8</v>
      </c>
      <c r="AA36" s="713"/>
      <c r="AB36" s="713"/>
      <c r="AC36" s="713"/>
      <c r="AD36" s="714" t="s">
        <v>235</v>
      </c>
      <c r="AE36" s="714"/>
      <c r="AF36" s="714"/>
      <c r="AG36" s="714"/>
      <c r="AH36" s="714"/>
      <c r="AI36" s="714"/>
      <c r="AJ36" s="714"/>
      <c r="AK36" s="714"/>
      <c r="AL36" s="683" t="s">
        <v>235</v>
      </c>
      <c r="AM36" s="684"/>
      <c r="AN36" s="684"/>
      <c r="AO36" s="715"/>
      <c r="AP36" s="235"/>
      <c r="AQ36" s="732" t="s">
        <v>329</v>
      </c>
      <c r="AR36" s="733"/>
      <c r="AS36" s="733"/>
      <c r="AT36" s="733"/>
      <c r="AU36" s="733"/>
      <c r="AV36" s="733"/>
      <c r="AW36" s="733"/>
      <c r="AX36" s="733"/>
      <c r="AY36" s="734"/>
      <c r="AZ36" s="735">
        <v>204518</v>
      </c>
      <c r="BA36" s="736"/>
      <c r="BB36" s="736"/>
      <c r="BC36" s="736"/>
      <c r="BD36" s="736"/>
      <c r="BE36" s="736"/>
      <c r="BF36" s="737"/>
      <c r="BG36" s="738" t="s">
        <v>330</v>
      </c>
      <c r="BH36" s="739"/>
      <c r="BI36" s="739"/>
      <c r="BJ36" s="739"/>
      <c r="BK36" s="739"/>
      <c r="BL36" s="739"/>
      <c r="BM36" s="739"/>
      <c r="BN36" s="739"/>
      <c r="BO36" s="739"/>
      <c r="BP36" s="739"/>
      <c r="BQ36" s="739"/>
      <c r="BR36" s="739"/>
      <c r="BS36" s="739"/>
      <c r="BT36" s="739"/>
      <c r="BU36" s="740"/>
      <c r="BV36" s="735">
        <v>7115</v>
      </c>
      <c r="BW36" s="736"/>
      <c r="BX36" s="736"/>
      <c r="BY36" s="736"/>
      <c r="BZ36" s="736"/>
      <c r="CA36" s="736"/>
      <c r="CB36" s="737"/>
      <c r="CD36" s="719" t="s">
        <v>331</v>
      </c>
      <c r="CE36" s="720"/>
      <c r="CF36" s="720"/>
      <c r="CG36" s="720"/>
      <c r="CH36" s="720"/>
      <c r="CI36" s="720"/>
      <c r="CJ36" s="720"/>
      <c r="CK36" s="720"/>
      <c r="CL36" s="720"/>
      <c r="CM36" s="720"/>
      <c r="CN36" s="720"/>
      <c r="CO36" s="720"/>
      <c r="CP36" s="720"/>
      <c r="CQ36" s="721"/>
      <c r="CR36" s="680">
        <v>895120</v>
      </c>
      <c r="CS36" s="681"/>
      <c r="CT36" s="681"/>
      <c r="CU36" s="681"/>
      <c r="CV36" s="681"/>
      <c r="CW36" s="681"/>
      <c r="CX36" s="681"/>
      <c r="CY36" s="682"/>
      <c r="CZ36" s="683">
        <v>29.1</v>
      </c>
      <c r="DA36" s="701"/>
      <c r="DB36" s="701"/>
      <c r="DC36" s="702"/>
      <c r="DD36" s="686">
        <v>314860</v>
      </c>
      <c r="DE36" s="681"/>
      <c r="DF36" s="681"/>
      <c r="DG36" s="681"/>
      <c r="DH36" s="681"/>
      <c r="DI36" s="681"/>
      <c r="DJ36" s="681"/>
      <c r="DK36" s="682"/>
      <c r="DL36" s="686">
        <v>216825</v>
      </c>
      <c r="DM36" s="681"/>
      <c r="DN36" s="681"/>
      <c r="DO36" s="681"/>
      <c r="DP36" s="681"/>
      <c r="DQ36" s="681"/>
      <c r="DR36" s="681"/>
      <c r="DS36" s="681"/>
      <c r="DT36" s="681"/>
      <c r="DU36" s="681"/>
      <c r="DV36" s="682"/>
      <c r="DW36" s="683">
        <v>12.3</v>
      </c>
      <c r="DX36" s="701"/>
      <c r="DY36" s="701"/>
      <c r="DZ36" s="701"/>
      <c r="EA36" s="701"/>
      <c r="EB36" s="701"/>
      <c r="EC36" s="722"/>
    </row>
    <row r="37" spans="2:133" ht="11.25" customHeight="1" x14ac:dyDescent="0.15">
      <c r="B37" s="677" t="s">
        <v>332</v>
      </c>
      <c r="C37" s="678"/>
      <c r="D37" s="678"/>
      <c r="E37" s="678"/>
      <c r="F37" s="678"/>
      <c r="G37" s="678"/>
      <c r="H37" s="678"/>
      <c r="I37" s="678"/>
      <c r="J37" s="678"/>
      <c r="K37" s="678"/>
      <c r="L37" s="678"/>
      <c r="M37" s="678"/>
      <c r="N37" s="678"/>
      <c r="O37" s="678"/>
      <c r="P37" s="678"/>
      <c r="Q37" s="679"/>
      <c r="R37" s="680">
        <v>359356</v>
      </c>
      <c r="S37" s="681"/>
      <c r="T37" s="681"/>
      <c r="U37" s="681"/>
      <c r="V37" s="681"/>
      <c r="W37" s="681"/>
      <c r="X37" s="681"/>
      <c r="Y37" s="682"/>
      <c r="Z37" s="713">
        <v>10</v>
      </c>
      <c r="AA37" s="713"/>
      <c r="AB37" s="713"/>
      <c r="AC37" s="713"/>
      <c r="AD37" s="714" t="s">
        <v>130</v>
      </c>
      <c r="AE37" s="714"/>
      <c r="AF37" s="714"/>
      <c r="AG37" s="714"/>
      <c r="AH37" s="714"/>
      <c r="AI37" s="714"/>
      <c r="AJ37" s="714"/>
      <c r="AK37" s="714"/>
      <c r="AL37" s="683" t="s">
        <v>130</v>
      </c>
      <c r="AM37" s="684"/>
      <c r="AN37" s="684"/>
      <c r="AO37" s="715"/>
      <c r="AQ37" s="723" t="s">
        <v>333</v>
      </c>
      <c r="AR37" s="724"/>
      <c r="AS37" s="724"/>
      <c r="AT37" s="724"/>
      <c r="AU37" s="724"/>
      <c r="AV37" s="724"/>
      <c r="AW37" s="724"/>
      <c r="AX37" s="724"/>
      <c r="AY37" s="725"/>
      <c r="AZ37" s="680">
        <v>21710</v>
      </c>
      <c r="BA37" s="681"/>
      <c r="BB37" s="681"/>
      <c r="BC37" s="681"/>
      <c r="BD37" s="699"/>
      <c r="BE37" s="699"/>
      <c r="BF37" s="726"/>
      <c r="BG37" s="719" t="s">
        <v>334</v>
      </c>
      <c r="BH37" s="720"/>
      <c r="BI37" s="720"/>
      <c r="BJ37" s="720"/>
      <c r="BK37" s="720"/>
      <c r="BL37" s="720"/>
      <c r="BM37" s="720"/>
      <c r="BN37" s="720"/>
      <c r="BO37" s="720"/>
      <c r="BP37" s="720"/>
      <c r="BQ37" s="720"/>
      <c r="BR37" s="720"/>
      <c r="BS37" s="720"/>
      <c r="BT37" s="720"/>
      <c r="BU37" s="721"/>
      <c r="BV37" s="680">
        <v>7115</v>
      </c>
      <c r="BW37" s="681"/>
      <c r="BX37" s="681"/>
      <c r="BY37" s="681"/>
      <c r="BZ37" s="681"/>
      <c r="CA37" s="681"/>
      <c r="CB37" s="727"/>
      <c r="CD37" s="719" t="s">
        <v>335</v>
      </c>
      <c r="CE37" s="720"/>
      <c r="CF37" s="720"/>
      <c r="CG37" s="720"/>
      <c r="CH37" s="720"/>
      <c r="CI37" s="720"/>
      <c r="CJ37" s="720"/>
      <c r="CK37" s="720"/>
      <c r="CL37" s="720"/>
      <c r="CM37" s="720"/>
      <c r="CN37" s="720"/>
      <c r="CO37" s="720"/>
      <c r="CP37" s="720"/>
      <c r="CQ37" s="721"/>
      <c r="CR37" s="680">
        <v>126838</v>
      </c>
      <c r="CS37" s="699"/>
      <c r="CT37" s="699"/>
      <c r="CU37" s="699"/>
      <c r="CV37" s="699"/>
      <c r="CW37" s="699"/>
      <c r="CX37" s="699"/>
      <c r="CY37" s="700"/>
      <c r="CZ37" s="683">
        <v>4.0999999999999996</v>
      </c>
      <c r="DA37" s="701"/>
      <c r="DB37" s="701"/>
      <c r="DC37" s="702"/>
      <c r="DD37" s="686">
        <v>126838</v>
      </c>
      <c r="DE37" s="699"/>
      <c r="DF37" s="699"/>
      <c r="DG37" s="699"/>
      <c r="DH37" s="699"/>
      <c r="DI37" s="699"/>
      <c r="DJ37" s="699"/>
      <c r="DK37" s="700"/>
      <c r="DL37" s="686">
        <v>126838</v>
      </c>
      <c r="DM37" s="699"/>
      <c r="DN37" s="699"/>
      <c r="DO37" s="699"/>
      <c r="DP37" s="699"/>
      <c r="DQ37" s="699"/>
      <c r="DR37" s="699"/>
      <c r="DS37" s="699"/>
      <c r="DT37" s="699"/>
      <c r="DU37" s="699"/>
      <c r="DV37" s="700"/>
      <c r="DW37" s="683">
        <v>7.2</v>
      </c>
      <c r="DX37" s="701"/>
      <c r="DY37" s="701"/>
      <c r="DZ37" s="701"/>
      <c r="EA37" s="701"/>
      <c r="EB37" s="701"/>
      <c r="EC37" s="722"/>
    </row>
    <row r="38" spans="2:133" ht="11.25" customHeight="1" x14ac:dyDescent="0.15">
      <c r="B38" s="677" t="s">
        <v>336</v>
      </c>
      <c r="C38" s="678"/>
      <c r="D38" s="678"/>
      <c r="E38" s="678"/>
      <c r="F38" s="678"/>
      <c r="G38" s="678"/>
      <c r="H38" s="678"/>
      <c r="I38" s="678"/>
      <c r="J38" s="678"/>
      <c r="K38" s="678"/>
      <c r="L38" s="678"/>
      <c r="M38" s="678"/>
      <c r="N38" s="678"/>
      <c r="O38" s="678"/>
      <c r="P38" s="678"/>
      <c r="Q38" s="679"/>
      <c r="R38" s="680">
        <v>86519</v>
      </c>
      <c r="S38" s="681"/>
      <c r="T38" s="681"/>
      <c r="U38" s="681"/>
      <c r="V38" s="681"/>
      <c r="W38" s="681"/>
      <c r="X38" s="681"/>
      <c r="Y38" s="682"/>
      <c r="Z38" s="713">
        <v>2.4</v>
      </c>
      <c r="AA38" s="713"/>
      <c r="AB38" s="713"/>
      <c r="AC38" s="713"/>
      <c r="AD38" s="714">
        <v>7785</v>
      </c>
      <c r="AE38" s="714"/>
      <c r="AF38" s="714"/>
      <c r="AG38" s="714"/>
      <c r="AH38" s="714"/>
      <c r="AI38" s="714"/>
      <c r="AJ38" s="714"/>
      <c r="AK38" s="714"/>
      <c r="AL38" s="683">
        <v>0.5</v>
      </c>
      <c r="AM38" s="684"/>
      <c r="AN38" s="684"/>
      <c r="AO38" s="715"/>
      <c r="AQ38" s="723" t="s">
        <v>337</v>
      </c>
      <c r="AR38" s="724"/>
      <c r="AS38" s="724"/>
      <c r="AT38" s="724"/>
      <c r="AU38" s="724"/>
      <c r="AV38" s="724"/>
      <c r="AW38" s="724"/>
      <c r="AX38" s="724"/>
      <c r="AY38" s="725"/>
      <c r="AZ38" s="680" t="s">
        <v>130</v>
      </c>
      <c r="BA38" s="681"/>
      <c r="BB38" s="681"/>
      <c r="BC38" s="681"/>
      <c r="BD38" s="699"/>
      <c r="BE38" s="699"/>
      <c r="BF38" s="726"/>
      <c r="BG38" s="719" t="s">
        <v>338</v>
      </c>
      <c r="BH38" s="720"/>
      <c r="BI38" s="720"/>
      <c r="BJ38" s="720"/>
      <c r="BK38" s="720"/>
      <c r="BL38" s="720"/>
      <c r="BM38" s="720"/>
      <c r="BN38" s="720"/>
      <c r="BO38" s="720"/>
      <c r="BP38" s="720"/>
      <c r="BQ38" s="720"/>
      <c r="BR38" s="720"/>
      <c r="BS38" s="720"/>
      <c r="BT38" s="720"/>
      <c r="BU38" s="721"/>
      <c r="BV38" s="680">
        <v>441</v>
      </c>
      <c r="BW38" s="681"/>
      <c r="BX38" s="681"/>
      <c r="BY38" s="681"/>
      <c r="BZ38" s="681"/>
      <c r="CA38" s="681"/>
      <c r="CB38" s="727"/>
      <c r="CD38" s="719" t="s">
        <v>339</v>
      </c>
      <c r="CE38" s="720"/>
      <c r="CF38" s="720"/>
      <c r="CG38" s="720"/>
      <c r="CH38" s="720"/>
      <c r="CI38" s="720"/>
      <c r="CJ38" s="720"/>
      <c r="CK38" s="720"/>
      <c r="CL38" s="720"/>
      <c r="CM38" s="720"/>
      <c r="CN38" s="720"/>
      <c r="CO38" s="720"/>
      <c r="CP38" s="720"/>
      <c r="CQ38" s="721"/>
      <c r="CR38" s="680">
        <v>204518</v>
      </c>
      <c r="CS38" s="681"/>
      <c r="CT38" s="681"/>
      <c r="CU38" s="681"/>
      <c r="CV38" s="681"/>
      <c r="CW38" s="681"/>
      <c r="CX38" s="681"/>
      <c r="CY38" s="682"/>
      <c r="CZ38" s="683">
        <v>6.6</v>
      </c>
      <c r="DA38" s="701"/>
      <c r="DB38" s="701"/>
      <c r="DC38" s="702"/>
      <c r="DD38" s="686">
        <v>171652</v>
      </c>
      <c r="DE38" s="681"/>
      <c r="DF38" s="681"/>
      <c r="DG38" s="681"/>
      <c r="DH38" s="681"/>
      <c r="DI38" s="681"/>
      <c r="DJ38" s="681"/>
      <c r="DK38" s="682"/>
      <c r="DL38" s="686">
        <v>166814</v>
      </c>
      <c r="DM38" s="681"/>
      <c r="DN38" s="681"/>
      <c r="DO38" s="681"/>
      <c r="DP38" s="681"/>
      <c r="DQ38" s="681"/>
      <c r="DR38" s="681"/>
      <c r="DS38" s="681"/>
      <c r="DT38" s="681"/>
      <c r="DU38" s="681"/>
      <c r="DV38" s="682"/>
      <c r="DW38" s="683">
        <v>9.4</v>
      </c>
      <c r="DX38" s="701"/>
      <c r="DY38" s="701"/>
      <c r="DZ38" s="701"/>
      <c r="EA38" s="701"/>
      <c r="EB38" s="701"/>
      <c r="EC38" s="722"/>
    </row>
    <row r="39" spans="2:133" ht="11.25" customHeight="1" x14ac:dyDescent="0.15">
      <c r="B39" s="677" t="s">
        <v>340</v>
      </c>
      <c r="C39" s="678"/>
      <c r="D39" s="678"/>
      <c r="E39" s="678"/>
      <c r="F39" s="678"/>
      <c r="G39" s="678"/>
      <c r="H39" s="678"/>
      <c r="I39" s="678"/>
      <c r="J39" s="678"/>
      <c r="K39" s="678"/>
      <c r="L39" s="678"/>
      <c r="M39" s="678"/>
      <c r="N39" s="678"/>
      <c r="O39" s="678"/>
      <c r="P39" s="678"/>
      <c r="Q39" s="679"/>
      <c r="R39" s="680">
        <v>142970</v>
      </c>
      <c r="S39" s="681"/>
      <c r="T39" s="681"/>
      <c r="U39" s="681"/>
      <c r="V39" s="681"/>
      <c r="W39" s="681"/>
      <c r="X39" s="681"/>
      <c r="Y39" s="682"/>
      <c r="Z39" s="713">
        <v>4</v>
      </c>
      <c r="AA39" s="713"/>
      <c r="AB39" s="713"/>
      <c r="AC39" s="713"/>
      <c r="AD39" s="714" t="s">
        <v>235</v>
      </c>
      <c r="AE39" s="714"/>
      <c r="AF39" s="714"/>
      <c r="AG39" s="714"/>
      <c r="AH39" s="714"/>
      <c r="AI39" s="714"/>
      <c r="AJ39" s="714"/>
      <c r="AK39" s="714"/>
      <c r="AL39" s="683" t="s">
        <v>235</v>
      </c>
      <c r="AM39" s="684"/>
      <c r="AN39" s="684"/>
      <c r="AO39" s="715"/>
      <c r="AQ39" s="723" t="s">
        <v>341</v>
      </c>
      <c r="AR39" s="724"/>
      <c r="AS39" s="724"/>
      <c r="AT39" s="724"/>
      <c r="AU39" s="724"/>
      <c r="AV39" s="724"/>
      <c r="AW39" s="724"/>
      <c r="AX39" s="724"/>
      <c r="AY39" s="725"/>
      <c r="AZ39" s="680" t="s">
        <v>130</v>
      </c>
      <c r="BA39" s="681"/>
      <c r="BB39" s="681"/>
      <c r="BC39" s="681"/>
      <c r="BD39" s="699"/>
      <c r="BE39" s="699"/>
      <c r="BF39" s="726"/>
      <c r="BG39" s="719" t="s">
        <v>342</v>
      </c>
      <c r="BH39" s="720"/>
      <c r="BI39" s="720"/>
      <c r="BJ39" s="720"/>
      <c r="BK39" s="720"/>
      <c r="BL39" s="720"/>
      <c r="BM39" s="720"/>
      <c r="BN39" s="720"/>
      <c r="BO39" s="720"/>
      <c r="BP39" s="720"/>
      <c r="BQ39" s="720"/>
      <c r="BR39" s="720"/>
      <c r="BS39" s="720"/>
      <c r="BT39" s="720"/>
      <c r="BU39" s="721"/>
      <c r="BV39" s="680">
        <v>781</v>
      </c>
      <c r="BW39" s="681"/>
      <c r="BX39" s="681"/>
      <c r="BY39" s="681"/>
      <c r="BZ39" s="681"/>
      <c r="CA39" s="681"/>
      <c r="CB39" s="727"/>
      <c r="CD39" s="719" t="s">
        <v>343</v>
      </c>
      <c r="CE39" s="720"/>
      <c r="CF39" s="720"/>
      <c r="CG39" s="720"/>
      <c r="CH39" s="720"/>
      <c r="CI39" s="720"/>
      <c r="CJ39" s="720"/>
      <c r="CK39" s="720"/>
      <c r="CL39" s="720"/>
      <c r="CM39" s="720"/>
      <c r="CN39" s="720"/>
      <c r="CO39" s="720"/>
      <c r="CP39" s="720"/>
      <c r="CQ39" s="721"/>
      <c r="CR39" s="680">
        <v>264863</v>
      </c>
      <c r="CS39" s="699"/>
      <c r="CT39" s="699"/>
      <c r="CU39" s="699"/>
      <c r="CV39" s="699"/>
      <c r="CW39" s="699"/>
      <c r="CX39" s="699"/>
      <c r="CY39" s="700"/>
      <c r="CZ39" s="683">
        <v>8.6</v>
      </c>
      <c r="DA39" s="701"/>
      <c r="DB39" s="701"/>
      <c r="DC39" s="702"/>
      <c r="DD39" s="686">
        <v>240458</v>
      </c>
      <c r="DE39" s="699"/>
      <c r="DF39" s="699"/>
      <c r="DG39" s="699"/>
      <c r="DH39" s="699"/>
      <c r="DI39" s="699"/>
      <c r="DJ39" s="699"/>
      <c r="DK39" s="700"/>
      <c r="DL39" s="686" t="s">
        <v>235</v>
      </c>
      <c r="DM39" s="699"/>
      <c r="DN39" s="699"/>
      <c r="DO39" s="699"/>
      <c r="DP39" s="699"/>
      <c r="DQ39" s="699"/>
      <c r="DR39" s="699"/>
      <c r="DS39" s="699"/>
      <c r="DT39" s="699"/>
      <c r="DU39" s="699"/>
      <c r="DV39" s="700"/>
      <c r="DW39" s="683" t="s">
        <v>235</v>
      </c>
      <c r="DX39" s="701"/>
      <c r="DY39" s="701"/>
      <c r="DZ39" s="701"/>
      <c r="EA39" s="701"/>
      <c r="EB39" s="701"/>
      <c r="EC39" s="722"/>
    </row>
    <row r="40" spans="2:133" ht="11.25" customHeight="1" x14ac:dyDescent="0.15">
      <c r="B40" s="677" t="s">
        <v>344</v>
      </c>
      <c r="C40" s="678"/>
      <c r="D40" s="678"/>
      <c r="E40" s="678"/>
      <c r="F40" s="678"/>
      <c r="G40" s="678"/>
      <c r="H40" s="678"/>
      <c r="I40" s="678"/>
      <c r="J40" s="678"/>
      <c r="K40" s="678"/>
      <c r="L40" s="678"/>
      <c r="M40" s="678"/>
      <c r="N40" s="678"/>
      <c r="O40" s="678"/>
      <c r="P40" s="678"/>
      <c r="Q40" s="679"/>
      <c r="R40" s="680">
        <v>4000</v>
      </c>
      <c r="S40" s="681"/>
      <c r="T40" s="681"/>
      <c r="U40" s="681"/>
      <c r="V40" s="681"/>
      <c r="W40" s="681"/>
      <c r="X40" s="681"/>
      <c r="Y40" s="682"/>
      <c r="Z40" s="713">
        <v>0.1</v>
      </c>
      <c r="AA40" s="713"/>
      <c r="AB40" s="713"/>
      <c r="AC40" s="713"/>
      <c r="AD40" s="714" t="s">
        <v>235</v>
      </c>
      <c r="AE40" s="714"/>
      <c r="AF40" s="714"/>
      <c r="AG40" s="714"/>
      <c r="AH40" s="714"/>
      <c r="AI40" s="714"/>
      <c r="AJ40" s="714"/>
      <c r="AK40" s="714"/>
      <c r="AL40" s="683" t="s">
        <v>235</v>
      </c>
      <c r="AM40" s="684"/>
      <c r="AN40" s="684"/>
      <c r="AO40" s="715"/>
      <c r="AQ40" s="723" t="s">
        <v>345</v>
      </c>
      <c r="AR40" s="724"/>
      <c r="AS40" s="724"/>
      <c r="AT40" s="724"/>
      <c r="AU40" s="724"/>
      <c r="AV40" s="724"/>
      <c r="AW40" s="724"/>
      <c r="AX40" s="724"/>
      <c r="AY40" s="725"/>
      <c r="AZ40" s="680" t="s">
        <v>235</v>
      </c>
      <c r="BA40" s="681"/>
      <c r="BB40" s="681"/>
      <c r="BC40" s="681"/>
      <c r="BD40" s="699"/>
      <c r="BE40" s="699"/>
      <c r="BF40" s="726"/>
      <c r="BG40" s="728" t="s">
        <v>346</v>
      </c>
      <c r="BH40" s="729"/>
      <c r="BI40" s="729"/>
      <c r="BJ40" s="729"/>
      <c r="BK40" s="729"/>
      <c r="BL40" s="236"/>
      <c r="BM40" s="720" t="s">
        <v>347</v>
      </c>
      <c r="BN40" s="720"/>
      <c r="BO40" s="720"/>
      <c r="BP40" s="720"/>
      <c r="BQ40" s="720"/>
      <c r="BR40" s="720"/>
      <c r="BS40" s="720"/>
      <c r="BT40" s="720"/>
      <c r="BU40" s="721"/>
      <c r="BV40" s="680">
        <v>75</v>
      </c>
      <c r="BW40" s="681"/>
      <c r="BX40" s="681"/>
      <c r="BY40" s="681"/>
      <c r="BZ40" s="681"/>
      <c r="CA40" s="681"/>
      <c r="CB40" s="727"/>
      <c r="CD40" s="719" t="s">
        <v>348</v>
      </c>
      <c r="CE40" s="720"/>
      <c r="CF40" s="720"/>
      <c r="CG40" s="720"/>
      <c r="CH40" s="720"/>
      <c r="CI40" s="720"/>
      <c r="CJ40" s="720"/>
      <c r="CK40" s="720"/>
      <c r="CL40" s="720"/>
      <c r="CM40" s="720"/>
      <c r="CN40" s="720"/>
      <c r="CO40" s="720"/>
      <c r="CP40" s="720"/>
      <c r="CQ40" s="721"/>
      <c r="CR40" s="680">
        <v>107</v>
      </c>
      <c r="CS40" s="681"/>
      <c r="CT40" s="681"/>
      <c r="CU40" s="681"/>
      <c r="CV40" s="681"/>
      <c r="CW40" s="681"/>
      <c r="CX40" s="681"/>
      <c r="CY40" s="682"/>
      <c r="CZ40" s="683">
        <v>0</v>
      </c>
      <c r="DA40" s="701"/>
      <c r="DB40" s="701"/>
      <c r="DC40" s="702"/>
      <c r="DD40" s="686">
        <v>107</v>
      </c>
      <c r="DE40" s="681"/>
      <c r="DF40" s="681"/>
      <c r="DG40" s="681"/>
      <c r="DH40" s="681"/>
      <c r="DI40" s="681"/>
      <c r="DJ40" s="681"/>
      <c r="DK40" s="682"/>
      <c r="DL40" s="686" t="s">
        <v>235</v>
      </c>
      <c r="DM40" s="681"/>
      <c r="DN40" s="681"/>
      <c r="DO40" s="681"/>
      <c r="DP40" s="681"/>
      <c r="DQ40" s="681"/>
      <c r="DR40" s="681"/>
      <c r="DS40" s="681"/>
      <c r="DT40" s="681"/>
      <c r="DU40" s="681"/>
      <c r="DV40" s="682"/>
      <c r="DW40" s="683" t="s">
        <v>130</v>
      </c>
      <c r="DX40" s="701"/>
      <c r="DY40" s="701"/>
      <c r="DZ40" s="701"/>
      <c r="EA40" s="701"/>
      <c r="EB40" s="701"/>
      <c r="EC40" s="722"/>
    </row>
    <row r="41" spans="2:133" ht="11.25" customHeight="1" x14ac:dyDescent="0.15">
      <c r="B41" s="677" t="s">
        <v>349</v>
      </c>
      <c r="C41" s="678"/>
      <c r="D41" s="678"/>
      <c r="E41" s="678"/>
      <c r="F41" s="678"/>
      <c r="G41" s="678"/>
      <c r="H41" s="678"/>
      <c r="I41" s="678"/>
      <c r="J41" s="678"/>
      <c r="K41" s="678"/>
      <c r="L41" s="678"/>
      <c r="M41" s="678"/>
      <c r="N41" s="678"/>
      <c r="O41" s="678"/>
      <c r="P41" s="678"/>
      <c r="Q41" s="679"/>
      <c r="R41" s="680" t="s">
        <v>235</v>
      </c>
      <c r="S41" s="681"/>
      <c r="T41" s="681"/>
      <c r="U41" s="681"/>
      <c r="V41" s="681"/>
      <c r="W41" s="681"/>
      <c r="X41" s="681"/>
      <c r="Y41" s="682"/>
      <c r="Z41" s="713" t="s">
        <v>235</v>
      </c>
      <c r="AA41" s="713"/>
      <c r="AB41" s="713"/>
      <c r="AC41" s="713"/>
      <c r="AD41" s="714" t="s">
        <v>235</v>
      </c>
      <c r="AE41" s="714"/>
      <c r="AF41" s="714"/>
      <c r="AG41" s="714"/>
      <c r="AH41" s="714"/>
      <c r="AI41" s="714"/>
      <c r="AJ41" s="714"/>
      <c r="AK41" s="714"/>
      <c r="AL41" s="683" t="s">
        <v>235</v>
      </c>
      <c r="AM41" s="684"/>
      <c r="AN41" s="684"/>
      <c r="AO41" s="715"/>
      <c r="AQ41" s="723" t="s">
        <v>350</v>
      </c>
      <c r="AR41" s="724"/>
      <c r="AS41" s="724"/>
      <c r="AT41" s="724"/>
      <c r="AU41" s="724"/>
      <c r="AV41" s="724"/>
      <c r="AW41" s="724"/>
      <c r="AX41" s="724"/>
      <c r="AY41" s="725"/>
      <c r="AZ41" s="680">
        <v>25369</v>
      </c>
      <c r="BA41" s="681"/>
      <c r="BB41" s="681"/>
      <c r="BC41" s="681"/>
      <c r="BD41" s="699"/>
      <c r="BE41" s="699"/>
      <c r="BF41" s="726"/>
      <c r="BG41" s="728"/>
      <c r="BH41" s="729"/>
      <c r="BI41" s="729"/>
      <c r="BJ41" s="729"/>
      <c r="BK41" s="729"/>
      <c r="BL41" s="236"/>
      <c r="BM41" s="720" t="s">
        <v>351</v>
      </c>
      <c r="BN41" s="720"/>
      <c r="BO41" s="720"/>
      <c r="BP41" s="720"/>
      <c r="BQ41" s="720"/>
      <c r="BR41" s="720"/>
      <c r="BS41" s="720"/>
      <c r="BT41" s="720"/>
      <c r="BU41" s="721"/>
      <c r="BV41" s="680">
        <v>2</v>
      </c>
      <c r="BW41" s="681"/>
      <c r="BX41" s="681"/>
      <c r="BY41" s="681"/>
      <c r="BZ41" s="681"/>
      <c r="CA41" s="681"/>
      <c r="CB41" s="727"/>
      <c r="CD41" s="719" t="s">
        <v>352</v>
      </c>
      <c r="CE41" s="720"/>
      <c r="CF41" s="720"/>
      <c r="CG41" s="720"/>
      <c r="CH41" s="720"/>
      <c r="CI41" s="720"/>
      <c r="CJ41" s="720"/>
      <c r="CK41" s="720"/>
      <c r="CL41" s="720"/>
      <c r="CM41" s="720"/>
      <c r="CN41" s="720"/>
      <c r="CO41" s="720"/>
      <c r="CP41" s="720"/>
      <c r="CQ41" s="721"/>
      <c r="CR41" s="680" t="s">
        <v>130</v>
      </c>
      <c r="CS41" s="699"/>
      <c r="CT41" s="699"/>
      <c r="CU41" s="699"/>
      <c r="CV41" s="699"/>
      <c r="CW41" s="699"/>
      <c r="CX41" s="699"/>
      <c r="CY41" s="700"/>
      <c r="CZ41" s="683" t="s">
        <v>235</v>
      </c>
      <c r="DA41" s="701"/>
      <c r="DB41" s="701"/>
      <c r="DC41" s="702"/>
      <c r="DD41" s="686" t="s">
        <v>235</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353</v>
      </c>
      <c r="C42" s="678"/>
      <c r="D42" s="678"/>
      <c r="E42" s="678"/>
      <c r="F42" s="678"/>
      <c r="G42" s="678"/>
      <c r="H42" s="678"/>
      <c r="I42" s="678"/>
      <c r="J42" s="678"/>
      <c r="K42" s="678"/>
      <c r="L42" s="678"/>
      <c r="M42" s="678"/>
      <c r="N42" s="678"/>
      <c r="O42" s="678"/>
      <c r="P42" s="678"/>
      <c r="Q42" s="679"/>
      <c r="R42" s="680">
        <v>51800</v>
      </c>
      <c r="S42" s="681"/>
      <c r="T42" s="681"/>
      <c r="U42" s="681"/>
      <c r="V42" s="681"/>
      <c r="W42" s="681"/>
      <c r="X42" s="681"/>
      <c r="Y42" s="682"/>
      <c r="Z42" s="713">
        <v>1.4</v>
      </c>
      <c r="AA42" s="713"/>
      <c r="AB42" s="713"/>
      <c r="AC42" s="713"/>
      <c r="AD42" s="714" t="s">
        <v>235</v>
      </c>
      <c r="AE42" s="714"/>
      <c r="AF42" s="714"/>
      <c r="AG42" s="714"/>
      <c r="AH42" s="714"/>
      <c r="AI42" s="714"/>
      <c r="AJ42" s="714"/>
      <c r="AK42" s="714"/>
      <c r="AL42" s="683" t="s">
        <v>235</v>
      </c>
      <c r="AM42" s="684"/>
      <c r="AN42" s="684"/>
      <c r="AO42" s="715"/>
      <c r="AQ42" s="716" t="s">
        <v>354</v>
      </c>
      <c r="AR42" s="717"/>
      <c r="AS42" s="717"/>
      <c r="AT42" s="717"/>
      <c r="AU42" s="717"/>
      <c r="AV42" s="717"/>
      <c r="AW42" s="717"/>
      <c r="AX42" s="717"/>
      <c r="AY42" s="718"/>
      <c r="AZ42" s="664">
        <v>157439</v>
      </c>
      <c r="BA42" s="703"/>
      <c r="BB42" s="703"/>
      <c r="BC42" s="703"/>
      <c r="BD42" s="665"/>
      <c r="BE42" s="665"/>
      <c r="BF42" s="709"/>
      <c r="BG42" s="730"/>
      <c r="BH42" s="731"/>
      <c r="BI42" s="731"/>
      <c r="BJ42" s="731"/>
      <c r="BK42" s="731"/>
      <c r="BL42" s="237"/>
      <c r="BM42" s="710" t="s">
        <v>355</v>
      </c>
      <c r="BN42" s="710"/>
      <c r="BO42" s="710"/>
      <c r="BP42" s="710"/>
      <c r="BQ42" s="710"/>
      <c r="BR42" s="710"/>
      <c r="BS42" s="710"/>
      <c r="BT42" s="710"/>
      <c r="BU42" s="711"/>
      <c r="BV42" s="664">
        <v>245</v>
      </c>
      <c r="BW42" s="703"/>
      <c r="BX42" s="703"/>
      <c r="BY42" s="703"/>
      <c r="BZ42" s="703"/>
      <c r="CA42" s="703"/>
      <c r="CB42" s="712"/>
      <c r="CD42" s="677" t="s">
        <v>356</v>
      </c>
      <c r="CE42" s="678"/>
      <c r="CF42" s="678"/>
      <c r="CG42" s="678"/>
      <c r="CH42" s="678"/>
      <c r="CI42" s="678"/>
      <c r="CJ42" s="678"/>
      <c r="CK42" s="678"/>
      <c r="CL42" s="678"/>
      <c r="CM42" s="678"/>
      <c r="CN42" s="678"/>
      <c r="CO42" s="678"/>
      <c r="CP42" s="678"/>
      <c r="CQ42" s="679"/>
      <c r="CR42" s="680">
        <v>312580</v>
      </c>
      <c r="CS42" s="681"/>
      <c r="CT42" s="681"/>
      <c r="CU42" s="681"/>
      <c r="CV42" s="681"/>
      <c r="CW42" s="681"/>
      <c r="CX42" s="681"/>
      <c r="CY42" s="682"/>
      <c r="CZ42" s="683">
        <v>10.199999999999999</v>
      </c>
      <c r="DA42" s="684"/>
      <c r="DB42" s="684"/>
      <c r="DC42" s="685"/>
      <c r="DD42" s="686">
        <v>178678</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357</v>
      </c>
      <c r="C43" s="662"/>
      <c r="D43" s="662"/>
      <c r="E43" s="662"/>
      <c r="F43" s="662"/>
      <c r="G43" s="662"/>
      <c r="H43" s="662"/>
      <c r="I43" s="662"/>
      <c r="J43" s="662"/>
      <c r="K43" s="662"/>
      <c r="L43" s="662"/>
      <c r="M43" s="662"/>
      <c r="N43" s="662"/>
      <c r="O43" s="662"/>
      <c r="P43" s="662"/>
      <c r="Q43" s="663"/>
      <c r="R43" s="664">
        <v>3601835</v>
      </c>
      <c r="S43" s="703"/>
      <c r="T43" s="703"/>
      <c r="U43" s="703"/>
      <c r="V43" s="703"/>
      <c r="W43" s="703"/>
      <c r="X43" s="703"/>
      <c r="Y43" s="704"/>
      <c r="Z43" s="705">
        <v>100</v>
      </c>
      <c r="AA43" s="705"/>
      <c r="AB43" s="705"/>
      <c r="AC43" s="705"/>
      <c r="AD43" s="706">
        <v>1713359</v>
      </c>
      <c r="AE43" s="706"/>
      <c r="AF43" s="706"/>
      <c r="AG43" s="706"/>
      <c r="AH43" s="706"/>
      <c r="AI43" s="706"/>
      <c r="AJ43" s="706"/>
      <c r="AK43" s="706"/>
      <c r="AL43" s="667">
        <v>100</v>
      </c>
      <c r="AM43" s="707"/>
      <c r="AN43" s="707"/>
      <c r="AO43" s="708"/>
      <c r="BV43" s="238"/>
      <c r="BW43" s="238"/>
      <c r="BX43" s="238"/>
      <c r="BY43" s="238"/>
      <c r="BZ43" s="238"/>
      <c r="CA43" s="238"/>
      <c r="CB43" s="238"/>
      <c r="CD43" s="677" t="s">
        <v>358</v>
      </c>
      <c r="CE43" s="678"/>
      <c r="CF43" s="678"/>
      <c r="CG43" s="678"/>
      <c r="CH43" s="678"/>
      <c r="CI43" s="678"/>
      <c r="CJ43" s="678"/>
      <c r="CK43" s="678"/>
      <c r="CL43" s="678"/>
      <c r="CM43" s="678"/>
      <c r="CN43" s="678"/>
      <c r="CO43" s="678"/>
      <c r="CP43" s="678"/>
      <c r="CQ43" s="679"/>
      <c r="CR43" s="680">
        <v>14981</v>
      </c>
      <c r="CS43" s="699"/>
      <c r="CT43" s="699"/>
      <c r="CU43" s="699"/>
      <c r="CV43" s="699"/>
      <c r="CW43" s="699"/>
      <c r="CX43" s="699"/>
      <c r="CY43" s="700"/>
      <c r="CZ43" s="683">
        <v>0.5</v>
      </c>
      <c r="DA43" s="701"/>
      <c r="DB43" s="701"/>
      <c r="DC43" s="702"/>
      <c r="DD43" s="686">
        <v>14981</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306</v>
      </c>
      <c r="CE44" s="694"/>
      <c r="CF44" s="677" t="s">
        <v>359</v>
      </c>
      <c r="CG44" s="678"/>
      <c r="CH44" s="678"/>
      <c r="CI44" s="678"/>
      <c r="CJ44" s="678"/>
      <c r="CK44" s="678"/>
      <c r="CL44" s="678"/>
      <c r="CM44" s="678"/>
      <c r="CN44" s="678"/>
      <c r="CO44" s="678"/>
      <c r="CP44" s="678"/>
      <c r="CQ44" s="679"/>
      <c r="CR44" s="680">
        <v>253307</v>
      </c>
      <c r="CS44" s="681"/>
      <c r="CT44" s="681"/>
      <c r="CU44" s="681"/>
      <c r="CV44" s="681"/>
      <c r="CW44" s="681"/>
      <c r="CX44" s="681"/>
      <c r="CY44" s="682"/>
      <c r="CZ44" s="683">
        <v>8.1999999999999993</v>
      </c>
      <c r="DA44" s="684"/>
      <c r="DB44" s="684"/>
      <c r="DC44" s="685"/>
      <c r="DD44" s="686">
        <v>153870</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361</v>
      </c>
      <c r="CG45" s="678"/>
      <c r="CH45" s="678"/>
      <c r="CI45" s="678"/>
      <c r="CJ45" s="678"/>
      <c r="CK45" s="678"/>
      <c r="CL45" s="678"/>
      <c r="CM45" s="678"/>
      <c r="CN45" s="678"/>
      <c r="CO45" s="678"/>
      <c r="CP45" s="678"/>
      <c r="CQ45" s="679"/>
      <c r="CR45" s="680">
        <v>37374</v>
      </c>
      <c r="CS45" s="699"/>
      <c r="CT45" s="699"/>
      <c r="CU45" s="699"/>
      <c r="CV45" s="699"/>
      <c r="CW45" s="699"/>
      <c r="CX45" s="699"/>
      <c r="CY45" s="700"/>
      <c r="CZ45" s="683">
        <v>1.2</v>
      </c>
      <c r="DA45" s="701"/>
      <c r="DB45" s="701"/>
      <c r="DC45" s="702"/>
      <c r="DD45" s="686">
        <v>8933</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363</v>
      </c>
      <c r="CG46" s="678"/>
      <c r="CH46" s="678"/>
      <c r="CI46" s="678"/>
      <c r="CJ46" s="678"/>
      <c r="CK46" s="678"/>
      <c r="CL46" s="678"/>
      <c r="CM46" s="678"/>
      <c r="CN46" s="678"/>
      <c r="CO46" s="678"/>
      <c r="CP46" s="678"/>
      <c r="CQ46" s="679"/>
      <c r="CR46" s="680">
        <v>215933</v>
      </c>
      <c r="CS46" s="681"/>
      <c r="CT46" s="681"/>
      <c r="CU46" s="681"/>
      <c r="CV46" s="681"/>
      <c r="CW46" s="681"/>
      <c r="CX46" s="681"/>
      <c r="CY46" s="682"/>
      <c r="CZ46" s="683">
        <v>7</v>
      </c>
      <c r="DA46" s="684"/>
      <c r="DB46" s="684"/>
      <c r="DC46" s="685"/>
      <c r="DD46" s="686">
        <v>144937</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365</v>
      </c>
      <c r="CG47" s="678"/>
      <c r="CH47" s="678"/>
      <c r="CI47" s="678"/>
      <c r="CJ47" s="678"/>
      <c r="CK47" s="678"/>
      <c r="CL47" s="678"/>
      <c r="CM47" s="678"/>
      <c r="CN47" s="678"/>
      <c r="CO47" s="678"/>
      <c r="CP47" s="678"/>
      <c r="CQ47" s="679"/>
      <c r="CR47" s="680">
        <v>59273</v>
      </c>
      <c r="CS47" s="699"/>
      <c r="CT47" s="699"/>
      <c r="CU47" s="699"/>
      <c r="CV47" s="699"/>
      <c r="CW47" s="699"/>
      <c r="CX47" s="699"/>
      <c r="CY47" s="700"/>
      <c r="CZ47" s="683">
        <v>1.9</v>
      </c>
      <c r="DA47" s="701"/>
      <c r="DB47" s="701"/>
      <c r="DC47" s="702"/>
      <c r="DD47" s="686">
        <v>24808</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366</v>
      </c>
      <c r="CG48" s="678"/>
      <c r="CH48" s="678"/>
      <c r="CI48" s="678"/>
      <c r="CJ48" s="678"/>
      <c r="CK48" s="678"/>
      <c r="CL48" s="678"/>
      <c r="CM48" s="678"/>
      <c r="CN48" s="678"/>
      <c r="CO48" s="678"/>
      <c r="CP48" s="678"/>
      <c r="CQ48" s="679"/>
      <c r="CR48" s="680" t="s">
        <v>130</v>
      </c>
      <c r="CS48" s="681"/>
      <c r="CT48" s="681"/>
      <c r="CU48" s="681"/>
      <c r="CV48" s="681"/>
      <c r="CW48" s="681"/>
      <c r="CX48" s="681"/>
      <c r="CY48" s="682"/>
      <c r="CZ48" s="683" t="s">
        <v>130</v>
      </c>
      <c r="DA48" s="684"/>
      <c r="DB48" s="684"/>
      <c r="DC48" s="685"/>
      <c r="DD48" s="686" t="s">
        <v>235</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367</v>
      </c>
      <c r="CE49" s="662"/>
      <c r="CF49" s="662"/>
      <c r="CG49" s="662"/>
      <c r="CH49" s="662"/>
      <c r="CI49" s="662"/>
      <c r="CJ49" s="662"/>
      <c r="CK49" s="662"/>
      <c r="CL49" s="662"/>
      <c r="CM49" s="662"/>
      <c r="CN49" s="662"/>
      <c r="CO49" s="662"/>
      <c r="CP49" s="662"/>
      <c r="CQ49" s="663"/>
      <c r="CR49" s="664">
        <v>3078766</v>
      </c>
      <c r="CS49" s="665"/>
      <c r="CT49" s="665"/>
      <c r="CU49" s="665"/>
      <c r="CV49" s="665"/>
      <c r="CW49" s="665"/>
      <c r="CX49" s="665"/>
      <c r="CY49" s="666"/>
      <c r="CZ49" s="667">
        <v>100</v>
      </c>
      <c r="DA49" s="668"/>
      <c r="DB49" s="668"/>
      <c r="DC49" s="669"/>
      <c r="DD49" s="670">
        <v>1999365</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ravQknosf1fFGSA79lUji9eNfAYZUENxDOYHQg/icQIGP54G+L9F8GwcJ7chyIECHaYuj+QwrnpWkrvoL42f+g==" saltValue="5wowHJ4mU2fkzb6caoBNE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369</v>
      </c>
      <c r="DK2" s="1206"/>
      <c r="DL2" s="1206"/>
      <c r="DM2" s="1206"/>
      <c r="DN2" s="1206"/>
      <c r="DO2" s="1207"/>
      <c r="DP2" s="251"/>
      <c r="DQ2" s="1205" t="s">
        <v>370</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371</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373</v>
      </c>
      <c r="B5" s="1091"/>
      <c r="C5" s="1091"/>
      <c r="D5" s="1091"/>
      <c r="E5" s="1091"/>
      <c r="F5" s="1091"/>
      <c r="G5" s="1091"/>
      <c r="H5" s="1091"/>
      <c r="I5" s="1091"/>
      <c r="J5" s="1091"/>
      <c r="K5" s="1091"/>
      <c r="L5" s="1091"/>
      <c r="M5" s="1091"/>
      <c r="N5" s="1091"/>
      <c r="O5" s="1091"/>
      <c r="P5" s="1092"/>
      <c r="Q5" s="1096" t="s">
        <v>374</v>
      </c>
      <c r="R5" s="1097"/>
      <c r="S5" s="1097"/>
      <c r="T5" s="1097"/>
      <c r="U5" s="1098"/>
      <c r="V5" s="1096" t="s">
        <v>375</v>
      </c>
      <c r="W5" s="1097"/>
      <c r="X5" s="1097"/>
      <c r="Y5" s="1097"/>
      <c r="Z5" s="1098"/>
      <c r="AA5" s="1096" t="s">
        <v>376</v>
      </c>
      <c r="AB5" s="1097"/>
      <c r="AC5" s="1097"/>
      <c r="AD5" s="1097"/>
      <c r="AE5" s="1097"/>
      <c r="AF5" s="1208" t="s">
        <v>377</v>
      </c>
      <c r="AG5" s="1097"/>
      <c r="AH5" s="1097"/>
      <c r="AI5" s="1097"/>
      <c r="AJ5" s="1112"/>
      <c r="AK5" s="1097" t="s">
        <v>378</v>
      </c>
      <c r="AL5" s="1097"/>
      <c r="AM5" s="1097"/>
      <c r="AN5" s="1097"/>
      <c r="AO5" s="1098"/>
      <c r="AP5" s="1096" t="s">
        <v>379</v>
      </c>
      <c r="AQ5" s="1097"/>
      <c r="AR5" s="1097"/>
      <c r="AS5" s="1097"/>
      <c r="AT5" s="1098"/>
      <c r="AU5" s="1096" t="s">
        <v>380</v>
      </c>
      <c r="AV5" s="1097"/>
      <c r="AW5" s="1097"/>
      <c r="AX5" s="1097"/>
      <c r="AY5" s="1112"/>
      <c r="AZ5" s="258"/>
      <c r="BA5" s="258"/>
      <c r="BB5" s="258"/>
      <c r="BC5" s="258"/>
      <c r="BD5" s="258"/>
      <c r="BE5" s="259"/>
      <c r="BF5" s="259"/>
      <c r="BG5" s="259"/>
      <c r="BH5" s="259"/>
      <c r="BI5" s="259"/>
      <c r="BJ5" s="259"/>
      <c r="BK5" s="259"/>
      <c r="BL5" s="259"/>
      <c r="BM5" s="259"/>
      <c r="BN5" s="259"/>
      <c r="BO5" s="259"/>
      <c r="BP5" s="259"/>
      <c r="BQ5" s="1090" t="s">
        <v>381</v>
      </c>
      <c r="BR5" s="1091"/>
      <c r="BS5" s="1091"/>
      <c r="BT5" s="1091"/>
      <c r="BU5" s="1091"/>
      <c r="BV5" s="1091"/>
      <c r="BW5" s="1091"/>
      <c r="BX5" s="1091"/>
      <c r="BY5" s="1091"/>
      <c r="BZ5" s="1091"/>
      <c r="CA5" s="1091"/>
      <c r="CB5" s="1091"/>
      <c r="CC5" s="1091"/>
      <c r="CD5" s="1091"/>
      <c r="CE5" s="1091"/>
      <c r="CF5" s="1091"/>
      <c r="CG5" s="1092"/>
      <c r="CH5" s="1096" t="s">
        <v>382</v>
      </c>
      <c r="CI5" s="1097"/>
      <c r="CJ5" s="1097"/>
      <c r="CK5" s="1097"/>
      <c r="CL5" s="1098"/>
      <c r="CM5" s="1096" t="s">
        <v>383</v>
      </c>
      <c r="CN5" s="1097"/>
      <c r="CO5" s="1097"/>
      <c r="CP5" s="1097"/>
      <c r="CQ5" s="1098"/>
      <c r="CR5" s="1096" t="s">
        <v>384</v>
      </c>
      <c r="CS5" s="1097"/>
      <c r="CT5" s="1097"/>
      <c r="CU5" s="1097"/>
      <c r="CV5" s="1098"/>
      <c r="CW5" s="1096" t="s">
        <v>385</v>
      </c>
      <c r="CX5" s="1097"/>
      <c r="CY5" s="1097"/>
      <c r="CZ5" s="1097"/>
      <c r="DA5" s="1098"/>
      <c r="DB5" s="1096" t="s">
        <v>386</v>
      </c>
      <c r="DC5" s="1097"/>
      <c r="DD5" s="1097"/>
      <c r="DE5" s="1097"/>
      <c r="DF5" s="1098"/>
      <c r="DG5" s="1193" t="s">
        <v>387</v>
      </c>
      <c r="DH5" s="1194"/>
      <c r="DI5" s="1194"/>
      <c r="DJ5" s="1194"/>
      <c r="DK5" s="1195"/>
      <c r="DL5" s="1193" t="s">
        <v>388</v>
      </c>
      <c r="DM5" s="1194"/>
      <c r="DN5" s="1194"/>
      <c r="DO5" s="1194"/>
      <c r="DP5" s="1195"/>
      <c r="DQ5" s="1096" t="s">
        <v>389</v>
      </c>
      <c r="DR5" s="1097"/>
      <c r="DS5" s="1097"/>
      <c r="DT5" s="1097"/>
      <c r="DU5" s="1098"/>
      <c r="DV5" s="1096" t="s">
        <v>380</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390</v>
      </c>
      <c r="C7" s="1146"/>
      <c r="D7" s="1146"/>
      <c r="E7" s="1146"/>
      <c r="F7" s="1146"/>
      <c r="G7" s="1146"/>
      <c r="H7" s="1146"/>
      <c r="I7" s="1146"/>
      <c r="J7" s="1146"/>
      <c r="K7" s="1146"/>
      <c r="L7" s="1146"/>
      <c r="M7" s="1146"/>
      <c r="N7" s="1146"/>
      <c r="O7" s="1146"/>
      <c r="P7" s="1147"/>
      <c r="Q7" s="1199">
        <v>3602</v>
      </c>
      <c r="R7" s="1200"/>
      <c r="S7" s="1200"/>
      <c r="T7" s="1200"/>
      <c r="U7" s="1200"/>
      <c r="V7" s="1200">
        <v>3079</v>
      </c>
      <c r="W7" s="1200"/>
      <c r="X7" s="1200"/>
      <c r="Y7" s="1200"/>
      <c r="Z7" s="1200"/>
      <c r="AA7" s="1200">
        <v>523</v>
      </c>
      <c r="AB7" s="1200"/>
      <c r="AC7" s="1200"/>
      <c r="AD7" s="1200"/>
      <c r="AE7" s="1201"/>
      <c r="AF7" s="1202">
        <v>442</v>
      </c>
      <c r="AG7" s="1203"/>
      <c r="AH7" s="1203"/>
      <c r="AI7" s="1203"/>
      <c r="AJ7" s="1204"/>
      <c r="AK7" s="1186">
        <v>244</v>
      </c>
      <c r="AL7" s="1187"/>
      <c r="AM7" s="1187"/>
      <c r="AN7" s="1187"/>
      <c r="AO7" s="1187"/>
      <c r="AP7" s="1187">
        <v>916</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590</v>
      </c>
      <c r="BT7" s="1191"/>
      <c r="BU7" s="1191"/>
      <c r="BV7" s="1191"/>
      <c r="BW7" s="1191"/>
      <c r="BX7" s="1191"/>
      <c r="BY7" s="1191"/>
      <c r="BZ7" s="1191"/>
      <c r="CA7" s="1191"/>
      <c r="CB7" s="1191"/>
      <c r="CC7" s="1191"/>
      <c r="CD7" s="1191"/>
      <c r="CE7" s="1191"/>
      <c r="CF7" s="1191"/>
      <c r="CG7" s="1192"/>
      <c r="CH7" s="1183">
        <v>-24</v>
      </c>
      <c r="CI7" s="1184"/>
      <c r="CJ7" s="1184"/>
      <c r="CK7" s="1184"/>
      <c r="CL7" s="1185"/>
      <c r="CM7" s="1183">
        <v>19</v>
      </c>
      <c r="CN7" s="1184"/>
      <c r="CO7" s="1184"/>
      <c r="CP7" s="1184"/>
      <c r="CQ7" s="1185"/>
      <c r="CR7" s="1183">
        <v>35</v>
      </c>
      <c r="CS7" s="1184"/>
      <c r="CT7" s="1184"/>
      <c r="CU7" s="1184"/>
      <c r="CV7" s="1185"/>
      <c r="CW7" s="1183" t="s">
        <v>613</v>
      </c>
      <c r="CX7" s="1184"/>
      <c r="CY7" s="1184"/>
      <c r="CZ7" s="1184"/>
      <c r="DA7" s="1185"/>
      <c r="DB7" s="1183" t="s">
        <v>613</v>
      </c>
      <c r="DC7" s="1184"/>
      <c r="DD7" s="1184"/>
      <c r="DE7" s="1184"/>
      <c r="DF7" s="1185"/>
      <c r="DG7" s="1183" t="s">
        <v>611</v>
      </c>
      <c r="DH7" s="1184"/>
      <c r="DI7" s="1184"/>
      <c r="DJ7" s="1184"/>
      <c r="DK7" s="1185"/>
      <c r="DL7" s="1183" t="s">
        <v>611</v>
      </c>
      <c r="DM7" s="1184"/>
      <c r="DN7" s="1184"/>
      <c r="DO7" s="1184"/>
      <c r="DP7" s="1185"/>
      <c r="DQ7" s="1183" t="s">
        <v>611</v>
      </c>
      <c r="DR7" s="1184"/>
      <c r="DS7" s="1184"/>
      <c r="DT7" s="1184"/>
      <c r="DU7" s="1185"/>
      <c r="DV7" s="1210"/>
      <c r="DW7" s="1211"/>
      <c r="DX7" s="1211"/>
      <c r="DY7" s="1211"/>
      <c r="DZ7" s="1212"/>
      <c r="EA7" s="256"/>
    </row>
    <row r="8" spans="1:131" s="257" customFormat="1" ht="26.25" customHeight="1" x14ac:dyDescent="0.15">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591</v>
      </c>
      <c r="BT8" s="1110"/>
      <c r="BU8" s="1110"/>
      <c r="BV8" s="1110"/>
      <c r="BW8" s="1110"/>
      <c r="BX8" s="1110"/>
      <c r="BY8" s="1110"/>
      <c r="BZ8" s="1110"/>
      <c r="CA8" s="1110"/>
      <c r="CB8" s="1110"/>
      <c r="CC8" s="1110"/>
      <c r="CD8" s="1110"/>
      <c r="CE8" s="1110"/>
      <c r="CF8" s="1110"/>
      <c r="CG8" s="1111"/>
      <c r="CH8" s="1084">
        <v>0</v>
      </c>
      <c r="CI8" s="1085"/>
      <c r="CJ8" s="1085"/>
      <c r="CK8" s="1085"/>
      <c r="CL8" s="1086"/>
      <c r="CM8" s="1084">
        <v>0</v>
      </c>
      <c r="CN8" s="1085"/>
      <c r="CO8" s="1085"/>
      <c r="CP8" s="1085"/>
      <c r="CQ8" s="1086"/>
      <c r="CR8" s="1084">
        <v>2</v>
      </c>
      <c r="CS8" s="1085"/>
      <c r="CT8" s="1085"/>
      <c r="CU8" s="1085"/>
      <c r="CV8" s="1086"/>
      <c r="CW8" s="1084" t="s">
        <v>613</v>
      </c>
      <c r="CX8" s="1085"/>
      <c r="CY8" s="1085"/>
      <c r="CZ8" s="1085"/>
      <c r="DA8" s="1086"/>
      <c r="DB8" s="1084" t="s">
        <v>613</v>
      </c>
      <c r="DC8" s="1085"/>
      <c r="DD8" s="1085"/>
      <c r="DE8" s="1085"/>
      <c r="DF8" s="1086"/>
      <c r="DG8" s="1084" t="s">
        <v>611</v>
      </c>
      <c r="DH8" s="1085"/>
      <c r="DI8" s="1085"/>
      <c r="DJ8" s="1085"/>
      <c r="DK8" s="1086"/>
      <c r="DL8" s="1084" t="s">
        <v>611</v>
      </c>
      <c r="DM8" s="1085"/>
      <c r="DN8" s="1085"/>
      <c r="DO8" s="1085"/>
      <c r="DP8" s="1086"/>
      <c r="DQ8" s="1084" t="s">
        <v>611</v>
      </c>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391</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392</v>
      </c>
      <c r="B23" s="1039" t="s">
        <v>393</v>
      </c>
      <c r="C23" s="1040"/>
      <c r="D23" s="1040"/>
      <c r="E23" s="1040"/>
      <c r="F23" s="1040"/>
      <c r="G23" s="1040"/>
      <c r="H23" s="1040"/>
      <c r="I23" s="1040"/>
      <c r="J23" s="1040"/>
      <c r="K23" s="1040"/>
      <c r="L23" s="1040"/>
      <c r="M23" s="1040"/>
      <c r="N23" s="1040"/>
      <c r="O23" s="1040"/>
      <c r="P23" s="1041"/>
      <c r="Q23" s="1163">
        <v>3602</v>
      </c>
      <c r="R23" s="1164"/>
      <c r="S23" s="1164"/>
      <c r="T23" s="1164"/>
      <c r="U23" s="1164"/>
      <c r="V23" s="1164">
        <v>3079</v>
      </c>
      <c r="W23" s="1164"/>
      <c r="X23" s="1164"/>
      <c r="Y23" s="1164"/>
      <c r="Z23" s="1164"/>
      <c r="AA23" s="1164">
        <v>523</v>
      </c>
      <c r="AB23" s="1164"/>
      <c r="AC23" s="1164"/>
      <c r="AD23" s="1164"/>
      <c r="AE23" s="1165"/>
      <c r="AF23" s="1166">
        <v>442</v>
      </c>
      <c r="AG23" s="1164"/>
      <c r="AH23" s="1164"/>
      <c r="AI23" s="1164"/>
      <c r="AJ23" s="1167"/>
      <c r="AK23" s="1168"/>
      <c r="AL23" s="1169"/>
      <c r="AM23" s="1169"/>
      <c r="AN23" s="1169"/>
      <c r="AO23" s="1169"/>
      <c r="AP23" s="1164">
        <v>916</v>
      </c>
      <c r="AQ23" s="1164"/>
      <c r="AR23" s="1164"/>
      <c r="AS23" s="1164"/>
      <c r="AT23" s="1164"/>
      <c r="AU23" s="1170"/>
      <c r="AV23" s="1170"/>
      <c r="AW23" s="1170"/>
      <c r="AX23" s="1170"/>
      <c r="AY23" s="1171"/>
      <c r="AZ23" s="1160" t="s">
        <v>394</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395</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396</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373</v>
      </c>
      <c r="B26" s="1091"/>
      <c r="C26" s="1091"/>
      <c r="D26" s="1091"/>
      <c r="E26" s="1091"/>
      <c r="F26" s="1091"/>
      <c r="G26" s="1091"/>
      <c r="H26" s="1091"/>
      <c r="I26" s="1091"/>
      <c r="J26" s="1091"/>
      <c r="K26" s="1091"/>
      <c r="L26" s="1091"/>
      <c r="M26" s="1091"/>
      <c r="N26" s="1091"/>
      <c r="O26" s="1091"/>
      <c r="P26" s="1092"/>
      <c r="Q26" s="1096" t="s">
        <v>397</v>
      </c>
      <c r="R26" s="1097"/>
      <c r="S26" s="1097"/>
      <c r="T26" s="1097"/>
      <c r="U26" s="1098"/>
      <c r="V26" s="1096" t="s">
        <v>398</v>
      </c>
      <c r="W26" s="1097"/>
      <c r="X26" s="1097"/>
      <c r="Y26" s="1097"/>
      <c r="Z26" s="1098"/>
      <c r="AA26" s="1096" t="s">
        <v>399</v>
      </c>
      <c r="AB26" s="1097"/>
      <c r="AC26" s="1097"/>
      <c r="AD26" s="1097"/>
      <c r="AE26" s="1097"/>
      <c r="AF26" s="1154" t="s">
        <v>400</v>
      </c>
      <c r="AG26" s="1103"/>
      <c r="AH26" s="1103"/>
      <c r="AI26" s="1103"/>
      <c r="AJ26" s="1155"/>
      <c r="AK26" s="1097" t="s">
        <v>401</v>
      </c>
      <c r="AL26" s="1097"/>
      <c r="AM26" s="1097"/>
      <c r="AN26" s="1097"/>
      <c r="AO26" s="1098"/>
      <c r="AP26" s="1096" t="s">
        <v>402</v>
      </c>
      <c r="AQ26" s="1097"/>
      <c r="AR26" s="1097"/>
      <c r="AS26" s="1097"/>
      <c r="AT26" s="1098"/>
      <c r="AU26" s="1096" t="s">
        <v>403</v>
      </c>
      <c r="AV26" s="1097"/>
      <c r="AW26" s="1097"/>
      <c r="AX26" s="1097"/>
      <c r="AY26" s="1098"/>
      <c r="AZ26" s="1096" t="s">
        <v>404</v>
      </c>
      <c r="BA26" s="1097"/>
      <c r="BB26" s="1097"/>
      <c r="BC26" s="1097"/>
      <c r="BD26" s="1098"/>
      <c r="BE26" s="1096" t="s">
        <v>380</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405</v>
      </c>
      <c r="C28" s="1146"/>
      <c r="D28" s="1146"/>
      <c r="E28" s="1146"/>
      <c r="F28" s="1146"/>
      <c r="G28" s="1146"/>
      <c r="H28" s="1146"/>
      <c r="I28" s="1146"/>
      <c r="J28" s="1146"/>
      <c r="K28" s="1146"/>
      <c r="L28" s="1146"/>
      <c r="M28" s="1146"/>
      <c r="N28" s="1146"/>
      <c r="O28" s="1146"/>
      <c r="P28" s="1147"/>
      <c r="Q28" s="1148">
        <v>291</v>
      </c>
      <c r="R28" s="1149"/>
      <c r="S28" s="1149"/>
      <c r="T28" s="1149"/>
      <c r="U28" s="1149"/>
      <c r="V28" s="1149">
        <v>284</v>
      </c>
      <c r="W28" s="1149"/>
      <c r="X28" s="1149"/>
      <c r="Y28" s="1149"/>
      <c r="Z28" s="1149"/>
      <c r="AA28" s="1149">
        <v>7</v>
      </c>
      <c r="AB28" s="1149"/>
      <c r="AC28" s="1149"/>
      <c r="AD28" s="1149"/>
      <c r="AE28" s="1150"/>
      <c r="AF28" s="1151">
        <v>7</v>
      </c>
      <c r="AG28" s="1149"/>
      <c r="AH28" s="1149"/>
      <c r="AI28" s="1149"/>
      <c r="AJ28" s="1152"/>
      <c r="AK28" s="1153">
        <v>29</v>
      </c>
      <c r="AL28" s="1141"/>
      <c r="AM28" s="1141"/>
      <c r="AN28" s="1141"/>
      <c r="AO28" s="1141"/>
      <c r="AP28" s="1141" t="s">
        <v>611</v>
      </c>
      <c r="AQ28" s="1141"/>
      <c r="AR28" s="1141"/>
      <c r="AS28" s="1141"/>
      <c r="AT28" s="1141"/>
      <c r="AU28" s="1141" t="s">
        <v>611</v>
      </c>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406</v>
      </c>
      <c r="C29" s="1133"/>
      <c r="D29" s="1133"/>
      <c r="E29" s="1133"/>
      <c r="F29" s="1133"/>
      <c r="G29" s="1133"/>
      <c r="H29" s="1133"/>
      <c r="I29" s="1133"/>
      <c r="J29" s="1133"/>
      <c r="K29" s="1133"/>
      <c r="L29" s="1133"/>
      <c r="M29" s="1133"/>
      <c r="N29" s="1133"/>
      <c r="O29" s="1133"/>
      <c r="P29" s="1134"/>
      <c r="Q29" s="1138">
        <v>512</v>
      </c>
      <c r="R29" s="1139"/>
      <c r="S29" s="1139"/>
      <c r="T29" s="1139"/>
      <c r="U29" s="1139"/>
      <c r="V29" s="1139">
        <v>492</v>
      </c>
      <c r="W29" s="1139"/>
      <c r="X29" s="1139"/>
      <c r="Y29" s="1139"/>
      <c r="Z29" s="1139"/>
      <c r="AA29" s="1139">
        <v>20</v>
      </c>
      <c r="AB29" s="1139"/>
      <c r="AC29" s="1139"/>
      <c r="AD29" s="1139"/>
      <c r="AE29" s="1140"/>
      <c r="AF29" s="1114">
        <v>20</v>
      </c>
      <c r="AG29" s="1115"/>
      <c r="AH29" s="1115"/>
      <c r="AI29" s="1115"/>
      <c r="AJ29" s="1116"/>
      <c r="AK29" s="1075">
        <v>104</v>
      </c>
      <c r="AL29" s="1066"/>
      <c r="AM29" s="1066"/>
      <c r="AN29" s="1066"/>
      <c r="AO29" s="1066"/>
      <c r="AP29" s="1076" t="s">
        <v>612</v>
      </c>
      <c r="AQ29" s="1074"/>
      <c r="AR29" s="1074"/>
      <c r="AS29" s="1074"/>
      <c r="AT29" s="1075"/>
      <c r="AU29" s="1076" t="s">
        <v>612</v>
      </c>
      <c r="AV29" s="1074"/>
      <c r="AW29" s="1074"/>
      <c r="AX29" s="1074"/>
      <c r="AY29" s="1075"/>
      <c r="AZ29" s="1137"/>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407</v>
      </c>
      <c r="C30" s="1133"/>
      <c r="D30" s="1133"/>
      <c r="E30" s="1133"/>
      <c r="F30" s="1133"/>
      <c r="G30" s="1133"/>
      <c r="H30" s="1133"/>
      <c r="I30" s="1133"/>
      <c r="J30" s="1133"/>
      <c r="K30" s="1133"/>
      <c r="L30" s="1133"/>
      <c r="M30" s="1133"/>
      <c r="N30" s="1133"/>
      <c r="O30" s="1133"/>
      <c r="P30" s="1134"/>
      <c r="Q30" s="1138">
        <v>48</v>
      </c>
      <c r="R30" s="1139"/>
      <c r="S30" s="1139"/>
      <c r="T30" s="1139"/>
      <c r="U30" s="1139"/>
      <c r="V30" s="1139">
        <v>48</v>
      </c>
      <c r="W30" s="1139"/>
      <c r="X30" s="1139"/>
      <c r="Y30" s="1139"/>
      <c r="Z30" s="1139"/>
      <c r="AA30" s="1139">
        <v>0</v>
      </c>
      <c r="AB30" s="1139"/>
      <c r="AC30" s="1139"/>
      <c r="AD30" s="1139"/>
      <c r="AE30" s="1140"/>
      <c r="AF30" s="1114" t="s">
        <v>408</v>
      </c>
      <c r="AG30" s="1115"/>
      <c r="AH30" s="1115"/>
      <c r="AI30" s="1115"/>
      <c r="AJ30" s="1116"/>
      <c r="AK30" s="1075">
        <v>15</v>
      </c>
      <c r="AL30" s="1066"/>
      <c r="AM30" s="1066"/>
      <c r="AN30" s="1066"/>
      <c r="AO30" s="1066"/>
      <c r="AP30" s="1076" t="s">
        <v>611</v>
      </c>
      <c r="AQ30" s="1074"/>
      <c r="AR30" s="1074"/>
      <c r="AS30" s="1074"/>
      <c r="AT30" s="1075"/>
      <c r="AU30" s="1076" t="s">
        <v>611</v>
      </c>
      <c r="AV30" s="1074"/>
      <c r="AW30" s="1074"/>
      <c r="AX30" s="1074"/>
      <c r="AY30" s="1075"/>
      <c r="AZ30" s="1137"/>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409</v>
      </c>
      <c r="C31" s="1133"/>
      <c r="D31" s="1133"/>
      <c r="E31" s="1133"/>
      <c r="F31" s="1133"/>
      <c r="G31" s="1133"/>
      <c r="H31" s="1133"/>
      <c r="I31" s="1133"/>
      <c r="J31" s="1133"/>
      <c r="K31" s="1133"/>
      <c r="L31" s="1133"/>
      <c r="M31" s="1133"/>
      <c r="N31" s="1133"/>
      <c r="O31" s="1133"/>
      <c r="P31" s="1134"/>
      <c r="Q31" s="1138">
        <v>86</v>
      </c>
      <c r="R31" s="1139"/>
      <c r="S31" s="1139"/>
      <c r="T31" s="1139"/>
      <c r="U31" s="1139"/>
      <c r="V31" s="1139">
        <v>83</v>
      </c>
      <c r="W31" s="1139"/>
      <c r="X31" s="1139"/>
      <c r="Y31" s="1139"/>
      <c r="Z31" s="1139"/>
      <c r="AA31" s="1139">
        <v>3</v>
      </c>
      <c r="AB31" s="1139"/>
      <c r="AC31" s="1139"/>
      <c r="AD31" s="1139"/>
      <c r="AE31" s="1140"/>
      <c r="AF31" s="1114">
        <v>3</v>
      </c>
      <c r="AG31" s="1115"/>
      <c r="AH31" s="1115"/>
      <c r="AI31" s="1115"/>
      <c r="AJ31" s="1116"/>
      <c r="AK31" s="1075">
        <v>16</v>
      </c>
      <c r="AL31" s="1066"/>
      <c r="AM31" s="1066"/>
      <c r="AN31" s="1066"/>
      <c r="AO31" s="1066"/>
      <c r="AP31" s="1066">
        <v>4</v>
      </c>
      <c r="AQ31" s="1066"/>
      <c r="AR31" s="1066"/>
      <c r="AS31" s="1066"/>
      <c r="AT31" s="1066"/>
      <c r="AU31" s="1066">
        <v>2</v>
      </c>
      <c r="AV31" s="1066"/>
      <c r="AW31" s="1066"/>
      <c r="AX31" s="1066"/>
      <c r="AY31" s="1066"/>
      <c r="AZ31" s="1137"/>
      <c r="BA31" s="1137"/>
      <c r="BB31" s="1137"/>
      <c r="BC31" s="1137"/>
      <c r="BD31" s="1137"/>
      <c r="BE31" s="1127" t="s">
        <v>410</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c r="C32" s="1133"/>
      <c r="D32" s="1133"/>
      <c r="E32" s="1133"/>
      <c r="F32" s="1133"/>
      <c r="G32" s="1133"/>
      <c r="H32" s="1133"/>
      <c r="I32" s="1133"/>
      <c r="J32" s="1133"/>
      <c r="K32" s="1133"/>
      <c r="L32" s="1133"/>
      <c r="M32" s="1133"/>
      <c r="N32" s="1133"/>
      <c r="O32" s="1133"/>
      <c r="P32" s="1134"/>
      <c r="Q32" s="1138"/>
      <c r="R32" s="1139"/>
      <c r="S32" s="1139"/>
      <c r="T32" s="1139"/>
      <c r="U32" s="1139"/>
      <c r="V32" s="1139"/>
      <c r="W32" s="1139"/>
      <c r="X32" s="1139"/>
      <c r="Y32" s="1139"/>
      <c r="Z32" s="1139"/>
      <c r="AA32" s="1139"/>
      <c r="AB32" s="1139"/>
      <c r="AC32" s="1139"/>
      <c r="AD32" s="1139"/>
      <c r="AE32" s="1140"/>
      <c r="AF32" s="1114"/>
      <c r="AG32" s="1115"/>
      <c r="AH32" s="1115"/>
      <c r="AI32" s="1115"/>
      <c r="AJ32" s="1116"/>
      <c r="AK32" s="1075"/>
      <c r="AL32" s="1066"/>
      <c r="AM32" s="1066"/>
      <c r="AN32" s="1066"/>
      <c r="AO32" s="1066"/>
      <c r="AP32" s="1066"/>
      <c r="AQ32" s="1066"/>
      <c r="AR32" s="1066"/>
      <c r="AS32" s="1066"/>
      <c r="AT32" s="1066"/>
      <c r="AU32" s="1066"/>
      <c r="AV32" s="1066"/>
      <c r="AW32" s="1066"/>
      <c r="AX32" s="1066"/>
      <c r="AY32" s="1066"/>
      <c r="AZ32" s="1137"/>
      <c r="BA32" s="1137"/>
      <c r="BB32" s="1137"/>
      <c r="BC32" s="1137"/>
      <c r="BD32" s="1137"/>
      <c r="BE32" s="1127"/>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411</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392</v>
      </c>
      <c r="B63" s="1039" t="s">
        <v>412</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30</v>
      </c>
      <c r="AG63" s="1054"/>
      <c r="AH63" s="1054"/>
      <c r="AI63" s="1054"/>
      <c r="AJ63" s="1125"/>
      <c r="AK63" s="1126"/>
      <c r="AL63" s="1058"/>
      <c r="AM63" s="1058"/>
      <c r="AN63" s="1058"/>
      <c r="AO63" s="1058"/>
      <c r="AP63" s="1054">
        <v>4</v>
      </c>
      <c r="AQ63" s="1054"/>
      <c r="AR63" s="1054"/>
      <c r="AS63" s="1054"/>
      <c r="AT63" s="1054"/>
      <c r="AU63" s="1054">
        <v>2</v>
      </c>
      <c r="AV63" s="1054"/>
      <c r="AW63" s="1054"/>
      <c r="AX63" s="1054"/>
      <c r="AY63" s="1054"/>
      <c r="AZ63" s="1120"/>
      <c r="BA63" s="1120"/>
      <c r="BB63" s="1120"/>
      <c r="BC63" s="1120"/>
      <c r="BD63" s="1120"/>
      <c r="BE63" s="1055"/>
      <c r="BF63" s="1055"/>
      <c r="BG63" s="1055"/>
      <c r="BH63" s="1055"/>
      <c r="BI63" s="1056"/>
      <c r="BJ63" s="1121" t="s">
        <v>413</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415</v>
      </c>
      <c r="B66" s="1091"/>
      <c r="C66" s="1091"/>
      <c r="D66" s="1091"/>
      <c r="E66" s="1091"/>
      <c r="F66" s="1091"/>
      <c r="G66" s="1091"/>
      <c r="H66" s="1091"/>
      <c r="I66" s="1091"/>
      <c r="J66" s="1091"/>
      <c r="K66" s="1091"/>
      <c r="L66" s="1091"/>
      <c r="M66" s="1091"/>
      <c r="N66" s="1091"/>
      <c r="O66" s="1091"/>
      <c r="P66" s="1092"/>
      <c r="Q66" s="1096" t="s">
        <v>416</v>
      </c>
      <c r="R66" s="1097"/>
      <c r="S66" s="1097"/>
      <c r="T66" s="1097"/>
      <c r="U66" s="1098"/>
      <c r="V66" s="1096" t="s">
        <v>417</v>
      </c>
      <c r="W66" s="1097"/>
      <c r="X66" s="1097"/>
      <c r="Y66" s="1097"/>
      <c r="Z66" s="1098"/>
      <c r="AA66" s="1096" t="s">
        <v>418</v>
      </c>
      <c r="AB66" s="1097"/>
      <c r="AC66" s="1097"/>
      <c r="AD66" s="1097"/>
      <c r="AE66" s="1098"/>
      <c r="AF66" s="1102" t="s">
        <v>419</v>
      </c>
      <c r="AG66" s="1103"/>
      <c r="AH66" s="1103"/>
      <c r="AI66" s="1103"/>
      <c r="AJ66" s="1104"/>
      <c r="AK66" s="1096" t="s">
        <v>420</v>
      </c>
      <c r="AL66" s="1091"/>
      <c r="AM66" s="1091"/>
      <c r="AN66" s="1091"/>
      <c r="AO66" s="1092"/>
      <c r="AP66" s="1096" t="s">
        <v>421</v>
      </c>
      <c r="AQ66" s="1097"/>
      <c r="AR66" s="1097"/>
      <c r="AS66" s="1097"/>
      <c r="AT66" s="1098"/>
      <c r="AU66" s="1096" t="s">
        <v>422</v>
      </c>
      <c r="AV66" s="1097"/>
      <c r="AW66" s="1097"/>
      <c r="AX66" s="1097"/>
      <c r="AY66" s="1098"/>
      <c r="AZ66" s="1096" t="s">
        <v>380</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596</v>
      </c>
      <c r="C68" s="1081"/>
      <c r="D68" s="1081"/>
      <c r="E68" s="1081"/>
      <c r="F68" s="1081"/>
      <c r="G68" s="1081"/>
      <c r="H68" s="1081"/>
      <c r="I68" s="1081"/>
      <c r="J68" s="1081"/>
      <c r="K68" s="1081"/>
      <c r="L68" s="1081"/>
      <c r="M68" s="1081"/>
      <c r="N68" s="1081"/>
      <c r="O68" s="1081"/>
      <c r="P68" s="1082"/>
      <c r="Q68" s="1083">
        <v>1824</v>
      </c>
      <c r="R68" s="1077"/>
      <c r="S68" s="1077"/>
      <c r="T68" s="1077"/>
      <c r="U68" s="1077"/>
      <c r="V68" s="1077">
        <v>1710</v>
      </c>
      <c r="W68" s="1077"/>
      <c r="X68" s="1077"/>
      <c r="Y68" s="1077"/>
      <c r="Z68" s="1077"/>
      <c r="AA68" s="1077">
        <v>114</v>
      </c>
      <c r="AB68" s="1077"/>
      <c r="AC68" s="1077"/>
      <c r="AD68" s="1077"/>
      <c r="AE68" s="1077"/>
      <c r="AF68" s="1077">
        <v>97</v>
      </c>
      <c r="AG68" s="1077"/>
      <c r="AH68" s="1077"/>
      <c r="AI68" s="1077"/>
      <c r="AJ68" s="1077"/>
      <c r="AK68" s="1077">
        <v>83</v>
      </c>
      <c r="AL68" s="1077"/>
      <c r="AM68" s="1077"/>
      <c r="AN68" s="1077"/>
      <c r="AO68" s="1077"/>
      <c r="AP68" s="1077">
        <v>3135</v>
      </c>
      <c r="AQ68" s="1077"/>
      <c r="AR68" s="1077"/>
      <c r="AS68" s="1077"/>
      <c r="AT68" s="1077"/>
      <c r="AU68" s="1077">
        <v>79</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597</v>
      </c>
      <c r="C69" s="1070"/>
      <c r="D69" s="1070"/>
      <c r="E69" s="1070"/>
      <c r="F69" s="1070"/>
      <c r="G69" s="1070"/>
      <c r="H69" s="1070"/>
      <c r="I69" s="1070"/>
      <c r="J69" s="1070"/>
      <c r="K69" s="1070"/>
      <c r="L69" s="1070"/>
      <c r="M69" s="1070"/>
      <c r="N69" s="1070"/>
      <c r="O69" s="1070"/>
      <c r="P69" s="1071"/>
      <c r="Q69" s="1072">
        <v>14</v>
      </c>
      <c r="R69" s="1066"/>
      <c r="S69" s="1066"/>
      <c r="T69" s="1066"/>
      <c r="U69" s="1066"/>
      <c r="V69" s="1066">
        <v>5</v>
      </c>
      <c r="W69" s="1066"/>
      <c r="X69" s="1066"/>
      <c r="Y69" s="1066"/>
      <c r="Z69" s="1066"/>
      <c r="AA69" s="1066">
        <v>9</v>
      </c>
      <c r="AB69" s="1066"/>
      <c r="AC69" s="1066"/>
      <c r="AD69" s="1066"/>
      <c r="AE69" s="1066"/>
      <c r="AF69" s="1066">
        <v>5</v>
      </c>
      <c r="AG69" s="1066"/>
      <c r="AH69" s="1066"/>
      <c r="AI69" s="1066"/>
      <c r="AJ69" s="1066"/>
      <c r="AK69" s="1066" t="s">
        <v>616</v>
      </c>
      <c r="AL69" s="1066"/>
      <c r="AM69" s="1066"/>
      <c r="AN69" s="1066"/>
      <c r="AO69" s="1066"/>
      <c r="AP69" s="1066" t="s">
        <v>614</v>
      </c>
      <c r="AQ69" s="1066"/>
      <c r="AR69" s="1066"/>
      <c r="AS69" s="1066"/>
      <c r="AT69" s="1066"/>
      <c r="AU69" s="1066" t="s">
        <v>614</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598</v>
      </c>
      <c r="C70" s="1070"/>
      <c r="D70" s="1070"/>
      <c r="E70" s="1070"/>
      <c r="F70" s="1070"/>
      <c r="G70" s="1070"/>
      <c r="H70" s="1070"/>
      <c r="I70" s="1070"/>
      <c r="J70" s="1070"/>
      <c r="K70" s="1070"/>
      <c r="L70" s="1070"/>
      <c r="M70" s="1070"/>
      <c r="N70" s="1070"/>
      <c r="O70" s="1070"/>
      <c r="P70" s="1071"/>
      <c r="Q70" s="1072">
        <v>2278</v>
      </c>
      <c r="R70" s="1066"/>
      <c r="S70" s="1066"/>
      <c r="T70" s="1066"/>
      <c r="U70" s="1066"/>
      <c r="V70" s="1066">
        <v>2238</v>
      </c>
      <c r="W70" s="1066"/>
      <c r="X70" s="1066"/>
      <c r="Y70" s="1066"/>
      <c r="Z70" s="1066"/>
      <c r="AA70" s="1066">
        <v>40</v>
      </c>
      <c r="AB70" s="1066"/>
      <c r="AC70" s="1066"/>
      <c r="AD70" s="1066"/>
      <c r="AE70" s="1066"/>
      <c r="AF70" s="1066">
        <v>52</v>
      </c>
      <c r="AG70" s="1066"/>
      <c r="AH70" s="1066"/>
      <c r="AI70" s="1066"/>
      <c r="AJ70" s="1066"/>
      <c r="AK70" s="1066">
        <v>131</v>
      </c>
      <c r="AL70" s="1066"/>
      <c r="AM70" s="1066"/>
      <c r="AN70" s="1066"/>
      <c r="AO70" s="1066"/>
      <c r="AP70" s="1066">
        <v>89</v>
      </c>
      <c r="AQ70" s="1066"/>
      <c r="AR70" s="1066"/>
      <c r="AS70" s="1066"/>
      <c r="AT70" s="1066"/>
      <c r="AU70" s="1066">
        <v>3</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599</v>
      </c>
      <c r="C71" s="1070"/>
      <c r="D71" s="1070"/>
      <c r="E71" s="1070"/>
      <c r="F71" s="1070"/>
      <c r="G71" s="1070"/>
      <c r="H71" s="1070"/>
      <c r="I71" s="1070"/>
      <c r="J71" s="1070"/>
      <c r="K71" s="1070"/>
      <c r="L71" s="1070"/>
      <c r="M71" s="1070"/>
      <c r="N71" s="1070"/>
      <c r="O71" s="1070"/>
      <c r="P71" s="1071"/>
      <c r="Q71" s="1072">
        <v>164</v>
      </c>
      <c r="R71" s="1066"/>
      <c r="S71" s="1066"/>
      <c r="T71" s="1066"/>
      <c r="U71" s="1066"/>
      <c r="V71" s="1066">
        <v>153</v>
      </c>
      <c r="W71" s="1066"/>
      <c r="X71" s="1066"/>
      <c r="Y71" s="1066"/>
      <c r="Z71" s="1066"/>
      <c r="AA71" s="1066">
        <v>11</v>
      </c>
      <c r="AB71" s="1066"/>
      <c r="AC71" s="1066"/>
      <c r="AD71" s="1066"/>
      <c r="AE71" s="1066"/>
      <c r="AF71" s="1066">
        <v>11</v>
      </c>
      <c r="AG71" s="1066"/>
      <c r="AH71" s="1066"/>
      <c r="AI71" s="1066"/>
      <c r="AJ71" s="1066"/>
      <c r="AK71" s="1066">
        <v>43</v>
      </c>
      <c r="AL71" s="1066"/>
      <c r="AM71" s="1066"/>
      <c r="AN71" s="1066"/>
      <c r="AO71" s="1066"/>
      <c r="AP71" s="1066" t="s">
        <v>615</v>
      </c>
      <c r="AQ71" s="1066"/>
      <c r="AR71" s="1066"/>
      <c r="AS71" s="1066"/>
      <c r="AT71" s="1066"/>
      <c r="AU71" s="1076" t="s">
        <v>615</v>
      </c>
      <c r="AV71" s="1074"/>
      <c r="AW71" s="1074"/>
      <c r="AX71" s="1074"/>
      <c r="AY71" s="1075"/>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600</v>
      </c>
      <c r="C72" s="1070"/>
      <c r="D72" s="1070"/>
      <c r="E72" s="1070"/>
      <c r="F72" s="1070"/>
      <c r="G72" s="1070"/>
      <c r="H72" s="1070"/>
      <c r="I72" s="1070"/>
      <c r="J72" s="1070"/>
      <c r="K72" s="1070"/>
      <c r="L72" s="1070"/>
      <c r="M72" s="1070"/>
      <c r="N72" s="1070"/>
      <c r="O72" s="1070"/>
      <c r="P72" s="1071"/>
      <c r="Q72" s="1072">
        <v>1291</v>
      </c>
      <c r="R72" s="1066"/>
      <c r="S72" s="1066"/>
      <c r="T72" s="1066"/>
      <c r="U72" s="1066"/>
      <c r="V72" s="1066">
        <v>1258</v>
      </c>
      <c r="W72" s="1066"/>
      <c r="X72" s="1066"/>
      <c r="Y72" s="1066"/>
      <c r="Z72" s="1066"/>
      <c r="AA72" s="1066">
        <v>33</v>
      </c>
      <c r="AB72" s="1066"/>
      <c r="AC72" s="1066"/>
      <c r="AD72" s="1066"/>
      <c r="AE72" s="1066"/>
      <c r="AF72" s="1066">
        <v>33</v>
      </c>
      <c r="AG72" s="1066"/>
      <c r="AH72" s="1066"/>
      <c r="AI72" s="1066"/>
      <c r="AJ72" s="1066"/>
      <c r="AK72" s="1066">
        <v>95</v>
      </c>
      <c r="AL72" s="1066"/>
      <c r="AM72" s="1066"/>
      <c r="AN72" s="1066"/>
      <c r="AO72" s="1066"/>
      <c r="AP72" s="1066" t="s">
        <v>614</v>
      </c>
      <c r="AQ72" s="1066"/>
      <c r="AR72" s="1066"/>
      <c r="AS72" s="1066"/>
      <c r="AT72" s="1066"/>
      <c r="AU72" s="1066" t="s">
        <v>614</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601</v>
      </c>
      <c r="C73" s="1070"/>
      <c r="D73" s="1070"/>
      <c r="E73" s="1070"/>
      <c r="F73" s="1070"/>
      <c r="G73" s="1070"/>
      <c r="H73" s="1070"/>
      <c r="I73" s="1070"/>
      <c r="J73" s="1070"/>
      <c r="K73" s="1070"/>
      <c r="L73" s="1070"/>
      <c r="M73" s="1070"/>
      <c r="N73" s="1070"/>
      <c r="O73" s="1070"/>
      <c r="P73" s="1071"/>
      <c r="Q73" s="1072">
        <v>195</v>
      </c>
      <c r="R73" s="1066"/>
      <c r="S73" s="1066"/>
      <c r="T73" s="1066"/>
      <c r="U73" s="1066"/>
      <c r="V73" s="1066">
        <v>186</v>
      </c>
      <c r="W73" s="1066"/>
      <c r="X73" s="1066"/>
      <c r="Y73" s="1066"/>
      <c r="Z73" s="1066"/>
      <c r="AA73" s="1066">
        <v>9</v>
      </c>
      <c r="AB73" s="1066"/>
      <c r="AC73" s="1066"/>
      <c r="AD73" s="1066"/>
      <c r="AE73" s="1066"/>
      <c r="AF73" s="1066">
        <v>9</v>
      </c>
      <c r="AG73" s="1066"/>
      <c r="AH73" s="1066"/>
      <c r="AI73" s="1066"/>
      <c r="AJ73" s="1066"/>
      <c r="AK73" s="1066" t="s">
        <v>617</v>
      </c>
      <c r="AL73" s="1066"/>
      <c r="AM73" s="1066"/>
      <c r="AN73" s="1066"/>
      <c r="AO73" s="1066"/>
      <c r="AP73" s="1066" t="s">
        <v>614</v>
      </c>
      <c r="AQ73" s="1066"/>
      <c r="AR73" s="1066"/>
      <c r="AS73" s="1066"/>
      <c r="AT73" s="1066"/>
      <c r="AU73" s="1066" t="s">
        <v>614</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602</v>
      </c>
      <c r="C74" s="1070"/>
      <c r="D74" s="1070"/>
      <c r="E74" s="1070"/>
      <c r="F74" s="1070"/>
      <c r="G74" s="1070"/>
      <c r="H74" s="1070"/>
      <c r="I74" s="1070"/>
      <c r="J74" s="1070"/>
      <c r="K74" s="1070"/>
      <c r="L74" s="1070"/>
      <c r="M74" s="1070"/>
      <c r="N74" s="1070"/>
      <c r="O74" s="1070"/>
      <c r="P74" s="1071"/>
      <c r="Q74" s="1072">
        <v>6467</v>
      </c>
      <c r="R74" s="1066"/>
      <c r="S74" s="1066"/>
      <c r="T74" s="1066"/>
      <c r="U74" s="1066"/>
      <c r="V74" s="1066">
        <v>5925</v>
      </c>
      <c r="W74" s="1066"/>
      <c r="X74" s="1066"/>
      <c r="Y74" s="1066"/>
      <c r="Z74" s="1066"/>
      <c r="AA74" s="1066">
        <v>542</v>
      </c>
      <c r="AB74" s="1066"/>
      <c r="AC74" s="1066"/>
      <c r="AD74" s="1066"/>
      <c r="AE74" s="1066"/>
      <c r="AF74" s="1066">
        <v>550</v>
      </c>
      <c r="AG74" s="1066"/>
      <c r="AH74" s="1066"/>
      <c r="AI74" s="1066"/>
      <c r="AJ74" s="1066"/>
      <c r="AK74" s="1066">
        <v>0</v>
      </c>
      <c r="AL74" s="1066"/>
      <c r="AM74" s="1066"/>
      <c r="AN74" s="1066"/>
      <c r="AO74" s="1066"/>
      <c r="AP74" s="1066" t="s">
        <v>614</v>
      </c>
      <c r="AQ74" s="1066"/>
      <c r="AR74" s="1066"/>
      <c r="AS74" s="1066"/>
      <c r="AT74" s="1066"/>
      <c r="AU74" s="1066" t="s">
        <v>614</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603</v>
      </c>
      <c r="C75" s="1070"/>
      <c r="D75" s="1070"/>
      <c r="E75" s="1070"/>
      <c r="F75" s="1070"/>
      <c r="G75" s="1070"/>
      <c r="H75" s="1070"/>
      <c r="I75" s="1070"/>
      <c r="J75" s="1070"/>
      <c r="K75" s="1070"/>
      <c r="L75" s="1070"/>
      <c r="M75" s="1070"/>
      <c r="N75" s="1070"/>
      <c r="O75" s="1070"/>
      <c r="P75" s="1071"/>
      <c r="Q75" s="1073">
        <v>15</v>
      </c>
      <c r="R75" s="1074"/>
      <c r="S75" s="1074"/>
      <c r="T75" s="1074"/>
      <c r="U75" s="1075"/>
      <c r="V75" s="1076">
        <v>6</v>
      </c>
      <c r="W75" s="1074"/>
      <c r="X75" s="1074"/>
      <c r="Y75" s="1074"/>
      <c r="Z75" s="1075"/>
      <c r="AA75" s="1076">
        <v>9</v>
      </c>
      <c r="AB75" s="1074"/>
      <c r="AC75" s="1074"/>
      <c r="AD75" s="1074"/>
      <c r="AE75" s="1075"/>
      <c r="AF75" s="1076">
        <v>1</v>
      </c>
      <c r="AG75" s="1074"/>
      <c r="AH75" s="1074"/>
      <c r="AI75" s="1074"/>
      <c r="AJ75" s="1075"/>
      <c r="AK75" s="1076">
        <v>10</v>
      </c>
      <c r="AL75" s="1074"/>
      <c r="AM75" s="1074"/>
      <c r="AN75" s="1074"/>
      <c r="AO75" s="1075"/>
      <c r="AP75" s="1076" t="s">
        <v>614</v>
      </c>
      <c r="AQ75" s="1074"/>
      <c r="AR75" s="1074"/>
      <c r="AS75" s="1074"/>
      <c r="AT75" s="1075"/>
      <c r="AU75" s="1076" t="s">
        <v>614</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604</v>
      </c>
      <c r="C76" s="1070"/>
      <c r="D76" s="1070"/>
      <c r="E76" s="1070"/>
      <c r="F76" s="1070"/>
      <c r="G76" s="1070"/>
      <c r="H76" s="1070"/>
      <c r="I76" s="1070"/>
      <c r="J76" s="1070"/>
      <c r="K76" s="1070"/>
      <c r="L76" s="1070"/>
      <c r="M76" s="1070"/>
      <c r="N76" s="1070"/>
      <c r="O76" s="1070"/>
      <c r="P76" s="1071"/>
      <c r="Q76" s="1073">
        <v>600</v>
      </c>
      <c r="R76" s="1074"/>
      <c r="S76" s="1074"/>
      <c r="T76" s="1074"/>
      <c r="U76" s="1075"/>
      <c r="V76" s="1076">
        <v>537</v>
      </c>
      <c r="W76" s="1074"/>
      <c r="X76" s="1074"/>
      <c r="Y76" s="1074"/>
      <c r="Z76" s="1075"/>
      <c r="AA76" s="1076">
        <v>63</v>
      </c>
      <c r="AB76" s="1074"/>
      <c r="AC76" s="1074"/>
      <c r="AD76" s="1074"/>
      <c r="AE76" s="1075"/>
      <c r="AF76" s="1076">
        <v>63</v>
      </c>
      <c r="AG76" s="1074"/>
      <c r="AH76" s="1074"/>
      <c r="AI76" s="1074"/>
      <c r="AJ76" s="1075"/>
      <c r="AK76" s="1076">
        <v>127</v>
      </c>
      <c r="AL76" s="1074"/>
      <c r="AM76" s="1074"/>
      <c r="AN76" s="1074"/>
      <c r="AO76" s="1075"/>
      <c r="AP76" s="1076" t="s">
        <v>614</v>
      </c>
      <c r="AQ76" s="1074"/>
      <c r="AR76" s="1074"/>
      <c r="AS76" s="1074"/>
      <c r="AT76" s="1075"/>
      <c r="AU76" s="1076" t="s">
        <v>614</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t="s">
        <v>605</v>
      </c>
      <c r="C77" s="1070"/>
      <c r="D77" s="1070"/>
      <c r="E77" s="1070"/>
      <c r="F77" s="1070"/>
      <c r="G77" s="1070"/>
      <c r="H77" s="1070"/>
      <c r="I77" s="1070"/>
      <c r="J77" s="1070"/>
      <c r="K77" s="1070"/>
      <c r="L77" s="1070"/>
      <c r="M77" s="1070"/>
      <c r="N77" s="1070"/>
      <c r="O77" s="1070"/>
      <c r="P77" s="1071"/>
      <c r="Q77" s="1073">
        <v>296986</v>
      </c>
      <c r="R77" s="1074"/>
      <c r="S77" s="1074"/>
      <c r="T77" s="1074"/>
      <c r="U77" s="1075"/>
      <c r="V77" s="1076">
        <v>274820</v>
      </c>
      <c r="W77" s="1074"/>
      <c r="X77" s="1074"/>
      <c r="Y77" s="1074"/>
      <c r="Z77" s="1075"/>
      <c r="AA77" s="1076">
        <v>22166</v>
      </c>
      <c r="AB77" s="1074"/>
      <c r="AC77" s="1074"/>
      <c r="AD77" s="1074"/>
      <c r="AE77" s="1075"/>
      <c r="AF77" s="1076">
        <v>22166</v>
      </c>
      <c r="AG77" s="1074"/>
      <c r="AH77" s="1074"/>
      <c r="AI77" s="1074"/>
      <c r="AJ77" s="1075"/>
      <c r="AK77" s="1076">
        <v>255</v>
      </c>
      <c r="AL77" s="1074"/>
      <c r="AM77" s="1074"/>
      <c r="AN77" s="1074"/>
      <c r="AO77" s="1075"/>
      <c r="AP77" s="1076" t="s">
        <v>614</v>
      </c>
      <c r="AQ77" s="1074"/>
      <c r="AR77" s="1074"/>
      <c r="AS77" s="1074"/>
      <c r="AT77" s="1075"/>
      <c r="AU77" s="1076" t="s">
        <v>614</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t="s">
        <v>606</v>
      </c>
      <c r="C78" s="1070"/>
      <c r="D78" s="1070"/>
      <c r="E78" s="1070"/>
      <c r="F78" s="1070"/>
      <c r="G78" s="1070"/>
      <c r="H78" s="1070"/>
      <c r="I78" s="1070"/>
      <c r="J78" s="1070"/>
      <c r="K78" s="1070"/>
      <c r="L78" s="1070"/>
      <c r="M78" s="1070"/>
      <c r="N78" s="1070"/>
      <c r="O78" s="1070"/>
      <c r="P78" s="1071"/>
      <c r="Q78" s="1072">
        <v>232</v>
      </c>
      <c r="R78" s="1066"/>
      <c r="S78" s="1066"/>
      <c r="T78" s="1066"/>
      <c r="U78" s="1066"/>
      <c r="V78" s="1066">
        <v>213</v>
      </c>
      <c r="W78" s="1066"/>
      <c r="X78" s="1066"/>
      <c r="Y78" s="1066"/>
      <c r="Z78" s="1066"/>
      <c r="AA78" s="1066">
        <v>19</v>
      </c>
      <c r="AB78" s="1066"/>
      <c r="AC78" s="1066"/>
      <c r="AD78" s="1066"/>
      <c r="AE78" s="1066"/>
      <c r="AF78" s="1066">
        <v>19</v>
      </c>
      <c r="AG78" s="1066"/>
      <c r="AH78" s="1066"/>
      <c r="AI78" s="1066"/>
      <c r="AJ78" s="1066"/>
      <c r="AK78" s="1066" t="s">
        <v>618</v>
      </c>
      <c r="AL78" s="1066"/>
      <c r="AM78" s="1066"/>
      <c r="AN78" s="1066"/>
      <c r="AO78" s="1066"/>
      <c r="AP78" s="1066" t="s">
        <v>614</v>
      </c>
      <c r="AQ78" s="1066"/>
      <c r="AR78" s="1066"/>
      <c r="AS78" s="1066"/>
      <c r="AT78" s="1066"/>
      <c r="AU78" s="1066" t="s">
        <v>614</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t="s">
        <v>607</v>
      </c>
      <c r="C79" s="1070"/>
      <c r="D79" s="1070"/>
      <c r="E79" s="1070"/>
      <c r="F79" s="1070"/>
      <c r="G79" s="1070"/>
      <c r="H79" s="1070"/>
      <c r="I79" s="1070"/>
      <c r="J79" s="1070"/>
      <c r="K79" s="1070"/>
      <c r="L79" s="1070"/>
      <c r="M79" s="1070"/>
      <c r="N79" s="1070"/>
      <c r="O79" s="1070"/>
      <c r="P79" s="1071"/>
      <c r="Q79" s="1072">
        <v>2</v>
      </c>
      <c r="R79" s="1066"/>
      <c r="S79" s="1066"/>
      <c r="T79" s="1066"/>
      <c r="U79" s="1066"/>
      <c r="V79" s="1066">
        <v>2</v>
      </c>
      <c r="W79" s="1066"/>
      <c r="X79" s="1066"/>
      <c r="Y79" s="1066"/>
      <c r="Z79" s="1066"/>
      <c r="AA79" s="1066">
        <v>0</v>
      </c>
      <c r="AB79" s="1066"/>
      <c r="AC79" s="1066"/>
      <c r="AD79" s="1066"/>
      <c r="AE79" s="1066"/>
      <c r="AF79" s="1066">
        <v>0</v>
      </c>
      <c r="AG79" s="1066"/>
      <c r="AH79" s="1066"/>
      <c r="AI79" s="1066"/>
      <c r="AJ79" s="1066"/>
      <c r="AK79" s="1066" t="s">
        <v>619</v>
      </c>
      <c r="AL79" s="1066"/>
      <c r="AM79" s="1066"/>
      <c r="AN79" s="1066"/>
      <c r="AO79" s="1066"/>
      <c r="AP79" s="1066" t="s">
        <v>614</v>
      </c>
      <c r="AQ79" s="1066"/>
      <c r="AR79" s="1066"/>
      <c r="AS79" s="1066"/>
      <c r="AT79" s="1066"/>
      <c r="AU79" s="1066" t="s">
        <v>614</v>
      </c>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t="s">
        <v>608</v>
      </c>
      <c r="C80" s="1070"/>
      <c r="D80" s="1070"/>
      <c r="E80" s="1070"/>
      <c r="F80" s="1070"/>
      <c r="G80" s="1070"/>
      <c r="H80" s="1070"/>
      <c r="I80" s="1070"/>
      <c r="J80" s="1070"/>
      <c r="K80" s="1070"/>
      <c r="L80" s="1070"/>
      <c r="M80" s="1070"/>
      <c r="N80" s="1070"/>
      <c r="O80" s="1070"/>
      <c r="P80" s="1071"/>
      <c r="Q80" s="1072">
        <v>37</v>
      </c>
      <c r="R80" s="1066"/>
      <c r="S80" s="1066"/>
      <c r="T80" s="1066"/>
      <c r="U80" s="1066"/>
      <c r="V80" s="1066">
        <v>29</v>
      </c>
      <c r="W80" s="1066"/>
      <c r="X80" s="1066"/>
      <c r="Y80" s="1066"/>
      <c r="Z80" s="1066"/>
      <c r="AA80" s="1066">
        <v>8</v>
      </c>
      <c r="AB80" s="1066"/>
      <c r="AC80" s="1066"/>
      <c r="AD80" s="1066"/>
      <c r="AE80" s="1066"/>
      <c r="AF80" s="1066">
        <v>4</v>
      </c>
      <c r="AG80" s="1066"/>
      <c r="AH80" s="1066"/>
      <c r="AI80" s="1066"/>
      <c r="AJ80" s="1066"/>
      <c r="AK80" s="1066" t="s">
        <v>618</v>
      </c>
      <c r="AL80" s="1066"/>
      <c r="AM80" s="1066"/>
      <c r="AN80" s="1066"/>
      <c r="AO80" s="1066"/>
      <c r="AP80" s="1066" t="s">
        <v>614</v>
      </c>
      <c r="AQ80" s="1066"/>
      <c r="AR80" s="1066"/>
      <c r="AS80" s="1066"/>
      <c r="AT80" s="1066"/>
      <c r="AU80" s="1066" t="s">
        <v>614</v>
      </c>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t="s">
        <v>609</v>
      </c>
      <c r="C81" s="1070"/>
      <c r="D81" s="1070"/>
      <c r="E81" s="1070"/>
      <c r="F81" s="1070"/>
      <c r="G81" s="1070"/>
      <c r="H81" s="1070"/>
      <c r="I81" s="1070"/>
      <c r="J81" s="1070"/>
      <c r="K81" s="1070"/>
      <c r="L81" s="1070"/>
      <c r="M81" s="1070"/>
      <c r="N81" s="1070"/>
      <c r="O81" s="1070"/>
      <c r="P81" s="1071"/>
      <c r="Q81" s="1072">
        <v>20</v>
      </c>
      <c r="R81" s="1066"/>
      <c r="S81" s="1066"/>
      <c r="T81" s="1066"/>
      <c r="U81" s="1066"/>
      <c r="V81" s="1066">
        <v>19</v>
      </c>
      <c r="W81" s="1066"/>
      <c r="X81" s="1066"/>
      <c r="Y81" s="1066"/>
      <c r="Z81" s="1066"/>
      <c r="AA81" s="1066">
        <v>0</v>
      </c>
      <c r="AB81" s="1066"/>
      <c r="AC81" s="1066"/>
      <c r="AD81" s="1066"/>
      <c r="AE81" s="1066"/>
      <c r="AF81" s="1066">
        <v>0</v>
      </c>
      <c r="AG81" s="1066"/>
      <c r="AH81" s="1066"/>
      <c r="AI81" s="1066"/>
      <c r="AJ81" s="1066"/>
      <c r="AK81" s="1066" t="s">
        <v>620</v>
      </c>
      <c r="AL81" s="1066"/>
      <c r="AM81" s="1066"/>
      <c r="AN81" s="1066"/>
      <c r="AO81" s="1066"/>
      <c r="AP81" s="1066" t="s">
        <v>614</v>
      </c>
      <c r="AQ81" s="1066"/>
      <c r="AR81" s="1066"/>
      <c r="AS81" s="1066"/>
      <c r="AT81" s="1066"/>
      <c r="AU81" s="1066" t="s">
        <v>614</v>
      </c>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t="s">
        <v>610</v>
      </c>
      <c r="C82" s="1070"/>
      <c r="D82" s="1070"/>
      <c r="E82" s="1070"/>
      <c r="F82" s="1070"/>
      <c r="G82" s="1070"/>
      <c r="H82" s="1070"/>
      <c r="I82" s="1070"/>
      <c r="J82" s="1070"/>
      <c r="K82" s="1070"/>
      <c r="L82" s="1070"/>
      <c r="M82" s="1070"/>
      <c r="N82" s="1070"/>
      <c r="O82" s="1070"/>
      <c r="P82" s="1071"/>
      <c r="Q82" s="1072">
        <v>139</v>
      </c>
      <c r="R82" s="1066"/>
      <c r="S82" s="1066"/>
      <c r="T82" s="1066"/>
      <c r="U82" s="1066"/>
      <c r="V82" s="1066">
        <v>129</v>
      </c>
      <c r="W82" s="1066"/>
      <c r="X82" s="1066"/>
      <c r="Y82" s="1066"/>
      <c r="Z82" s="1066"/>
      <c r="AA82" s="1066">
        <v>10</v>
      </c>
      <c r="AB82" s="1066"/>
      <c r="AC82" s="1066"/>
      <c r="AD82" s="1066"/>
      <c r="AE82" s="1066"/>
      <c r="AF82" s="1066">
        <v>10</v>
      </c>
      <c r="AG82" s="1066"/>
      <c r="AH82" s="1066"/>
      <c r="AI82" s="1066"/>
      <c r="AJ82" s="1066"/>
      <c r="AK82" s="1066" t="s">
        <v>617</v>
      </c>
      <c r="AL82" s="1066"/>
      <c r="AM82" s="1066"/>
      <c r="AN82" s="1066"/>
      <c r="AO82" s="1066"/>
      <c r="AP82" s="1066" t="s">
        <v>614</v>
      </c>
      <c r="AQ82" s="1066"/>
      <c r="AR82" s="1066"/>
      <c r="AS82" s="1066"/>
      <c r="AT82" s="1066"/>
      <c r="AU82" s="1066" t="s">
        <v>614</v>
      </c>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392</v>
      </c>
      <c r="B88" s="1039" t="s">
        <v>423</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23020</v>
      </c>
      <c r="AG88" s="1054"/>
      <c r="AH88" s="1054"/>
      <c r="AI88" s="1054"/>
      <c r="AJ88" s="1054"/>
      <c r="AK88" s="1058"/>
      <c r="AL88" s="1058"/>
      <c r="AM88" s="1058"/>
      <c r="AN88" s="1058"/>
      <c r="AO88" s="1058"/>
      <c r="AP88" s="1054">
        <v>3224</v>
      </c>
      <c r="AQ88" s="1054"/>
      <c r="AR88" s="1054"/>
      <c r="AS88" s="1054"/>
      <c r="AT88" s="1054"/>
      <c r="AU88" s="1054">
        <v>82</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39" t="s">
        <v>424</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37</v>
      </c>
      <c r="CS102" s="1046"/>
      <c r="CT102" s="1046"/>
      <c r="CU102" s="1046"/>
      <c r="CV102" s="1047"/>
      <c r="CW102" s="1045" t="s">
        <v>615</v>
      </c>
      <c r="CX102" s="1046"/>
      <c r="CY102" s="1046"/>
      <c r="CZ102" s="1046"/>
      <c r="DA102" s="1047"/>
      <c r="DB102" s="1045" t="s">
        <v>615</v>
      </c>
      <c r="DC102" s="1046"/>
      <c r="DD102" s="1046"/>
      <c r="DE102" s="1046"/>
      <c r="DF102" s="1047"/>
      <c r="DG102" s="1045" t="s">
        <v>615</v>
      </c>
      <c r="DH102" s="1046"/>
      <c r="DI102" s="1046"/>
      <c r="DJ102" s="1046"/>
      <c r="DK102" s="1047"/>
      <c r="DL102" s="1045" t="s">
        <v>615</v>
      </c>
      <c r="DM102" s="1046"/>
      <c r="DN102" s="1046"/>
      <c r="DO102" s="1046"/>
      <c r="DP102" s="1047"/>
      <c r="DQ102" s="1045" t="s">
        <v>615</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425</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426</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429</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430</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431</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432</v>
      </c>
      <c r="AB109" s="989"/>
      <c r="AC109" s="989"/>
      <c r="AD109" s="989"/>
      <c r="AE109" s="990"/>
      <c r="AF109" s="991" t="s">
        <v>433</v>
      </c>
      <c r="AG109" s="989"/>
      <c r="AH109" s="989"/>
      <c r="AI109" s="989"/>
      <c r="AJ109" s="990"/>
      <c r="AK109" s="991" t="s">
        <v>308</v>
      </c>
      <c r="AL109" s="989"/>
      <c r="AM109" s="989"/>
      <c r="AN109" s="989"/>
      <c r="AO109" s="990"/>
      <c r="AP109" s="991" t="s">
        <v>434</v>
      </c>
      <c r="AQ109" s="989"/>
      <c r="AR109" s="989"/>
      <c r="AS109" s="989"/>
      <c r="AT109" s="1020"/>
      <c r="AU109" s="988" t="s">
        <v>431</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432</v>
      </c>
      <c r="BR109" s="989"/>
      <c r="BS109" s="989"/>
      <c r="BT109" s="989"/>
      <c r="BU109" s="990"/>
      <c r="BV109" s="991" t="s">
        <v>433</v>
      </c>
      <c r="BW109" s="989"/>
      <c r="BX109" s="989"/>
      <c r="BY109" s="989"/>
      <c r="BZ109" s="990"/>
      <c r="CA109" s="991" t="s">
        <v>308</v>
      </c>
      <c r="CB109" s="989"/>
      <c r="CC109" s="989"/>
      <c r="CD109" s="989"/>
      <c r="CE109" s="990"/>
      <c r="CF109" s="1027" t="s">
        <v>434</v>
      </c>
      <c r="CG109" s="1027"/>
      <c r="CH109" s="1027"/>
      <c r="CI109" s="1027"/>
      <c r="CJ109" s="1027"/>
      <c r="CK109" s="991" t="s">
        <v>435</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432</v>
      </c>
      <c r="DH109" s="989"/>
      <c r="DI109" s="989"/>
      <c r="DJ109" s="989"/>
      <c r="DK109" s="990"/>
      <c r="DL109" s="991" t="s">
        <v>433</v>
      </c>
      <c r="DM109" s="989"/>
      <c r="DN109" s="989"/>
      <c r="DO109" s="989"/>
      <c r="DP109" s="990"/>
      <c r="DQ109" s="991" t="s">
        <v>308</v>
      </c>
      <c r="DR109" s="989"/>
      <c r="DS109" s="989"/>
      <c r="DT109" s="989"/>
      <c r="DU109" s="990"/>
      <c r="DV109" s="991" t="s">
        <v>434</v>
      </c>
      <c r="DW109" s="989"/>
      <c r="DX109" s="989"/>
      <c r="DY109" s="989"/>
      <c r="DZ109" s="1020"/>
    </row>
    <row r="110" spans="1:131" s="248" customFormat="1" ht="26.25" customHeight="1" x14ac:dyDescent="0.15">
      <c r="A110" s="891" t="s">
        <v>436</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90154</v>
      </c>
      <c r="AB110" s="982"/>
      <c r="AC110" s="982"/>
      <c r="AD110" s="982"/>
      <c r="AE110" s="983"/>
      <c r="AF110" s="984">
        <v>68823</v>
      </c>
      <c r="AG110" s="982"/>
      <c r="AH110" s="982"/>
      <c r="AI110" s="982"/>
      <c r="AJ110" s="983"/>
      <c r="AK110" s="984">
        <v>68213</v>
      </c>
      <c r="AL110" s="982"/>
      <c r="AM110" s="982"/>
      <c r="AN110" s="982"/>
      <c r="AO110" s="983"/>
      <c r="AP110" s="985">
        <v>4.4000000000000004</v>
      </c>
      <c r="AQ110" s="986"/>
      <c r="AR110" s="986"/>
      <c r="AS110" s="986"/>
      <c r="AT110" s="987"/>
      <c r="AU110" s="1021" t="s">
        <v>73</v>
      </c>
      <c r="AV110" s="1022"/>
      <c r="AW110" s="1022"/>
      <c r="AX110" s="1022"/>
      <c r="AY110" s="1022"/>
      <c r="AZ110" s="947" t="s">
        <v>437</v>
      </c>
      <c r="BA110" s="892"/>
      <c r="BB110" s="892"/>
      <c r="BC110" s="892"/>
      <c r="BD110" s="892"/>
      <c r="BE110" s="892"/>
      <c r="BF110" s="892"/>
      <c r="BG110" s="892"/>
      <c r="BH110" s="892"/>
      <c r="BI110" s="892"/>
      <c r="BJ110" s="892"/>
      <c r="BK110" s="892"/>
      <c r="BL110" s="892"/>
      <c r="BM110" s="892"/>
      <c r="BN110" s="892"/>
      <c r="BO110" s="892"/>
      <c r="BP110" s="893"/>
      <c r="BQ110" s="948">
        <v>916548</v>
      </c>
      <c r="BR110" s="929"/>
      <c r="BS110" s="929"/>
      <c r="BT110" s="929"/>
      <c r="BU110" s="929"/>
      <c r="BV110" s="929">
        <v>1063192</v>
      </c>
      <c r="BW110" s="929"/>
      <c r="BX110" s="929"/>
      <c r="BY110" s="929"/>
      <c r="BZ110" s="929"/>
      <c r="CA110" s="929">
        <v>915816</v>
      </c>
      <c r="CB110" s="929"/>
      <c r="CC110" s="929"/>
      <c r="CD110" s="929"/>
      <c r="CE110" s="929"/>
      <c r="CF110" s="953">
        <v>58.4</v>
      </c>
      <c r="CG110" s="954"/>
      <c r="CH110" s="954"/>
      <c r="CI110" s="954"/>
      <c r="CJ110" s="954"/>
      <c r="CK110" s="1017" t="s">
        <v>438</v>
      </c>
      <c r="CL110" s="903"/>
      <c r="CM110" s="978" t="s">
        <v>439</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440</v>
      </c>
      <c r="DH110" s="929"/>
      <c r="DI110" s="929"/>
      <c r="DJ110" s="929"/>
      <c r="DK110" s="929"/>
      <c r="DL110" s="929" t="s">
        <v>441</v>
      </c>
      <c r="DM110" s="929"/>
      <c r="DN110" s="929"/>
      <c r="DO110" s="929"/>
      <c r="DP110" s="929"/>
      <c r="DQ110" s="929" t="s">
        <v>442</v>
      </c>
      <c r="DR110" s="929"/>
      <c r="DS110" s="929"/>
      <c r="DT110" s="929"/>
      <c r="DU110" s="929"/>
      <c r="DV110" s="930" t="s">
        <v>443</v>
      </c>
      <c r="DW110" s="930"/>
      <c r="DX110" s="930"/>
      <c r="DY110" s="930"/>
      <c r="DZ110" s="931"/>
    </row>
    <row r="111" spans="1:131" s="248" customFormat="1" ht="26.25" customHeight="1" x14ac:dyDescent="0.15">
      <c r="A111" s="858" t="s">
        <v>444</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445</v>
      </c>
      <c r="AB111" s="1010"/>
      <c r="AC111" s="1010"/>
      <c r="AD111" s="1010"/>
      <c r="AE111" s="1011"/>
      <c r="AF111" s="1012" t="s">
        <v>440</v>
      </c>
      <c r="AG111" s="1010"/>
      <c r="AH111" s="1010"/>
      <c r="AI111" s="1010"/>
      <c r="AJ111" s="1011"/>
      <c r="AK111" s="1012" t="s">
        <v>440</v>
      </c>
      <c r="AL111" s="1010"/>
      <c r="AM111" s="1010"/>
      <c r="AN111" s="1010"/>
      <c r="AO111" s="1011"/>
      <c r="AP111" s="1013" t="s">
        <v>443</v>
      </c>
      <c r="AQ111" s="1014"/>
      <c r="AR111" s="1014"/>
      <c r="AS111" s="1014"/>
      <c r="AT111" s="1015"/>
      <c r="AU111" s="1023"/>
      <c r="AV111" s="1024"/>
      <c r="AW111" s="1024"/>
      <c r="AX111" s="1024"/>
      <c r="AY111" s="1024"/>
      <c r="AZ111" s="899" t="s">
        <v>446</v>
      </c>
      <c r="BA111" s="834"/>
      <c r="BB111" s="834"/>
      <c r="BC111" s="834"/>
      <c r="BD111" s="834"/>
      <c r="BE111" s="834"/>
      <c r="BF111" s="834"/>
      <c r="BG111" s="834"/>
      <c r="BH111" s="834"/>
      <c r="BI111" s="834"/>
      <c r="BJ111" s="834"/>
      <c r="BK111" s="834"/>
      <c r="BL111" s="834"/>
      <c r="BM111" s="834"/>
      <c r="BN111" s="834"/>
      <c r="BO111" s="834"/>
      <c r="BP111" s="835"/>
      <c r="BQ111" s="900" t="s">
        <v>443</v>
      </c>
      <c r="BR111" s="901"/>
      <c r="BS111" s="901"/>
      <c r="BT111" s="901"/>
      <c r="BU111" s="901"/>
      <c r="BV111" s="901" t="s">
        <v>445</v>
      </c>
      <c r="BW111" s="901"/>
      <c r="BX111" s="901"/>
      <c r="BY111" s="901"/>
      <c r="BZ111" s="901"/>
      <c r="CA111" s="901" t="s">
        <v>445</v>
      </c>
      <c r="CB111" s="901"/>
      <c r="CC111" s="901"/>
      <c r="CD111" s="901"/>
      <c r="CE111" s="901"/>
      <c r="CF111" s="962" t="s">
        <v>443</v>
      </c>
      <c r="CG111" s="963"/>
      <c r="CH111" s="963"/>
      <c r="CI111" s="963"/>
      <c r="CJ111" s="963"/>
      <c r="CK111" s="1018"/>
      <c r="CL111" s="905"/>
      <c r="CM111" s="908" t="s">
        <v>447</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440</v>
      </c>
      <c r="DH111" s="901"/>
      <c r="DI111" s="901"/>
      <c r="DJ111" s="901"/>
      <c r="DK111" s="901"/>
      <c r="DL111" s="901" t="s">
        <v>448</v>
      </c>
      <c r="DM111" s="901"/>
      <c r="DN111" s="901"/>
      <c r="DO111" s="901"/>
      <c r="DP111" s="901"/>
      <c r="DQ111" s="901" t="s">
        <v>443</v>
      </c>
      <c r="DR111" s="901"/>
      <c r="DS111" s="901"/>
      <c r="DT111" s="901"/>
      <c r="DU111" s="901"/>
      <c r="DV111" s="878" t="s">
        <v>443</v>
      </c>
      <c r="DW111" s="878"/>
      <c r="DX111" s="878"/>
      <c r="DY111" s="878"/>
      <c r="DZ111" s="879"/>
    </row>
    <row r="112" spans="1:131" s="248" customFormat="1" ht="26.25" customHeight="1" x14ac:dyDescent="0.15">
      <c r="A112" s="1003" t="s">
        <v>449</v>
      </c>
      <c r="B112" s="1004"/>
      <c r="C112" s="834" t="s">
        <v>450</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445</v>
      </c>
      <c r="AB112" s="864"/>
      <c r="AC112" s="864"/>
      <c r="AD112" s="864"/>
      <c r="AE112" s="865"/>
      <c r="AF112" s="866" t="s">
        <v>440</v>
      </c>
      <c r="AG112" s="864"/>
      <c r="AH112" s="864"/>
      <c r="AI112" s="864"/>
      <c r="AJ112" s="865"/>
      <c r="AK112" s="866" t="s">
        <v>441</v>
      </c>
      <c r="AL112" s="864"/>
      <c r="AM112" s="864"/>
      <c r="AN112" s="864"/>
      <c r="AO112" s="865"/>
      <c r="AP112" s="911" t="s">
        <v>445</v>
      </c>
      <c r="AQ112" s="912"/>
      <c r="AR112" s="912"/>
      <c r="AS112" s="912"/>
      <c r="AT112" s="913"/>
      <c r="AU112" s="1023"/>
      <c r="AV112" s="1024"/>
      <c r="AW112" s="1024"/>
      <c r="AX112" s="1024"/>
      <c r="AY112" s="1024"/>
      <c r="AZ112" s="899" t="s">
        <v>451</v>
      </c>
      <c r="BA112" s="834"/>
      <c r="BB112" s="834"/>
      <c r="BC112" s="834"/>
      <c r="BD112" s="834"/>
      <c r="BE112" s="834"/>
      <c r="BF112" s="834"/>
      <c r="BG112" s="834"/>
      <c r="BH112" s="834"/>
      <c r="BI112" s="834"/>
      <c r="BJ112" s="834"/>
      <c r="BK112" s="834"/>
      <c r="BL112" s="834"/>
      <c r="BM112" s="834"/>
      <c r="BN112" s="834"/>
      <c r="BO112" s="834"/>
      <c r="BP112" s="835"/>
      <c r="BQ112" s="900">
        <v>23270</v>
      </c>
      <c r="BR112" s="901"/>
      <c r="BS112" s="901"/>
      <c r="BT112" s="901"/>
      <c r="BU112" s="901"/>
      <c r="BV112" s="901">
        <v>5069</v>
      </c>
      <c r="BW112" s="901"/>
      <c r="BX112" s="901"/>
      <c r="BY112" s="901"/>
      <c r="BZ112" s="901"/>
      <c r="CA112" s="901">
        <v>1800</v>
      </c>
      <c r="CB112" s="901"/>
      <c r="CC112" s="901"/>
      <c r="CD112" s="901"/>
      <c r="CE112" s="901"/>
      <c r="CF112" s="962">
        <v>0.1</v>
      </c>
      <c r="CG112" s="963"/>
      <c r="CH112" s="963"/>
      <c r="CI112" s="963"/>
      <c r="CJ112" s="963"/>
      <c r="CK112" s="1018"/>
      <c r="CL112" s="905"/>
      <c r="CM112" s="908" t="s">
        <v>452</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440</v>
      </c>
      <c r="DH112" s="901"/>
      <c r="DI112" s="901"/>
      <c r="DJ112" s="901"/>
      <c r="DK112" s="901"/>
      <c r="DL112" s="901" t="s">
        <v>440</v>
      </c>
      <c r="DM112" s="901"/>
      <c r="DN112" s="901"/>
      <c r="DO112" s="901"/>
      <c r="DP112" s="901"/>
      <c r="DQ112" s="901" t="s">
        <v>440</v>
      </c>
      <c r="DR112" s="901"/>
      <c r="DS112" s="901"/>
      <c r="DT112" s="901"/>
      <c r="DU112" s="901"/>
      <c r="DV112" s="878" t="s">
        <v>443</v>
      </c>
      <c r="DW112" s="878"/>
      <c r="DX112" s="878"/>
      <c r="DY112" s="878"/>
      <c r="DZ112" s="879"/>
    </row>
    <row r="113" spans="1:130" s="248" customFormat="1" ht="26.25" customHeight="1" x14ac:dyDescent="0.15">
      <c r="A113" s="1005"/>
      <c r="B113" s="1006"/>
      <c r="C113" s="834" t="s">
        <v>453</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22500</v>
      </c>
      <c r="AB113" s="1010"/>
      <c r="AC113" s="1010"/>
      <c r="AD113" s="1010"/>
      <c r="AE113" s="1011"/>
      <c r="AF113" s="1012">
        <v>15050</v>
      </c>
      <c r="AG113" s="1010"/>
      <c r="AH113" s="1010"/>
      <c r="AI113" s="1010"/>
      <c r="AJ113" s="1011"/>
      <c r="AK113" s="1012">
        <v>5590</v>
      </c>
      <c r="AL113" s="1010"/>
      <c r="AM113" s="1010"/>
      <c r="AN113" s="1010"/>
      <c r="AO113" s="1011"/>
      <c r="AP113" s="1013">
        <v>0.4</v>
      </c>
      <c r="AQ113" s="1014"/>
      <c r="AR113" s="1014"/>
      <c r="AS113" s="1014"/>
      <c r="AT113" s="1015"/>
      <c r="AU113" s="1023"/>
      <c r="AV113" s="1024"/>
      <c r="AW113" s="1024"/>
      <c r="AX113" s="1024"/>
      <c r="AY113" s="1024"/>
      <c r="AZ113" s="899" t="s">
        <v>454</v>
      </c>
      <c r="BA113" s="834"/>
      <c r="BB113" s="834"/>
      <c r="BC113" s="834"/>
      <c r="BD113" s="834"/>
      <c r="BE113" s="834"/>
      <c r="BF113" s="834"/>
      <c r="BG113" s="834"/>
      <c r="BH113" s="834"/>
      <c r="BI113" s="834"/>
      <c r="BJ113" s="834"/>
      <c r="BK113" s="834"/>
      <c r="BL113" s="834"/>
      <c r="BM113" s="834"/>
      <c r="BN113" s="834"/>
      <c r="BO113" s="834"/>
      <c r="BP113" s="835"/>
      <c r="BQ113" s="900">
        <v>88251</v>
      </c>
      <c r="BR113" s="901"/>
      <c r="BS113" s="901"/>
      <c r="BT113" s="901"/>
      <c r="BU113" s="901"/>
      <c r="BV113" s="901">
        <v>136252</v>
      </c>
      <c r="BW113" s="901"/>
      <c r="BX113" s="901"/>
      <c r="BY113" s="901"/>
      <c r="BZ113" s="901"/>
      <c r="CA113" s="901">
        <v>82276</v>
      </c>
      <c r="CB113" s="901"/>
      <c r="CC113" s="901"/>
      <c r="CD113" s="901"/>
      <c r="CE113" s="901"/>
      <c r="CF113" s="962">
        <v>5.2</v>
      </c>
      <c r="CG113" s="963"/>
      <c r="CH113" s="963"/>
      <c r="CI113" s="963"/>
      <c r="CJ113" s="963"/>
      <c r="CK113" s="1018"/>
      <c r="CL113" s="905"/>
      <c r="CM113" s="908" t="s">
        <v>455</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443</v>
      </c>
      <c r="DH113" s="864"/>
      <c r="DI113" s="864"/>
      <c r="DJ113" s="864"/>
      <c r="DK113" s="865"/>
      <c r="DL113" s="866" t="s">
        <v>441</v>
      </c>
      <c r="DM113" s="864"/>
      <c r="DN113" s="864"/>
      <c r="DO113" s="864"/>
      <c r="DP113" s="865"/>
      <c r="DQ113" s="866" t="s">
        <v>443</v>
      </c>
      <c r="DR113" s="864"/>
      <c r="DS113" s="864"/>
      <c r="DT113" s="864"/>
      <c r="DU113" s="865"/>
      <c r="DV113" s="911" t="s">
        <v>441</v>
      </c>
      <c r="DW113" s="912"/>
      <c r="DX113" s="912"/>
      <c r="DY113" s="912"/>
      <c r="DZ113" s="913"/>
    </row>
    <row r="114" spans="1:130" s="248" customFormat="1" ht="26.25" customHeight="1" x14ac:dyDescent="0.15">
      <c r="A114" s="1005"/>
      <c r="B114" s="1006"/>
      <c r="C114" s="834" t="s">
        <v>456</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1649</v>
      </c>
      <c r="AB114" s="864"/>
      <c r="AC114" s="864"/>
      <c r="AD114" s="864"/>
      <c r="AE114" s="865"/>
      <c r="AF114" s="866">
        <v>2021</v>
      </c>
      <c r="AG114" s="864"/>
      <c r="AH114" s="864"/>
      <c r="AI114" s="864"/>
      <c r="AJ114" s="865"/>
      <c r="AK114" s="866">
        <v>6835</v>
      </c>
      <c r="AL114" s="864"/>
      <c r="AM114" s="864"/>
      <c r="AN114" s="864"/>
      <c r="AO114" s="865"/>
      <c r="AP114" s="911">
        <v>0.4</v>
      </c>
      <c r="AQ114" s="912"/>
      <c r="AR114" s="912"/>
      <c r="AS114" s="912"/>
      <c r="AT114" s="913"/>
      <c r="AU114" s="1023"/>
      <c r="AV114" s="1024"/>
      <c r="AW114" s="1024"/>
      <c r="AX114" s="1024"/>
      <c r="AY114" s="1024"/>
      <c r="AZ114" s="899" t="s">
        <v>457</v>
      </c>
      <c r="BA114" s="834"/>
      <c r="BB114" s="834"/>
      <c r="BC114" s="834"/>
      <c r="BD114" s="834"/>
      <c r="BE114" s="834"/>
      <c r="BF114" s="834"/>
      <c r="BG114" s="834"/>
      <c r="BH114" s="834"/>
      <c r="BI114" s="834"/>
      <c r="BJ114" s="834"/>
      <c r="BK114" s="834"/>
      <c r="BL114" s="834"/>
      <c r="BM114" s="834"/>
      <c r="BN114" s="834"/>
      <c r="BO114" s="834"/>
      <c r="BP114" s="835"/>
      <c r="BQ114" s="900">
        <v>449068</v>
      </c>
      <c r="BR114" s="901"/>
      <c r="BS114" s="901"/>
      <c r="BT114" s="901"/>
      <c r="BU114" s="901"/>
      <c r="BV114" s="901">
        <v>450676</v>
      </c>
      <c r="BW114" s="901"/>
      <c r="BX114" s="901"/>
      <c r="BY114" s="901"/>
      <c r="BZ114" s="901"/>
      <c r="CA114" s="901">
        <v>449394</v>
      </c>
      <c r="CB114" s="901"/>
      <c r="CC114" s="901"/>
      <c r="CD114" s="901"/>
      <c r="CE114" s="901"/>
      <c r="CF114" s="962">
        <v>28.7</v>
      </c>
      <c r="CG114" s="963"/>
      <c r="CH114" s="963"/>
      <c r="CI114" s="963"/>
      <c r="CJ114" s="963"/>
      <c r="CK114" s="1018"/>
      <c r="CL114" s="905"/>
      <c r="CM114" s="908" t="s">
        <v>458</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443</v>
      </c>
      <c r="DH114" s="864"/>
      <c r="DI114" s="864"/>
      <c r="DJ114" s="864"/>
      <c r="DK114" s="865"/>
      <c r="DL114" s="866" t="s">
        <v>440</v>
      </c>
      <c r="DM114" s="864"/>
      <c r="DN114" s="864"/>
      <c r="DO114" s="864"/>
      <c r="DP114" s="865"/>
      <c r="DQ114" s="866" t="s">
        <v>443</v>
      </c>
      <c r="DR114" s="864"/>
      <c r="DS114" s="864"/>
      <c r="DT114" s="864"/>
      <c r="DU114" s="865"/>
      <c r="DV114" s="911" t="s">
        <v>440</v>
      </c>
      <c r="DW114" s="912"/>
      <c r="DX114" s="912"/>
      <c r="DY114" s="912"/>
      <c r="DZ114" s="913"/>
    </row>
    <row r="115" spans="1:130" s="248" customFormat="1" ht="26.25" customHeight="1" x14ac:dyDescent="0.15">
      <c r="A115" s="1005"/>
      <c r="B115" s="1006"/>
      <c r="C115" s="834" t="s">
        <v>459</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443</v>
      </c>
      <c r="AB115" s="1010"/>
      <c r="AC115" s="1010"/>
      <c r="AD115" s="1010"/>
      <c r="AE115" s="1011"/>
      <c r="AF115" s="1012" t="s">
        <v>443</v>
      </c>
      <c r="AG115" s="1010"/>
      <c r="AH115" s="1010"/>
      <c r="AI115" s="1010"/>
      <c r="AJ115" s="1011"/>
      <c r="AK115" s="1012" t="s">
        <v>443</v>
      </c>
      <c r="AL115" s="1010"/>
      <c r="AM115" s="1010"/>
      <c r="AN115" s="1010"/>
      <c r="AO115" s="1011"/>
      <c r="AP115" s="1013" t="s">
        <v>448</v>
      </c>
      <c r="AQ115" s="1014"/>
      <c r="AR115" s="1014"/>
      <c r="AS115" s="1014"/>
      <c r="AT115" s="1015"/>
      <c r="AU115" s="1023"/>
      <c r="AV115" s="1024"/>
      <c r="AW115" s="1024"/>
      <c r="AX115" s="1024"/>
      <c r="AY115" s="1024"/>
      <c r="AZ115" s="899" t="s">
        <v>460</v>
      </c>
      <c r="BA115" s="834"/>
      <c r="BB115" s="834"/>
      <c r="BC115" s="834"/>
      <c r="BD115" s="834"/>
      <c r="BE115" s="834"/>
      <c r="BF115" s="834"/>
      <c r="BG115" s="834"/>
      <c r="BH115" s="834"/>
      <c r="BI115" s="834"/>
      <c r="BJ115" s="834"/>
      <c r="BK115" s="834"/>
      <c r="BL115" s="834"/>
      <c r="BM115" s="834"/>
      <c r="BN115" s="834"/>
      <c r="BO115" s="834"/>
      <c r="BP115" s="835"/>
      <c r="BQ115" s="900" t="s">
        <v>441</v>
      </c>
      <c r="BR115" s="901"/>
      <c r="BS115" s="901"/>
      <c r="BT115" s="901"/>
      <c r="BU115" s="901"/>
      <c r="BV115" s="901" t="s">
        <v>443</v>
      </c>
      <c r="BW115" s="901"/>
      <c r="BX115" s="901"/>
      <c r="BY115" s="901"/>
      <c r="BZ115" s="901"/>
      <c r="CA115" s="901" t="s">
        <v>440</v>
      </c>
      <c r="CB115" s="901"/>
      <c r="CC115" s="901"/>
      <c r="CD115" s="901"/>
      <c r="CE115" s="901"/>
      <c r="CF115" s="962" t="s">
        <v>440</v>
      </c>
      <c r="CG115" s="963"/>
      <c r="CH115" s="963"/>
      <c r="CI115" s="963"/>
      <c r="CJ115" s="963"/>
      <c r="CK115" s="1018"/>
      <c r="CL115" s="905"/>
      <c r="CM115" s="899" t="s">
        <v>461</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443</v>
      </c>
      <c r="DH115" s="864"/>
      <c r="DI115" s="864"/>
      <c r="DJ115" s="864"/>
      <c r="DK115" s="865"/>
      <c r="DL115" s="866" t="s">
        <v>443</v>
      </c>
      <c r="DM115" s="864"/>
      <c r="DN115" s="864"/>
      <c r="DO115" s="864"/>
      <c r="DP115" s="865"/>
      <c r="DQ115" s="866" t="s">
        <v>445</v>
      </c>
      <c r="DR115" s="864"/>
      <c r="DS115" s="864"/>
      <c r="DT115" s="864"/>
      <c r="DU115" s="865"/>
      <c r="DV115" s="911" t="s">
        <v>443</v>
      </c>
      <c r="DW115" s="912"/>
      <c r="DX115" s="912"/>
      <c r="DY115" s="912"/>
      <c r="DZ115" s="913"/>
    </row>
    <row r="116" spans="1:130" s="248" customFormat="1" ht="26.25" customHeight="1" x14ac:dyDescent="0.15">
      <c r="A116" s="1007"/>
      <c r="B116" s="1008"/>
      <c r="C116" s="967" t="s">
        <v>462</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443</v>
      </c>
      <c r="AB116" s="864"/>
      <c r="AC116" s="864"/>
      <c r="AD116" s="864"/>
      <c r="AE116" s="865"/>
      <c r="AF116" s="866" t="s">
        <v>443</v>
      </c>
      <c r="AG116" s="864"/>
      <c r="AH116" s="864"/>
      <c r="AI116" s="864"/>
      <c r="AJ116" s="865"/>
      <c r="AK116" s="866" t="s">
        <v>443</v>
      </c>
      <c r="AL116" s="864"/>
      <c r="AM116" s="864"/>
      <c r="AN116" s="864"/>
      <c r="AO116" s="865"/>
      <c r="AP116" s="911" t="s">
        <v>440</v>
      </c>
      <c r="AQ116" s="912"/>
      <c r="AR116" s="912"/>
      <c r="AS116" s="912"/>
      <c r="AT116" s="913"/>
      <c r="AU116" s="1023"/>
      <c r="AV116" s="1024"/>
      <c r="AW116" s="1024"/>
      <c r="AX116" s="1024"/>
      <c r="AY116" s="1024"/>
      <c r="AZ116" s="950" t="s">
        <v>463</v>
      </c>
      <c r="BA116" s="951"/>
      <c r="BB116" s="951"/>
      <c r="BC116" s="951"/>
      <c r="BD116" s="951"/>
      <c r="BE116" s="951"/>
      <c r="BF116" s="951"/>
      <c r="BG116" s="951"/>
      <c r="BH116" s="951"/>
      <c r="BI116" s="951"/>
      <c r="BJ116" s="951"/>
      <c r="BK116" s="951"/>
      <c r="BL116" s="951"/>
      <c r="BM116" s="951"/>
      <c r="BN116" s="951"/>
      <c r="BO116" s="951"/>
      <c r="BP116" s="952"/>
      <c r="BQ116" s="900" t="s">
        <v>443</v>
      </c>
      <c r="BR116" s="901"/>
      <c r="BS116" s="901"/>
      <c r="BT116" s="901"/>
      <c r="BU116" s="901"/>
      <c r="BV116" s="901" t="s">
        <v>440</v>
      </c>
      <c r="BW116" s="901"/>
      <c r="BX116" s="901"/>
      <c r="BY116" s="901"/>
      <c r="BZ116" s="901"/>
      <c r="CA116" s="901" t="s">
        <v>440</v>
      </c>
      <c r="CB116" s="901"/>
      <c r="CC116" s="901"/>
      <c r="CD116" s="901"/>
      <c r="CE116" s="901"/>
      <c r="CF116" s="962" t="s">
        <v>441</v>
      </c>
      <c r="CG116" s="963"/>
      <c r="CH116" s="963"/>
      <c r="CI116" s="963"/>
      <c r="CJ116" s="963"/>
      <c r="CK116" s="1018"/>
      <c r="CL116" s="905"/>
      <c r="CM116" s="908" t="s">
        <v>464</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440</v>
      </c>
      <c r="DH116" s="864"/>
      <c r="DI116" s="864"/>
      <c r="DJ116" s="864"/>
      <c r="DK116" s="865"/>
      <c r="DL116" s="866" t="s">
        <v>448</v>
      </c>
      <c r="DM116" s="864"/>
      <c r="DN116" s="864"/>
      <c r="DO116" s="864"/>
      <c r="DP116" s="865"/>
      <c r="DQ116" s="866" t="s">
        <v>443</v>
      </c>
      <c r="DR116" s="864"/>
      <c r="DS116" s="864"/>
      <c r="DT116" s="864"/>
      <c r="DU116" s="865"/>
      <c r="DV116" s="911" t="s">
        <v>443</v>
      </c>
      <c r="DW116" s="912"/>
      <c r="DX116" s="912"/>
      <c r="DY116" s="912"/>
      <c r="DZ116" s="913"/>
    </row>
    <row r="117" spans="1:130" s="248" customFormat="1" ht="26.25" customHeight="1" x14ac:dyDescent="0.15">
      <c r="A117" s="988" t="s">
        <v>189</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465</v>
      </c>
      <c r="Z117" s="990"/>
      <c r="AA117" s="995">
        <v>114303</v>
      </c>
      <c r="AB117" s="996"/>
      <c r="AC117" s="996"/>
      <c r="AD117" s="996"/>
      <c r="AE117" s="997"/>
      <c r="AF117" s="998">
        <v>85894</v>
      </c>
      <c r="AG117" s="996"/>
      <c r="AH117" s="996"/>
      <c r="AI117" s="996"/>
      <c r="AJ117" s="997"/>
      <c r="AK117" s="998">
        <v>80638</v>
      </c>
      <c r="AL117" s="996"/>
      <c r="AM117" s="996"/>
      <c r="AN117" s="996"/>
      <c r="AO117" s="997"/>
      <c r="AP117" s="999"/>
      <c r="AQ117" s="1000"/>
      <c r="AR117" s="1000"/>
      <c r="AS117" s="1000"/>
      <c r="AT117" s="1001"/>
      <c r="AU117" s="1023"/>
      <c r="AV117" s="1024"/>
      <c r="AW117" s="1024"/>
      <c r="AX117" s="1024"/>
      <c r="AY117" s="1024"/>
      <c r="AZ117" s="950" t="s">
        <v>466</v>
      </c>
      <c r="BA117" s="951"/>
      <c r="BB117" s="951"/>
      <c r="BC117" s="951"/>
      <c r="BD117" s="951"/>
      <c r="BE117" s="951"/>
      <c r="BF117" s="951"/>
      <c r="BG117" s="951"/>
      <c r="BH117" s="951"/>
      <c r="BI117" s="951"/>
      <c r="BJ117" s="951"/>
      <c r="BK117" s="951"/>
      <c r="BL117" s="951"/>
      <c r="BM117" s="951"/>
      <c r="BN117" s="951"/>
      <c r="BO117" s="951"/>
      <c r="BP117" s="952"/>
      <c r="BQ117" s="900" t="s">
        <v>443</v>
      </c>
      <c r="BR117" s="901"/>
      <c r="BS117" s="901"/>
      <c r="BT117" s="901"/>
      <c r="BU117" s="901"/>
      <c r="BV117" s="901" t="s">
        <v>445</v>
      </c>
      <c r="BW117" s="901"/>
      <c r="BX117" s="901"/>
      <c r="BY117" s="901"/>
      <c r="BZ117" s="901"/>
      <c r="CA117" s="901" t="s">
        <v>445</v>
      </c>
      <c r="CB117" s="901"/>
      <c r="CC117" s="901"/>
      <c r="CD117" s="901"/>
      <c r="CE117" s="901"/>
      <c r="CF117" s="962" t="s">
        <v>443</v>
      </c>
      <c r="CG117" s="963"/>
      <c r="CH117" s="963"/>
      <c r="CI117" s="963"/>
      <c r="CJ117" s="963"/>
      <c r="CK117" s="1018"/>
      <c r="CL117" s="905"/>
      <c r="CM117" s="908" t="s">
        <v>467</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445</v>
      </c>
      <c r="DH117" s="864"/>
      <c r="DI117" s="864"/>
      <c r="DJ117" s="864"/>
      <c r="DK117" s="865"/>
      <c r="DL117" s="866" t="s">
        <v>445</v>
      </c>
      <c r="DM117" s="864"/>
      <c r="DN117" s="864"/>
      <c r="DO117" s="864"/>
      <c r="DP117" s="865"/>
      <c r="DQ117" s="866" t="s">
        <v>445</v>
      </c>
      <c r="DR117" s="864"/>
      <c r="DS117" s="864"/>
      <c r="DT117" s="864"/>
      <c r="DU117" s="865"/>
      <c r="DV117" s="911" t="s">
        <v>445</v>
      </c>
      <c r="DW117" s="912"/>
      <c r="DX117" s="912"/>
      <c r="DY117" s="912"/>
      <c r="DZ117" s="913"/>
    </row>
    <row r="118" spans="1:130" s="248" customFormat="1" ht="26.25" customHeight="1" x14ac:dyDescent="0.15">
      <c r="A118" s="988" t="s">
        <v>435</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432</v>
      </c>
      <c r="AB118" s="989"/>
      <c r="AC118" s="989"/>
      <c r="AD118" s="989"/>
      <c r="AE118" s="990"/>
      <c r="AF118" s="991" t="s">
        <v>433</v>
      </c>
      <c r="AG118" s="989"/>
      <c r="AH118" s="989"/>
      <c r="AI118" s="989"/>
      <c r="AJ118" s="990"/>
      <c r="AK118" s="991" t="s">
        <v>308</v>
      </c>
      <c r="AL118" s="989"/>
      <c r="AM118" s="989"/>
      <c r="AN118" s="989"/>
      <c r="AO118" s="990"/>
      <c r="AP118" s="992" t="s">
        <v>434</v>
      </c>
      <c r="AQ118" s="993"/>
      <c r="AR118" s="993"/>
      <c r="AS118" s="993"/>
      <c r="AT118" s="994"/>
      <c r="AU118" s="1023"/>
      <c r="AV118" s="1024"/>
      <c r="AW118" s="1024"/>
      <c r="AX118" s="1024"/>
      <c r="AY118" s="1024"/>
      <c r="AZ118" s="966" t="s">
        <v>468</v>
      </c>
      <c r="BA118" s="967"/>
      <c r="BB118" s="967"/>
      <c r="BC118" s="967"/>
      <c r="BD118" s="967"/>
      <c r="BE118" s="967"/>
      <c r="BF118" s="967"/>
      <c r="BG118" s="967"/>
      <c r="BH118" s="967"/>
      <c r="BI118" s="967"/>
      <c r="BJ118" s="967"/>
      <c r="BK118" s="967"/>
      <c r="BL118" s="967"/>
      <c r="BM118" s="967"/>
      <c r="BN118" s="967"/>
      <c r="BO118" s="967"/>
      <c r="BP118" s="968"/>
      <c r="BQ118" s="969" t="s">
        <v>445</v>
      </c>
      <c r="BR118" s="932"/>
      <c r="BS118" s="932"/>
      <c r="BT118" s="932"/>
      <c r="BU118" s="932"/>
      <c r="BV118" s="932" t="s">
        <v>448</v>
      </c>
      <c r="BW118" s="932"/>
      <c r="BX118" s="932"/>
      <c r="BY118" s="932"/>
      <c r="BZ118" s="932"/>
      <c r="CA118" s="932" t="s">
        <v>443</v>
      </c>
      <c r="CB118" s="932"/>
      <c r="CC118" s="932"/>
      <c r="CD118" s="932"/>
      <c r="CE118" s="932"/>
      <c r="CF118" s="962" t="s">
        <v>443</v>
      </c>
      <c r="CG118" s="963"/>
      <c r="CH118" s="963"/>
      <c r="CI118" s="963"/>
      <c r="CJ118" s="963"/>
      <c r="CK118" s="1018"/>
      <c r="CL118" s="905"/>
      <c r="CM118" s="908" t="s">
        <v>469</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443</v>
      </c>
      <c r="DH118" s="864"/>
      <c r="DI118" s="864"/>
      <c r="DJ118" s="864"/>
      <c r="DK118" s="865"/>
      <c r="DL118" s="866" t="s">
        <v>448</v>
      </c>
      <c r="DM118" s="864"/>
      <c r="DN118" s="864"/>
      <c r="DO118" s="864"/>
      <c r="DP118" s="865"/>
      <c r="DQ118" s="866" t="s">
        <v>443</v>
      </c>
      <c r="DR118" s="864"/>
      <c r="DS118" s="864"/>
      <c r="DT118" s="864"/>
      <c r="DU118" s="865"/>
      <c r="DV118" s="911" t="s">
        <v>445</v>
      </c>
      <c r="DW118" s="912"/>
      <c r="DX118" s="912"/>
      <c r="DY118" s="912"/>
      <c r="DZ118" s="913"/>
    </row>
    <row r="119" spans="1:130" s="248" customFormat="1" ht="26.25" customHeight="1" x14ac:dyDescent="0.15">
      <c r="A119" s="902" t="s">
        <v>438</v>
      </c>
      <c r="B119" s="903"/>
      <c r="C119" s="978" t="s">
        <v>439</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443</v>
      </c>
      <c r="AB119" s="982"/>
      <c r="AC119" s="982"/>
      <c r="AD119" s="982"/>
      <c r="AE119" s="983"/>
      <c r="AF119" s="984" t="s">
        <v>443</v>
      </c>
      <c r="AG119" s="982"/>
      <c r="AH119" s="982"/>
      <c r="AI119" s="982"/>
      <c r="AJ119" s="983"/>
      <c r="AK119" s="984" t="s">
        <v>445</v>
      </c>
      <c r="AL119" s="982"/>
      <c r="AM119" s="982"/>
      <c r="AN119" s="982"/>
      <c r="AO119" s="983"/>
      <c r="AP119" s="985" t="s">
        <v>443</v>
      </c>
      <c r="AQ119" s="986"/>
      <c r="AR119" s="986"/>
      <c r="AS119" s="986"/>
      <c r="AT119" s="987"/>
      <c r="AU119" s="1025"/>
      <c r="AV119" s="1026"/>
      <c r="AW119" s="1026"/>
      <c r="AX119" s="1026"/>
      <c r="AY119" s="1026"/>
      <c r="AZ119" s="279" t="s">
        <v>189</v>
      </c>
      <c r="BA119" s="279"/>
      <c r="BB119" s="279"/>
      <c r="BC119" s="279"/>
      <c r="BD119" s="279"/>
      <c r="BE119" s="279"/>
      <c r="BF119" s="279"/>
      <c r="BG119" s="279"/>
      <c r="BH119" s="279"/>
      <c r="BI119" s="279"/>
      <c r="BJ119" s="279"/>
      <c r="BK119" s="279"/>
      <c r="BL119" s="279"/>
      <c r="BM119" s="279"/>
      <c r="BN119" s="279"/>
      <c r="BO119" s="964" t="s">
        <v>470</v>
      </c>
      <c r="BP119" s="965"/>
      <c r="BQ119" s="969">
        <v>1477137</v>
      </c>
      <c r="BR119" s="932"/>
      <c r="BS119" s="932"/>
      <c r="BT119" s="932"/>
      <c r="BU119" s="932"/>
      <c r="BV119" s="932">
        <v>1655189</v>
      </c>
      <c r="BW119" s="932"/>
      <c r="BX119" s="932"/>
      <c r="BY119" s="932"/>
      <c r="BZ119" s="932"/>
      <c r="CA119" s="932">
        <v>1449286</v>
      </c>
      <c r="CB119" s="932"/>
      <c r="CC119" s="932"/>
      <c r="CD119" s="932"/>
      <c r="CE119" s="932"/>
      <c r="CF119" s="830"/>
      <c r="CG119" s="831"/>
      <c r="CH119" s="831"/>
      <c r="CI119" s="831"/>
      <c r="CJ119" s="921"/>
      <c r="CK119" s="1019"/>
      <c r="CL119" s="907"/>
      <c r="CM119" s="925" t="s">
        <v>471</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448</v>
      </c>
      <c r="DH119" s="847"/>
      <c r="DI119" s="847"/>
      <c r="DJ119" s="847"/>
      <c r="DK119" s="848"/>
      <c r="DL119" s="849" t="s">
        <v>448</v>
      </c>
      <c r="DM119" s="847"/>
      <c r="DN119" s="847"/>
      <c r="DO119" s="847"/>
      <c r="DP119" s="848"/>
      <c r="DQ119" s="849" t="s">
        <v>448</v>
      </c>
      <c r="DR119" s="847"/>
      <c r="DS119" s="847"/>
      <c r="DT119" s="847"/>
      <c r="DU119" s="848"/>
      <c r="DV119" s="935" t="s">
        <v>448</v>
      </c>
      <c r="DW119" s="936"/>
      <c r="DX119" s="936"/>
      <c r="DY119" s="936"/>
      <c r="DZ119" s="937"/>
    </row>
    <row r="120" spans="1:130" s="248" customFormat="1" ht="26.25" customHeight="1" x14ac:dyDescent="0.15">
      <c r="A120" s="904"/>
      <c r="B120" s="905"/>
      <c r="C120" s="908" t="s">
        <v>447</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448</v>
      </c>
      <c r="AB120" s="864"/>
      <c r="AC120" s="864"/>
      <c r="AD120" s="864"/>
      <c r="AE120" s="865"/>
      <c r="AF120" s="866" t="s">
        <v>448</v>
      </c>
      <c r="AG120" s="864"/>
      <c r="AH120" s="864"/>
      <c r="AI120" s="864"/>
      <c r="AJ120" s="865"/>
      <c r="AK120" s="866" t="s">
        <v>443</v>
      </c>
      <c r="AL120" s="864"/>
      <c r="AM120" s="864"/>
      <c r="AN120" s="864"/>
      <c r="AO120" s="865"/>
      <c r="AP120" s="911" t="s">
        <v>448</v>
      </c>
      <c r="AQ120" s="912"/>
      <c r="AR120" s="912"/>
      <c r="AS120" s="912"/>
      <c r="AT120" s="913"/>
      <c r="AU120" s="970" t="s">
        <v>472</v>
      </c>
      <c r="AV120" s="971"/>
      <c r="AW120" s="971"/>
      <c r="AX120" s="971"/>
      <c r="AY120" s="972"/>
      <c r="AZ120" s="947" t="s">
        <v>473</v>
      </c>
      <c r="BA120" s="892"/>
      <c r="BB120" s="892"/>
      <c r="BC120" s="892"/>
      <c r="BD120" s="892"/>
      <c r="BE120" s="892"/>
      <c r="BF120" s="892"/>
      <c r="BG120" s="892"/>
      <c r="BH120" s="892"/>
      <c r="BI120" s="892"/>
      <c r="BJ120" s="892"/>
      <c r="BK120" s="892"/>
      <c r="BL120" s="892"/>
      <c r="BM120" s="892"/>
      <c r="BN120" s="892"/>
      <c r="BO120" s="892"/>
      <c r="BP120" s="893"/>
      <c r="BQ120" s="948">
        <v>7480583</v>
      </c>
      <c r="BR120" s="929"/>
      <c r="BS120" s="929"/>
      <c r="BT120" s="929"/>
      <c r="BU120" s="929"/>
      <c r="BV120" s="929">
        <v>7496995</v>
      </c>
      <c r="BW120" s="929"/>
      <c r="BX120" s="929"/>
      <c r="BY120" s="929"/>
      <c r="BZ120" s="929"/>
      <c r="CA120" s="929">
        <v>7522970</v>
      </c>
      <c r="CB120" s="929"/>
      <c r="CC120" s="929"/>
      <c r="CD120" s="929"/>
      <c r="CE120" s="929"/>
      <c r="CF120" s="953">
        <v>479.9</v>
      </c>
      <c r="CG120" s="954"/>
      <c r="CH120" s="954"/>
      <c r="CI120" s="954"/>
      <c r="CJ120" s="954"/>
      <c r="CK120" s="955" t="s">
        <v>474</v>
      </c>
      <c r="CL120" s="939"/>
      <c r="CM120" s="939"/>
      <c r="CN120" s="939"/>
      <c r="CO120" s="940"/>
      <c r="CP120" s="959" t="s">
        <v>475</v>
      </c>
      <c r="CQ120" s="960"/>
      <c r="CR120" s="960"/>
      <c r="CS120" s="960"/>
      <c r="CT120" s="960"/>
      <c r="CU120" s="960"/>
      <c r="CV120" s="960"/>
      <c r="CW120" s="960"/>
      <c r="CX120" s="960"/>
      <c r="CY120" s="960"/>
      <c r="CZ120" s="960"/>
      <c r="DA120" s="960"/>
      <c r="DB120" s="960"/>
      <c r="DC120" s="960"/>
      <c r="DD120" s="960"/>
      <c r="DE120" s="960"/>
      <c r="DF120" s="961"/>
      <c r="DG120" s="948">
        <v>23270</v>
      </c>
      <c r="DH120" s="929"/>
      <c r="DI120" s="929"/>
      <c r="DJ120" s="929"/>
      <c r="DK120" s="929"/>
      <c r="DL120" s="929">
        <v>5069</v>
      </c>
      <c r="DM120" s="929"/>
      <c r="DN120" s="929"/>
      <c r="DO120" s="929"/>
      <c r="DP120" s="929"/>
      <c r="DQ120" s="929">
        <v>1796</v>
      </c>
      <c r="DR120" s="929"/>
      <c r="DS120" s="929"/>
      <c r="DT120" s="929"/>
      <c r="DU120" s="929"/>
      <c r="DV120" s="930">
        <v>0.1</v>
      </c>
      <c r="DW120" s="930"/>
      <c r="DX120" s="930"/>
      <c r="DY120" s="930"/>
      <c r="DZ120" s="931"/>
    </row>
    <row r="121" spans="1:130" s="248" customFormat="1" ht="26.25" customHeight="1" x14ac:dyDescent="0.15">
      <c r="A121" s="904"/>
      <c r="B121" s="905"/>
      <c r="C121" s="950" t="s">
        <v>476</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448</v>
      </c>
      <c r="AB121" s="864"/>
      <c r="AC121" s="864"/>
      <c r="AD121" s="864"/>
      <c r="AE121" s="865"/>
      <c r="AF121" s="866" t="s">
        <v>448</v>
      </c>
      <c r="AG121" s="864"/>
      <c r="AH121" s="864"/>
      <c r="AI121" s="864"/>
      <c r="AJ121" s="865"/>
      <c r="AK121" s="866" t="s">
        <v>443</v>
      </c>
      <c r="AL121" s="864"/>
      <c r="AM121" s="864"/>
      <c r="AN121" s="864"/>
      <c r="AO121" s="865"/>
      <c r="AP121" s="911" t="s">
        <v>448</v>
      </c>
      <c r="AQ121" s="912"/>
      <c r="AR121" s="912"/>
      <c r="AS121" s="912"/>
      <c r="AT121" s="913"/>
      <c r="AU121" s="973"/>
      <c r="AV121" s="974"/>
      <c r="AW121" s="974"/>
      <c r="AX121" s="974"/>
      <c r="AY121" s="975"/>
      <c r="AZ121" s="899" t="s">
        <v>477</v>
      </c>
      <c r="BA121" s="834"/>
      <c r="BB121" s="834"/>
      <c r="BC121" s="834"/>
      <c r="BD121" s="834"/>
      <c r="BE121" s="834"/>
      <c r="BF121" s="834"/>
      <c r="BG121" s="834"/>
      <c r="BH121" s="834"/>
      <c r="BI121" s="834"/>
      <c r="BJ121" s="834"/>
      <c r="BK121" s="834"/>
      <c r="BL121" s="834"/>
      <c r="BM121" s="834"/>
      <c r="BN121" s="834"/>
      <c r="BO121" s="834"/>
      <c r="BP121" s="835"/>
      <c r="BQ121" s="900" t="s">
        <v>448</v>
      </c>
      <c r="BR121" s="901"/>
      <c r="BS121" s="901"/>
      <c r="BT121" s="901"/>
      <c r="BU121" s="901"/>
      <c r="BV121" s="901" t="s">
        <v>448</v>
      </c>
      <c r="BW121" s="901"/>
      <c r="BX121" s="901"/>
      <c r="BY121" s="901"/>
      <c r="BZ121" s="901"/>
      <c r="CA121" s="901" t="s">
        <v>448</v>
      </c>
      <c r="CB121" s="901"/>
      <c r="CC121" s="901"/>
      <c r="CD121" s="901"/>
      <c r="CE121" s="901"/>
      <c r="CF121" s="962" t="s">
        <v>448</v>
      </c>
      <c r="CG121" s="963"/>
      <c r="CH121" s="963"/>
      <c r="CI121" s="963"/>
      <c r="CJ121" s="963"/>
      <c r="CK121" s="956"/>
      <c r="CL121" s="942"/>
      <c r="CM121" s="942"/>
      <c r="CN121" s="942"/>
      <c r="CO121" s="943"/>
      <c r="CP121" s="922" t="s">
        <v>478</v>
      </c>
      <c r="CQ121" s="923"/>
      <c r="CR121" s="923"/>
      <c r="CS121" s="923"/>
      <c r="CT121" s="923"/>
      <c r="CU121" s="923"/>
      <c r="CV121" s="923"/>
      <c r="CW121" s="923"/>
      <c r="CX121" s="923"/>
      <c r="CY121" s="923"/>
      <c r="CZ121" s="923"/>
      <c r="DA121" s="923"/>
      <c r="DB121" s="923"/>
      <c r="DC121" s="923"/>
      <c r="DD121" s="923"/>
      <c r="DE121" s="923"/>
      <c r="DF121" s="924"/>
      <c r="DG121" s="900" t="s">
        <v>448</v>
      </c>
      <c r="DH121" s="901"/>
      <c r="DI121" s="901"/>
      <c r="DJ121" s="901"/>
      <c r="DK121" s="901"/>
      <c r="DL121" s="901" t="s">
        <v>448</v>
      </c>
      <c r="DM121" s="901"/>
      <c r="DN121" s="901"/>
      <c r="DO121" s="901"/>
      <c r="DP121" s="901"/>
      <c r="DQ121" s="901" t="s">
        <v>448</v>
      </c>
      <c r="DR121" s="901"/>
      <c r="DS121" s="901"/>
      <c r="DT121" s="901"/>
      <c r="DU121" s="901"/>
      <c r="DV121" s="878" t="s">
        <v>448</v>
      </c>
      <c r="DW121" s="878"/>
      <c r="DX121" s="878"/>
      <c r="DY121" s="878"/>
      <c r="DZ121" s="879"/>
    </row>
    <row r="122" spans="1:130" s="248" customFormat="1" ht="26.25" customHeight="1" x14ac:dyDescent="0.15">
      <c r="A122" s="904"/>
      <c r="B122" s="905"/>
      <c r="C122" s="908" t="s">
        <v>458</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448</v>
      </c>
      <c r="AB122" s="864"/>
      <c r="AC122" s="864"/>
      <c r="AD122" s="864"/>
      <c r="AE122" s="865"/>
      <c r="AF122" s="866" t="s">
        <v>448</v>
      </c>
      <c r="AG122" s="864"/>
      <c r="AH122" s="864"/>
      <c r="AI122" s="864"/>
      <c r="AJ122" s="865"/>
      <c r="AK122" s="866" t="s">
        <v>448</v>
      </c>
      <c r="AL122" s="864"/>
      <c r="AM122" s="864"/>
      <c r="AN122" s="864"/>
      <c r="AO122" s="865"/>
      <c r="AP122" s="911" t="s">
        <v>443</v>
      </c>
      <c r="AQ122" s="912"/>
      <c r="AR122" s="912"/>
      <c r="AS122" s="912"/>
      <c r="AT122" s="913"/>
      <c r="AU122" s="973"/>
      <c r="AV122" s="974"/>
      <c r="AW122" s="974"/>
      <c r="AX122" s="974"/>
      <c r="AY122" s="975"/>
      <c r="AZ122" s="966" t="s">
        <v>479</v>
      </c>
      <c r="BA122" s="967"/>
      <c r="BB122" s="967"/>
      <c r="BC122" s="967"/>
      <c r="BD122" s="967"/>
      <c r="BE122" s="967"/>
      <c r="BF122" s="967"/>
      <c r="BG122" s="967"/>
      <c r="BH122" s="967"/>
      <c r="BI122" s="967"/>
      <c r="BJ122" s="967"/>
      <c r="BK122" s="967"/>
      <c r="BL122" s="967"/>
      <c r="BM122" s="967"/>
      <c r="BN122" s="967"/>
      <c r="BO122" s="967"/>
      <c r="BP122" s="968"/>
      <c r="BQ122" s="969">
        <v>1746121</v>
      </c>
      <c r="BR122" s="932"/>
      <c r="BS122" s="932"/>
      <c r="BT122" s="932"/>
      <c r="BU122" s="932"/>
      <c r="BV122" s="932">
        <v>1788861</v>
      </c>
      <c r="BW122" s="932"/>
      <c r="BX122" s="932"/>
      <c r="BY122" s="932"/>
      <c r="BZ122" s="932"/>
      <c r="CA122" s="932">
        <v>1710231</v>
      </c>
      <c r="CB122" s="932"/>
      <c r="CC122" s="932"/>
      <c r="CD122" s="932"/>
      <c r="CE122" s="932"/>
      <c r="CF122" s="933">
        <v>109.1</v>
      </c>
      <c r="CG122" s="934"/>
      <c r="CH122" s="934"/>
      <c r="CI122" s="934"/>
      <c r="CJ122" s="934"/>
      <c r="CK122" s="956"/>
      <c r="CL122" s="942"/>
      <c r="CM122" s="942"/>
      <c r="CN122" s="942"/>
      <c r="CO122" s="943"/>
      <c r="CP122" s="922" t="s">
        <v>480</v>
      </c>
      <c r="CQ122" s="923"/>
      <c r="CR122" s="923"/>
      <c r="CS122" s="923"/>
      <c r="CT122" s="923"/>
      <c r="CU122" s="923"/>
      <c r="CV122" s="923"/>
      <c r="CW122" s="923"/>
      <c r="CX122" s="923"/>
      <c r="CY122" s="923"/>
      <c r="CZ122" s="923"/>
      <c r="DA122" s="923"/>
      <c r="DB122" s="923"/>
      <c r="DC122" s="923"/>
      <c r="DD122" s="923"/>
      <c r="DE122" s="923"/>
      <c r="DF122" s="924"/>
      <c r="DG122" s="900" t="s">
        <v>408</v>
      </c>
      <c r="DH122" s="901"/>
      <c r="DI122" s="901"/>
      <c r="DJ122" s="901"/>
      <c r="DK122" s="901"/>
      <c r="DL122" s="901" t="s">
        <v>481</v>
      </c>
      <c r="DM122" s="901"/>
      <c r="DN122" s="901"/>
      <c r="DO122" s="901"/>
      <c r="DP122" s="901"/>
      <c r="DQ122" s="901" t="s">
        <v>482</v>
      </c>
      <c r="DR122" s="901"/>
      <c r="DS122" s="901"/>
      <c r="DT122" s="901"/>
      <c r="DU122" s="901"/>
      <c r="DV122" s="878" t="s">
        <v>483</v>
      </c>
      <c r="DW122" s="878"/>
      <c r="DX122" s="878"/>
      <c r="DY122" s="878"/>
      <c r="DZ122" s="879"/>
    </row>
    <row r="123" spans="1:130" s="248" customFormat="1" ht="26.25" customHeight="1" x14ac:dyDescent="0.15">
      <c r="A123" s="904"/>
      <c r="B123" s="905"/>
      <c r="C123" s="908" t="s">
        <v>464</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481</v>
      </c>
      <c r="AB123" s="864"/>
      <c r="AC123" s="864"/>
      <c r="AD123" s="864"/>
      <c r="AE123" s="865"/>
      <c r="AF123" s="866" t="s">
        <v>484</v>
      </c>
      <c r="AG123" s="864"/>
      <c r="AH123" s="864"/>
      <c r="AI123" s="864"/>
      <c r="AJ123" s="865"/>
      <c r="AK123" s="866" t="s">
        <v>485</v>
      </c>
      <c r="AL123" s="864"/>
      <c r="AM123" s="864"/>
      <c r="AN123" s="864"/>
      <c r="AO123" s="865"/>
      <c r="AP123" s="911" t="s">
        <v>443</v>
      </c>
      <c r="AQ123" s="912"/>
      <c r="AR123" s="912"/>
      <c r="AS123" s="912"/>
      <c r="AT123" s="913"/>
      <c r="AU123" s="976"/>
      <c r="AV123" s="977"/>
      <c r="AW123" s="977"/>
      <c r="AX123" s="977"/>
      <c r="AY123" s="977"/>
      <c r="AZ123" s="279" t="s">
        <v>189</v>
      </c>
      <c r="BA123" s="279"/>
      <c r="BB123" s="279"/>
      <c r="BC123" s="279"/>
      <c r="BD123" s="279"/>
      <c r="BE123" s="279"/>
      <c r="BF123" s="279"/>
      <c r="BG123" s="279"/>
      <c r="BH123" s="279"/>
      <c r="BI123" s="279"/>
      <c r="BJ123" s="279"/>
      <c r="BK123" s="279"/>
      <c r="BL123" s="279"/>
      <c r="BM123" s="279"/>
      <c r="BN123" s="279"/>
      <c r="BO123" s="964" t="s">
        <v>486</v>
      </c>
      <c r="BP123" s="965"/>
      <c r="BQ123" s="919">
        <v>9226704</v>
      </c>
      <c r="BR123" s="920"/>
      <c r="BS123" s="920"/>
      <c r="BT123" s="920"/>
      <c r="BU123" s="920"/>
      <c r="BV123" s="920">
        <v>9285856</v>
      </c>
      <c r="BW123" s="920"/>
      <c r="BX123" s="920"/>
      <c r="BY123" s="920"/>
      <c r="BZ123" s="920"/>
      <c r="CA123" s="920">
        <v>9233201</v>
      </c>
      <c r="CB123" s="920"/>
      <c r="CC123" s="920"/>
      <c r="CD123" s="920"/>
      <c r="CE123" s="920"/>
      <c r="CF123" s="830"/>
      <c r="CG123" s="831"/>
      <c r="CH123" s="831"/>
      <c r="CI123" s="831"/>
      <c r="CJ123" s="921"/>
      <c r="CK123" s="956"/>
      <c r="CL123" s="942"/>
      <c r="CM123" s="942"/>
      <c r="CN123" s="942"/>
      <c r="CO123" s="943"/>
      <c r="CP123" s="922" t="s">
        <v>487</v>
      </c>
      <c r="CQ123" s="923"/>
      <c r="CR123" s="923"/>
      <c r="CS123" s="923"/>
      <c r="CT123" s="923"/>
      <c r="CU123" s="923"/>
      <c r="CV123" s="923"/>
      <c r="CW123" s="923"/>
      <c r="CX123" s="923"/>
      <c r="CY123" s="923"/>
      <c r="CZ123" s="923"/>
      <c r="DA123" s="923"/>
      <c r="DB123" s="923"/>
      <c r="DC123" s="923"/>
      <c r="DD123" s="923"/>
      <c r="DE123" s="923"/>
      <c r="DF123" s="924"/>
      <c r="DG123" s="863" t="s">
        <v>488</v>
      </c>
      <c r="DH123" s="864"/>
      <c r="DI123" s="864"/>
      <c r="DJ123" s="864"/>
      <c r="DK123" s="865"/>
      <c r="DL123" s="866" t="s">
        <v>488</v>
      </c>
      <c r="DM123" s="864"/>
      <c r="DN123" s="864"/>
      <c r="DO123" s="864"/>
      <c r="DP123" s="865"/>
      <c r="DQ123" s="866" t="s">
        <v>408</v>
      </c>
      <c r="DR123" s="864"/>
      <c r="DS123" s="864"/>
      <c r="DT123" s="864"/>
      <c r="DU123" s="865"/>
      <c r="DV123" s="911" t="s">
        <v>489</v>
      </c>
      <c r="DW123" s="912"/>
      <c r="DX123" s="912"/>
      <c r="DY123" s="912"/>
      <c r="DZ123" s="913"/>
    </row>
    <row r="124" spans="1:130" s="248" customFormat="1" ht="26.25" customHeight="1" thickBot="1" x14ac:dyDescent="0.2">
      <c r="A124" s="904"/>
      <c r="B124" s="905"/>
      <c r="C124" s="908" t="s">
        <v>467</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443</v>
      </c>
      <c r="AB124" s="864"/>
      <c r="AC124" s="864"/>
      <c r="AD124" s="864"/>
      <c r="AE124" s="865"/>
      <c r="AF124" s="866" t="s">
        <v>481</v>
      </c>
      <c r="AG124" s="864"/>
      <c r="AH124" s="864"/>
      <c r="AI124" s="864"/>
      <c r="AJ124" s="865"/>
      <c r="AK124" s="866" t="s">
        <v>483</v>
      </c>
      <c r="AL124" s="864"/>
      <c r="AM124" s="864"/>
      <c r="AN124" s="864"/>
      <c r="AO124" s="865"/>
      <c r="AP124" s="911" t="s">
        <v>443</v>
      </c>
      <c r="AQ124" s="912"/>
      <c r="AR124" s="912"/>
      <c r="AS124" s="912"/>
      <c r="AT124" s="913"/>
      <c r="AU124" s="914" t="s">
        <v>490</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491</v>
      </c>
      <c r="BR124" s="918"/>
      <c r="BS124" s="918"/>
      <c r="BT124" s="918"/>
      <c r="BU124" s="918"/>
      <c r="BV124" s="918" t="s">
        <v>443</v>
      </c>
      <c r="BW124" s="918"/>
      <c r="BX124" s="918"/>
      <c r="BY124" s="918"/>
      <c r="BZ124" s="918"/>
      <c r="CA124" s="918" t="s">
        <v>491</v>
      </c>
      <c r="CB124" s="918"/>
      <c r="CC124" s="918"/>
      <c r="CD124" s="918"/>
      <c r="CE124" s="918"/>
      <c r="CF124" s="808"/>
      <c r="CG124" s="809"/>
      <c r="CH124" s="809"/>
      <c r="CI124" s="809"/>
      <c r="CJ124" s="949"/>
      <c r="CK124" s="957"/>
      <c r="CL124" s="957"/>
      <c r="CM124" s="957"/>
      <c r="CN124" s="957"/>
      <c r="CO124" s="958"/>
      <c r="CP124" s="922" t="s">
        <v>492</v>
      </c>
      <c r="CQ124" s="923"/>
      <c r="CR124" s="923"/>
      <c r="CS124" s="923"/>
      <c r="CT124" s="923"/>
      <c r="CU124" s="923"/>
      <c r="CV124" s="923"/>
      <c r="CW124" s="923"/>
      <c r="CX124" s="923"/>
      <c r="CY124" s="923"/>
      <c r="CZ124" s="923"/>
      <c r="DA124" s="923"/>
      <c r="DB124" s="923"/>
      <c r="DC124" s="923"/>
      <c r="DD124" s="923"/>
      <c r="DE124" s="923"/>
      <c r="DF124" s="924"/>
      <c r="DG124" s="846" t="s">
        <v>408</v>
      </c>
      <c r="DH124" s="847"/>
      <c r="DI124" s="847"/>
      <c r="DJ124" s="847"/>
      <c r="DK124" s="848"/>
      <c r="DL124" s="849" t="s">
        <v>493</v>
      </c>
      <c r="DM124" s="847"/>
      <c r="DN124" s="847"/>
      <c r="DO124" s="847"/>
      <c r="DP124" s="848"/>
      <c r="DQ124" s="849" t="s">
        <v>408</v>
      </c>
      <c r="DR124" s="847"/>
      <c r="DS124" s="847"/>
      <c r="DT124" s="847"/>
      <c r="DU124" s="848"/>
      <c r="DV124" s="935" t="s">
        <v>443</v>
      </c>
      <c r="DW124" s="936"/>
      <c r="DX124" s="936"/>
      <c r="DY124" s="936"/>
      <c r="DZ124" s="937"/>
    </row>
    <row r="125" spans="1:130" s="248" customFormat="1" ht="26.25" customHeight="1" x14ac:dyDescent="0.15">
      <c r="A125" s="904"/>
      <c r="B125" s="905"/>
      <c r="C125" s="908" t="s">
        <v>469</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489</v>
      </c>
      <c r="AB125" s="864"/>
      <c r="AC125" s="864"/>
      <c r="AD125" s="864"/>
      <c r="AE125" s="865"/>
      <c r="AF125" s="866" t="s">
        <v>408</v>
      </c>
      <c r="AG125" s="864"/>
      <c r="AH125" s="864"/>
      <c r="AI125" s="864"/>
      <c r="AJ125" s="865"/>
      <c r="AK125" s="866" t="s">
        <v>485</v>
      </c>
      <c r="AL125" s="864"/>
      <c r="AM125" s="864"/>
      <c r="AN125" s="864"/>
      <c r="AO125" s="865"/>
      <c r="AP125" s="911" t="s">
        <v>483</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494</v>
      </c>
      <c r="CL125" s="939"/>
      <c r="CM125" s="939"/>
      <c r="CN125" s="939"/>
      <c r="CO125" s="940"/>
      <c r="CP125" s="947" t="s">
        <v>495</v>
      </c>
      <c r="CQ125" s="892"/>
      <c r="CR125" s="892"/>
      <c r="CS125" s="892"/>
      <c r="CT125" s="892"/>
      <c r="CU125" s="892"/>
      <c r="CV125" s="892"/>
      <c r="CW125" s="892"/>
      <c r="CX125" s="892"/>
      <c r="CY125" s="892"/>
      <c r="CZ125" s="892"/>
      <c r="DA125" s="892"/>
      <c r="DB125" s="892"/>
      <c r="DC125" s="892"/>
      <c r="DD125" s="892"/>
      <c r="DE125" s="892"/>
      <c r="DF125" s="893"/>
      <c r="DG125" s="948" t="s">
        <v>443</v>
      </c>
      <c r="DH125" s="929"/>
      <c r="DI125" s="929"/>
      <c r="DJ125" s="929"/>
      <c r="DK125" s="929"/>
      <c r="DL125" s="929" t="s">
        <v>443</v>
      </c>
      <c r="DM125" s="929"/>
      <c r="DN125" s="929"/>
      <c r="DO125" s="929"/>
      <c r="DP125" s="929"/>
      <c r="DQ125" s="929" t="s">
        <v>496</v>
      </c>
      <c r="DR125" s="929"/>
      <c r="DS125" s="929"/>
      <c r="DT125" s="929"/>
      <c r="DU125" s="929"/>
      <c r="DV125" s="930" t="s">
        <v>443</v>
      </c>
      <c r="DW125" s="930"/>
      <c r="DX125" s="930"/>
      <c r="DY125" s="930"/>
      <c r="DZ125" s="931"/>
    </row>
    <row r="126" spans="1:130" s="248" customFormat="1" ht="26.25" customHeight="1" thickBot="1" x14ac:dyDescent="0.2">
      <c r="A126" s="904"/>
      <c r="B126" s="905"/>
      <c r="C126" s="908" t="s">
        <v>471</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491</v>
      </c>
      <c r="AB126" s="864"/>
      <c r="AC126" s="864"/>
      <c r="AD126" s="864"/>
      <c r="AE126" s="865"/>
      <c r="AF126" s="866" t="s">
        <v>443</v>
      </c>
      <c r="AG126" s="864"/>
      <c r="AH126" s="864"/>
      <c r="AI126" s="864"/>
      <c r="AJ126" s="865"/>
      <c r="AK126" s="866" t="s">
        <v>408</v>
      </c>
      <c r="AL126" s="864"/>
      <c r="AM126" s="864"/>
      <c r="AN126" s="864"/>
      <c r="AO126" s="865"/>
      <c r="AP126" s="911" t="s">
        <v>496</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497</v>
      </c>
      <c r="CQ126" s="834"/>
      <c r="CR126" s="834"/>
      <c r="CS126" s="834"/>
      <c r="CT126" s="834"/>
      <c r="CU126" s="834"/>
      <c r="CV126" s="834"/>
      <c r="CW126" s="834"/>
      <c r="CX126" s="834"/>
      <c r="CY126" s="834"/>
      <c r="CZ126" s="834"/>
      <c r="DA126" s="834"/>
      <c r="DB126" s="834"/>
      <c r="DC126" s="834"/>
      <c r="DD126" s="834"/>
      <c r="DE126" s="834"/>
      <c r="DF126" s="835"/>
      <c r="DG126" s="900" t="s">
        <v>408</v>
      </c>
      <c r="DH126" s="901"/>
      <c r="DI126" s="901"/>
      <c r="DJ126" s="901"/>
      <c r="DK126" s="901"/>
      <c r="DL126" s="901" t="s">
        <v>483</v>
      </c>
      <c r="DM126" s="901"/>
      <c r="DN126" s="901"/>
      <c r="DO126" s="901"/>
      <c r="DP126" s="901"/>
      <c r="DQ126" s="901" t="s">
        <v>408</v>
      </c>
      <c r="DR126" s="901"/>
      <c r="DS126" s="901"/>
      <c r="DT126" s="901"/>
      <c r="DU126" s="901"/>
      <c r="DV126" s="878" t="s">
        <v>445</v>
      </c>
      <c r="DW126" s="878"/>
      <c r="DX126" s="878"/>
      <c r="DY126" s="878"/>
      <c r="DZ126" s="879"/>
    </row>
    <row r="127" spans="1:130" s="248" customFormat="1" ht="26.25" customHeight="1" x14ac:dyDescent="0.15">
      <c r="A127" s="906"/>
      <c r="B127" s="907"/>
      <c r="C127" s="925" t="s">
        <v>498</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443</v>
      </c>
      <c r="AB127" s="864"/>
      <c r="AC127" s="864"/>
      <c r="AD127" s="864"/>
      <c r="AE127" s="865"/>
      <c r="AF127" s="866" t="s">
        <v>496</v>
      </c>
      <c r="AG127" s="864"/>
      <c r="AH127" s="864"/>
      <c r="AI127" s="864"/>
      <c r="AJ127" s="865"/>
      <c r="AK127" s="866" t="s">
        <v>443</v>
      </c>
      <c r="AL127" s="864"/>
      <c r="AM127" s="864"/>
      <c r="AN127" s="864"/>
      <c r="AO127" s="865"/>
      <c r="AP127" s="911" t="s">
        <v>491</v>
      </c>
      <c r="AQ127" s="912"/>
      <c r="AR127" s="912"/>
      <c r="AS127" s="912"/>
      <c r="AT127" s="913"/>
      <c r="AU127" s="284"/>
      <c r="AV127" s="284"/>
      <c r="AW127" s="284"/>
      <c r="AX127" s="928" t="s">
        <v>499</v>
      </c>
      <c r="AY127" s="896"/>
      <c r="AZ127" s="896"/>
      <c r="BA127" s="896"/>
      <c r="BB127" s="896"/>
      <c r="BC127" s="896"/>
      <c r="BD127" s="896"/>
      <c r="BE127" s="897"/>
      <c r="BF127" s="895" t="s">
        <v>500</v>
      </c>
      <c r="BG127" s="896"/>
      <c r="BH127" s="896"/>
      <c r="BI127" s="896"/>
      <c r="BJ127" s="896"/>
      <c r="BK127" s="896"/>
      <c r="BL127" s="897"/>
      <c r="BM127" s="895" t="s">
        <v>501</v>
      </c>
      <c r="BN127" s="896"/>
      <c r="BO127" s="896"/>
      <c r="BP127" s="896"/>
      <c r="BQ127" s="896"/>
      <c r="BR127" s="896"/>
      <c r="BS127" s="897"/>
      <c r="BT127" s="895" t="s">
        <v>502</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503</v>
      </c>
      <c r="CQ127" s="834"/>
      <c r="CR127" s="834"/>
      <c r="CS127" s="834"/>
      <c r="CT127" s="834"/>
      <c r="CU127" s="834"/>
      <c r="CV127" s="834"/>
      <c r="CW127" s="834"/>
      <c r="CX127" s="834"/>
      <c r="CY127" s="834"/>
      <c r="CZ127" s="834"/>
      <c r="DA127" s="834"/>
      <c r="DB127" s="834"/>
      <c r="DC127" s="834"/>
      <c r="DD127" s="834"/>
      <c r="DE127" s="834"/>
      <c r="DF127" s="835"/>
      <c r="DG127" s="900" t="s">
        <v>491</v>
      </c>
      <c r="DH127" s="901"/>
      <c r="DI127" s="901"/>
      <c r="DJ127" s="901"/>
      <c r="DK127" s="901"/>
      <c r="DL127" s="901" t="s">
        <v>482</v>
      </c>
      <c r="DM127" s="901"/>
      <c r="DN127" s="901"/>
      <c r="DO127" s="901"/>
      <c r="DP127" s="901"/>
      <c r="DQ127" s="901" t="s">
        <v>483</v>
      </c>
      <c r="DR127" s="901"/>
      <c r="DS127" s="901"/>
      <c r="DT127" s="901"/>
      <c r="DU127" s="901"/>
      <c r="DV127" s="878" t="s">
        <v>483</v>
      </c>
      <c r="DW127" s="878"/>
      <c r="DX127" s="878"/>
      <c r="DY127" s="878"/>
      <c r="DZ127" s="879"/>
    </row>
    <row r="128" spans="1:130" s="248" customFormat="1" ht="26.25" customHeight="1" thickBot="1" x14ac:dyDescent="0.2">
      <c r="A128" s="880" t="s">
        <v>504</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505</v>
      </c>
      <c r="X128" s="882"/>
      <c r="Y128" s="882"/>
      <c r="Z128" s="883"/>
      <c r="AA128" s="884" t="s">
        <v>408</v>
      </c>
      <c r="AB128" s="885"/>
      <c r="AC128" s="885"/>
      <c r="AD128" s="885"/>
      <c r="AE128" s="886"/>
      <c r="AF128" s="887" t="s">
        <v>483</v>
      </c>
      <c r="AG128" s="885"/>
      <c r="AH128" s="885"/>
      <c r="AI128" s="885"/>
      <c r="AJ128" s="886"/>
      <c r="AK128" s="887" t="s">
        <v>408</v>
      </c>
      <c r="AL128" s="885"/>
      <c r="AM128" s="885"/>
      <c r="AN128" s="885"/>
      <c r="AO128" s="886"/>
      <c r="AP128" s="888"/>
      <c r="AQ128" s="889"/>
      <c r="AR128" s="889"/>
      <c r="AS128" s="889"/>
      <c r="AT128" s="890"/>
      <c r="AU128" s="284"/>
      <c r="AV128" s="284"/>
      <c r="AW128" s="284"/>
      <c r="AX128" s="891" t="s">
        <v>506</v>
      </c>
      <c r="AY128" s="892"/>
      <c r="AZ128" s="892"/>
      <c r="BA128" s="892"/>
      <c r="BB128" s="892"/>
      <c r="BC128" s="892"/>
      <c r="BD128" s="892"/>
      <c r="BE128" s="893"/>
      <c r="BF128" s="870" t="s">
        <v>408</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507</v>
      </c>
      <c r="CQ128" s="812"/>
      <c r="CR128" s="812"/>
      <c r="CS128" s="812"/>
      <c r="CT128" s="812"/>
      <c r="CU128" s="812"/>
      <c r="CV128" s="812"/>
      <c r="CW128" s="812"/>
      <c r="CX128" s="812"/>
      <c r="CY128" s="812"/>
      <c r="CZ128" s="812"/>
      <c r="DA128" s="812"/>
      <c r="DB128" s="812"/>
      <c r="DC128" s="812"/>
      <c r="DD128" s="812"/>
      <c r="DE128" s="812"/>
      <c r="DF128" s="813"/>
      <c r="DG128" s="874" t="s">
        <v>484</v>
      </c>
      <c r="DH128" s="875"/>
      <c r="DI128" s="875"/>
      <c r="DJ128" s="875"/>
      <c r="DK128" s="875"/>
      <c r="DL128" s="875" t="s">
        <v>408</v>
      </c>
      <c r="DM128" s="875"/>
      <c r="DN128" s="875"/>
      <c r="DO128" s="875"/>
      <c r="DP128" s="875"/>
      <c r="DQ128" s="875" t="s">
        <v>483</v>
      </c>
      <c r="DR128" s="875"/>
      <c r="DS128" s="875"/>
      <c r="DT128" s="875"/>
      <c r="DU128" s="875"/>
      <c r="DV128" s="876" t="s">
        <v>508</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509</v>
      </c>
      <c r="X129" s="861"/>
      <c r="Y129" s="861"/>
      <c r="Z129" s="862"/>
      <c r="AA129" s="863">
        <v>1645544</v>
      </c>
      <c r="AB129" s="864"/>
      <c r="AC129" s="864"/>
      <c r="AD129" s="864"/>
      <c r="AE129" s="865"/>
      <c r="AF129" s="866">
        <v>1613146</v>
      </c>
      <c r="AG129" s="864"/>
      <c r="AH129" s="864"/>
      <c r="AI129" s="864"/>
      <c r="AJ129" s="865"/>
      <c r="AK129" s="866">
        <v>1723898</v>
      </c>
      <c r="AL129" s="864"/>
      <c r="AM129" s="864"/>
      <c r="AN129" s="864"/>
      <c r="AO129" s="865"/>
      <c r="AP129" s="867"/>
      <c r="AQ129" s="868"/>
      <c r="AR129" s="868"/>
      <c r="AS129" s="868"/>
      <c r="AT129" s="869"/>
      <c r="AU129" s="286"/>
      <c r="AV129" s="286"/>
      <c r="AW129" s="286"/>
      <c r="AX129" s="833" t="s">
        <v>510</v>
      </c>
      <c r="AY129" s="834"/>
      <c r="AZ129" s="834"/>
      <c r="BA129" s="834"/>
      <c r="BB129" s="834"/>
      <c r="BC129" s="834"/>
      <c r="BD129" s="834"/>
      <c r="BE129" s="835"/>
      <c r="BF129" s="853" t="s">
        <v>408</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511</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512</v>
      </c>
      <c r="X130" s="861"/>
      <c r="Y130" s="861"/>
      <c r="Z130" s="862"/>
      <c r="AA130" s="863">
        <v>164679</v>
      </c>
      <c r="AB130" s="864"/>
      <c r="AC130" s="864"/>
      <c r="AD130" s="864"/>
      <c r="AE130" s="865"/>
      <c r="AF130" s="866">
        <v>149944</v>
      </c>
      <c r="AG130" s="864"/>
      <c r="AH130" s="864"/>
      <c r="AI130" s="864"/>
      <c r="AJ130" s="865"/>
      <c r="AK130" s="866">
        <v>156374</v>
      </c>
      <c r="AL130" s="864"/>
      <c r="AM130" s="864"/>
      <c r="AN130" s="864"/>
      <c r="AO130" s="865"/>
      <c r="AP130" s="867"/>
      <c r="AQ130" s="868"/>
      <c r="AR130" s="868"/>
      <c r="AS130" s="868"/>
      <c r="AT130" s="869"/>
      <c r="AU130" s="286"/>
      <c r="AV130" s="286"/>
      <c r="AW130" s="286"/>
      <c r="AX130" s="833" t="s">
        <v>513</v>
      </c>
      <c r="AY130" s="834"/>
      <c r="AZ130" s="834"/>
      <c r="BA130" s="834"/>
      <c r="BB130" s="834"/>
      <c r="BC130" s="834"/>
      <c r="BD130" s="834"/>
      <c r="BE130" s="835"/>
      <c r="BF130" s="836">
        <v>-4.2</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514</v>
      </c>
      <c r="X131" s="844"/>
      <c r="Y131" s="844"/>
      <c r="Z131" s="845"/>
      <c r="AA131" s="846">
        <v>1480865</v>
      </c>
      <c r="AB131" s="847"/>
      <c r="AC131" s="847"/>
      <c r="AD131" s="847"/>
      <c r="AE131" s="848"/>
      <c r="AF131" s="849">
        <v>1463202</v>
      </c>
      <c r="AG131" s="847"/>
      <c r="AH131" s="847"/>
      <c r="AI131" s="847"/>
      <c r="AJ131" s="848"/>
      <c r="AK131" s="849">
        <v>1567524</v>
      </c>
      <c r="AL131" s="847"/>
      <c r="AM131" s="847"/>
      <c r="AN131" s="847"/>
      <c r="AO131" s="848"/>
      <c r="AP131" s="850"/>
      <c r="AQ131" s="851"/>
      <c r="AR131" s="851"/>
      <c r="AS131" s="851"/>
      <c r="AT131" s="852"/>
      <c r="AU131" s="286"/>
      <c r="AV131" s="286"/>
      <c r="AW131" s="286"/>
      <c r="AX131" s="811" t="s">
        <v>515</v>
      </c>
      <c r="AY131" s="812"/>
      <c r="AZ131" s="812"/>
      <c r="BA131" s="812"/>
      <c r="BB131" s="812"/>
      <c r="BC131" s="812"/>
      <c r="BD131" s="812"/>
      <c r="BE131" s="813"/>
      <c r="BF131" s="814" t="s">
        <v>408</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516</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517</v>
      </c>
      <c r="W132" s="824"/>
      <c r="X132" s="824"/>
      <c r="Y132" s="824"/>
      <c r="Z132" s="825"/>
      <c r="AA132" s="826">
        <v>-3.4017955720000002</v>
      </c>
      <c r="AB132" s="827"/>
      <c r="AC132" s="827"/>
      <c r="AD132" s="827"/>
      <c r="AE132" s="828"/>
      <c r="AF132" s="829">
        <v>-4.3773860339999997</v>
      </c>
      <c r="AG132" s="827"/>
      <c r="AH132" s="827"/>
      <c r="AI132" s="827"/>
      <c r="AJ132" s="828"/>
      <c r="AK132" s="829">
        <v>-4.8315687670000003</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518</v>
      </c>
      <c r="W133" s="803"/>
      <c r="X133" s="803"/>
      <c r="Y133" s="803"/>
      <c r="Z133" s="804"/>
      <c r="AA133" s="805">
        <v>-3.5</v>
      </c>
      <c r="AB133" s="806"/>
      <c r="AC133" s="806"/>
      <c r="AD133" s="806"/>
      <c r="AE133" s="807"/>
      <c r="AF133" s="805">
        <v>-3.4</v>
      </c>
      <c r="AG133" s="806"/>
      <c r="AH133" s="806"/>
      <c r="AI133" s="806"/>
      <c r="AJ133" s="807"/>
      <c r="AK133" s="805">
        <v>-4.2</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MxsyA3f1bOf1gOsrA+Jnrj5H/CwYV7TOc29OkKzH+7J1iHcvdf5FPN3ob3xxfJQHG8gfn/jeb7JxENEWRE2Qsg==" saltValue="JnlKvh5AHPzZhVaCM/9Qa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l7v9io9Sf/YLjotPtbmbpO0kSFRs+I3FotkaMgu9suzU344tnsxVC4WJxYElxw7+/C5XwxwPW/zzQQOh9S0g==" saltValue="SFt1n4/iQbEODDFXdDlJ7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KqqnCaljgmRr74C+1vPOWPyCtnd06Kr5gKCOyT5OycYsuk5IEIrf8bcmOo34a2gnNLoJJaIeCjV1kywnBuuIg==" saltValue="jNJcFV2si6Wl8tvyrrLNH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522</v>
      </c>
      <c r="AP7" s="305"/>
      <c r="AQ7" s="306" t="s">
        <v>523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524</v>
      </c>
      <c r="AQ8" s="312" t="s">
        <v>525</v>
      </c>
      <c r="AR8" s="313" t="s">
        <v>526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527</v>
      </c>
      <c r="AL9" s="1228"/>
      <c r="AM9" s="1228"/>
      <c r="AN9" s="1229"/>
      <c r="AO9" s="314">
        <v>394644</v>
      </c>
      <c r="AP9" s="314">
        <v>106950</v>
      </c>
      <c r="AQ9" s="315">
        <v>224098</v>
      </c>
      <c r="AR9" s="316">
        <v>-52.3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528</v>
      </c>
      <c r="AL10" s="1228"/>
      <c r="AM10" s="1228"/>
      <c r="AN10" s="1229"/>
      <c r="AO10" s="317">
        <v>64025</v>
      </c>
      <c r="AP10" s="317">
        <v>17351</v>
      </c>
      <c r="AQ10" s="318">
        <v>32087</v>
      </c>
      <c r="AR10" s="319">
        <v>-45.9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529</v>
      </c>
      <c r="AL11" s="1228"/>
      <c r="AM11" s="1228"/>
      <c r="AN11" s="1229"/>
      <c r="AO11" s="317" t="s">
        <v>530</v>
      </c>
      <c r="AP11" s="317" t="s">
        <v>530</v>
      </c>
      <c r="AQ11" s="318">
        <v>3587</v>
      </c>
      <c r="AR11" s="319" t="s">
        <v>530</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531</v>
      </c>
      <c r="AL12" s="1228"/>
      <c r="AM12" s="1228"/>
      <c r="AN12" s="1229"/>
      <c r="AO12" s="317" t="s">
        <v>530</v>
      </c>
      <c r="AP12" s="317" t="s">
        <v>530</v>
      </c>
      <c r="AQ12" s="318" t="s">
        <v>530</v>
      </c>
      <c r="AR12" s="319" t="s">
        <v>530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532</v>
      </c>
      <c r="AL13" s="1228"/>
      <c r="AM13" s="1228"/>
      <c r="AN13" s="1229"/>
      <c r="AO13" s="317">
        <v>28411</v>
      </c>
      <c r="AP13" s="317">
        <v>7699</v>
      </c>
      <c r="AQ13" s="318">
        <v>11579</v>
      </c>
      <c r="AR13" s="319">
        <v>-33.5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533</v>
      </c>
      <c r="AL14" s="1228"/>
      <c r="AM14" s="1228"/>
      <c r="AN14" s="1229"/>
      <c r="AO14" s="317">
        <v>14981</v>
      </c>
      <c r="AP14" s="317">
        <v>4060</v>
      </c>
      <c r="AQ14" s="318">
        <v>4496</v>
      </c>
      <c r="AR14" s="319">
        <v>-9.6999999999999993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534</v>
      </c>
      <c r="AL15" s="1231"/>
      <c r="AM15" s="1231"/>
      <c r="AN15" s="1232"/>
      <c r="AO15" s="317">
        <v>-28213</v>
      </c>
      <c r="AP15" s="317">
        <v>-7646</v>
      </c>
      <c r="AQ15" s="318">
        <v>-17592</v>
      </c>
      <c r="AR15" s="319">
        <v>-56.5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189</v>
      </c>
      <c r="AL16" s="1231"/>
      <c r="AM16" s="1231"/>
      <c r="AN16" s="1232"/>
      <c r="AO16" s="317">
        <v>473848</v>
      </c>
      <c r="AP16" s="317">
        <v>128414</v>
      </c>
      <c r="AQ16" s="318">
        <v>258255</v>
      </c>
      <c r="AR16" s="319">
        <v>-50.3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536</v>
      </c>
      <c r="AP20" s="326" t="s">
        <v>537</v>
      </c>
      <c r="AQ20" s="327" t="s">
        <v>538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539</v>
      </c>
      <c r="AL21" s="1234"/>
      <c r="AM21" s="1234"/>
      <c r="AN21" s="1235"/>
      <c r="AO21" s="330">
        <v>12.47</v>
      </c>
      <c r="AP21" s="331">
        <v>22.75</v>
      </c>
      <c r="AQ21" s="332">
        <v>-10.28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540</v>
      </c>
      <c r="AL22" s="1234"/>
      <c r="AM22" s="1234"/>
      <c r="AN22" s="1235"/>
      <c r="AO22" s="335">
        <v>94.8</v>
      </c>
      <c r="AP22" s="336">
        <v>95.6</v>
      </c>
      <c r="AQ22" s="337">
        <v>-0.8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522</v>
      </c>
      <c r="AP30" s="305"/>
      <c r="AQ30" s="306" t="s">
        <v>523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524</v>
      </c>
      <c r="AQ31" s="312" t="s">
        <v>525</v>
      </c>
      <c r="AR31" s="313" t="s">
        <v>526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544</v>
      </c>
      <c r="AL32" s="1217"/>
      <c r="AM32" s="1217"/>
      <c r="AN32" s="1218"/>
      <c r="AO32" s="345">
        <v>68213</v>
      </c>
      <c r="AP32" s="345">
        <v>18486</v>
      </c>
      <c r="AQ32" s="346">
        <v>146295</v>
      </c>
      <c r="AR32" s="347">
        <v>-87.4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545</v>
      </c>
      <c r="AL33" s="1217"/>
      <c r="AM33" s="1217"/>
      <c r="AN33" s="1218"/>
      <c r="AO33" s="345" t="s">
        <v>530</v>
      </c>
      <c r="AP33" s="345" t="s">
        <v>530</v>
      </c>
      <c r="AQ33" s="346" t="s">
        <v>530</v>
      </c>
      <c r="AR33" s="347" t="s">
        <v>530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546</v>
      </c>
      <c r="AL34" s="1217"/>
      <c r="AM34" s="1217"/>
      <c r="AN34" s="1218"/>
      <c r="AO34" s="345" t="s">
        <v>530</v>
      </c>
      <c r="AP34" s="345" t="s">
        <v>530</v>
      </c>
      <c r="AQ34" s="346">
        <v>4</v>
      </c>
      <c r="AR34" s="347" t="s">
        <v>530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547</v>
      </c>
      <c r="AL35" s="1217"/>
      <c r="AM35" s="1217"/>
      <c r="AN35" s="1218"/>
      <c r="AO35" s="345">
        <v>5590</v>
      </c>
      <c r="AP35" s="345">
        <v>1515</v>
      </c>
      <c r="AQ35" s="346">
        <v>31593</v>
      </c>
      <c r="AR35" s="347">
        <v>-95.2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548</v>
      </c>
      <c r="AL36" s="1217"/>
      <c r="AM36" s="1217"/>
      <c r="AN36" s="1218"/>
      <c r="AO36" s="345">
        <v>6835</v>
      </c>
      <c r="AP36" s="345">
        <v>1852</v>
      </c>
      <c r="AQ36" s="346">
        <v>3914</v>
      </c>
      <c r="AR36" s="347">
        <v>-52.7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549</v>
      </c>
      <c r="AL37" s="1217"/>
      <c r="AM37" s="1217"/>
      <c r="AN37" s="1218"/>
      <c r="AO37" s="345" t="s">
        <v>530</v>
      </c>
      <c r="AP37" s="345" t="s">
        <v>530</v>
      </c>
      <c r="AQ37" s="346">
        <v>1348</v>
      </c>
      <c r="AR37" s="347" t="s">
        <v>530</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550</v>
      </c>
      <c r="AL38" s="1214"/>
      <c r="AM38" s="1214"/>
      <c r="AN38" s="1215"/>
      <c r="AO38" s="348" t="s">
        <v>530</v>
      </c>
      <c r="AP38" s="348" t="s">
        <v>530</v>
      </c>
      <c r="AQ38" s="349">
        <v>27</v>
      </c>
      <c r="AR38" s="337" t="s">
        <v>530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551</v>
      </c>
      <c r="AL39" s="1214"/>
      <c r="AM39" s="1214"/>
      <c r="AN39" s="1215"/>
      <c r="AO39" s="345" t="s">
        <v>530</v>
      </c>
      <c r="AP39" s="345" t="s">
        <v>530</v>
      </c>
      <c r="AQ39" s="346">
        <v>-7201</v>
      </c>
      <c r="AR39" s="347" t="s">
        <v>530</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552</v>
      </c>
      <c r="AL40" s="1217"/>
      <c r="AM40" s="1217"/>
      <c r="AN40" s="1218"/>
      <c r="AO40" s="345">
        <v>-156374</v>
      </c>
      <c r="AP40" s="345">
        <v>-42378</v>
      </c>
      <c r="AQ40" s="346">
        <v>-128709</v>
      </c>
      <c r="AR40" s="347">
        <v>-67.099999999999994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301</v>
      </c>
      <c r="AL41" s="1220"/>
      <c r="AM41" s="1220"/>
      <c r="AN41" s="1221"/>
      <c r="AO41" s="345">
        <v>-75736</v>
      </c>
      <c r="AP41" s="345">
        <v>-20525</v>
      </c>
      <c r="AQ41" s="346">
        <v>47272</v>
      </c>
      <c r="AR41" s="347">
        <v>-143.4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522</v>
      </c>
      <c r="AN49" s="1224" t="s">
        <v>556</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557</v>
      </c>
      <c r="AO50" s="362" t="s">
        <v>558</v>
      </c>
      <c r="AP50" s="363" t="s">
        <v>559</v>
      </c>
      <c r="AQ50" s="364" t="s">
        <v>560</v>
      </c>
      <c r="AR50" s="365" t="s">
        <v>561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562</v>
      </c>
      <c r="AL51" s="358"/>
      <c r="AM51" s="366">
        <v>228177</v>
      </c>
      <c r="AN51" s="367">
        <v>59175</v>
      </c>
      <c r="AO51" s="368">
        <v>-4.4000000000000004</v>
      </c>
      <c r="AP51" s="369">
        <v>291945</v>
      </c>
      <c r="AQ51" s="370">
        <v>4.0999999999999996</v>
      </c>
      <c r="AR51" s="371">
        <v>-8.5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563</v>
      </c>
      <c r="AM52" s="374">
        <v>103767</v>
      </c>
      <c r="AN52" s="375">
        <v>26911</v>
      </c>
      <c r="AO52" s="376">
        <v>4.0999999999999996</v>
      </c>
      <c r="AP52" s="377">
        <v>127651</v>
      </c>
      <c r="AQ52" s="378">
        <v>0.3</v>
      </c>
      <c r="AR52" s="379">
        <v>3.8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564</v>
      </c>
      <c r="AL53" s="358"/>
      <c r="AM53" s="366">
        <v>486067</v>
      </c>
      <c r="AN53" s="367">
        <v>127879</v>
      </c>
      <c r="AO53" s="368">
        <v>116.1</v>
      </c>
      <c r="AP53" s="369">
        <v>291173</v>
      </c>
      <c r="AQ53" s="370">
        <v>-0.3</v>
      </c>
      <c r="AR53" s="371">
        <v>116.4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563</v>
      </c>
      <c r="AM54" s="374">
        <v>224226</v>
      </c>
      <c r="AN54" s="375">
        <v>58991</v>
      </c>
      <c r="AO54" s="376">
        <v>119.2</v>
      </c>
      <c r="AP54" s="377">
        <v>119071</v>
      </c>
      <c r="AQ54" s="378">
        <v>-6.7</v>
      </c>
      <c r="AR54" s="379">
        <v>125.9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565</v>
      </c>
      <c r="AL55" s="358"/>
      <c r="AM55" s="366">
        <v>395105</v>
      </c>
      <c r="AN55" s="367">
        <v>104664</v>
      </c>
      <c r="AO55" s="368">
        <v>-18.2</v>
      </c>
      <c r="AP55" s="369">
        <v>271581</v>
      </c>
      <c r="AQ55" s="370">
        <v>-6.7</v>
      </c>
      <c r="AR55" s="371">
        <v>-11.5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563</v>
      </c>
      <c r="AM56" s="374">
        <v>275393</v>
      </c>
      <c r="AN56" s="375">
        <v>72952</v>
      </c>
      <c r="AO56" s="376">
        <v>23.7</v>
      </c>
      <c r="AP56" s="377">
        <v>117844</v>
      </c>
      <c r="AQ56" s="378">
        <v>-1</v>
      </c>
      <c r="AR56" s="379">
        <v>24.7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566</v>
      </c>
      <c r="AL57" s="358"/>
      <c r="AM57" s="366">
        <v>529984</v>
      </c>
      <c r="AN57" s="367">
        <v>142087</v>
      </c>
      <c r="AO57" s="368">
        <v>35.799999999999997</v>
      </c>
      <c r="AP57" s="369">
        <v>268375</v>
      </c>
      <c r="AQ57" s="370">
        <v>-1.2</v>
      </c>
      <c r="AR57" s="371">
        <v>37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563</v>
      </c>
      <c r="AM58" s="374">
        <v>418093</v>
      </c>
      <c r="AN58" s="375">
        <v>112089</v>
      </c>
      <c r="AO58" s="376">
        <v>53.6</v>
      </c>
      <c r="AP58" s="377">
        <v>119602</v>
      </c>
      <c r="AQ58" s="378">
        <v>1.5</v>
      </c>
      <c r="AR58" s="379">
        <v>52.1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567</v>
      </c>
      <c r="AL59" s="358"/>
      <c r="AM59" s="366">
        <v>253307</v>
      </c>
      <c r="AN59" s="367">
        <v>68647</v>
      </c>
      <c r="AO59" s="368">
        <v>-51.7</v>
      </c>
      <c r="AP59" s="369">
        <v>301035</v>
      </c>
      <c r="AQ59" s="370">
        <v>12.2</v>
      </c>
      <c r="AR59" s="371">
        <v>-63.9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563</v>
      </c>
      <c r="AM60" s="374">
        <v>215933</v>
      </c>
      <c r="AN60" s="375">
        <v>58518</v>
      </c>
      <c r="AO60" s="376">
        <v>-47.8</v>
      </c>
      <c r="AP60" s="377">
        <v>154376</v>
      </c>
      <c r="AQ60" s="378">
        <v>29.1</v>
      </c>
      <c r="AR60" s="379">
        <v>-76.900000000000006</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568</v>
      </c>
      <c r="AL61" s="380"/>
      <c r="AM61" s="381">
        <v>378528</v>
      </c>
      <c r="AN61" s="382">
        <v>100490</v>
      </c>
      <c r="AO61" s="383">
        <v>15.5</v>
      </c>
      <c r="AP61" s="384">
        <v>284822</v>
      </c>
      <c r="AQ61" s="385">
        <v>1.6</v>
      </c>
      <c r="AR61" s="371">
        <v>13.9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563</v>
      </c>
      <c r="AM62" s="374">
        <v>247482</v>
      </c>
      <c r="AN62" s="375">
        <v>65892</v>
      </c>
      <c r="AO62" s="376">
        <v>30.6</v>
      </c>
      <c r="AP62" s="377">
        <v>127709</v>
      </c>
      <c r="AQ62" s="378">
        <v>4.5999999999999996</v>
      </c>
      <c r="AR62" s="379">
        <v>26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6E0KvNx5GASSuqFcfuyb+XAbDmYV/7sd87NUq/l2A7bQa8F30SF9s5WnoJfug8mlwPLOpFxLtqRSvxRDDyXG7Q==" saltValue="x0Dwe53dCEGgsFoZwE9Pv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570</v>
      </c>
    </row>
    <row r="121" spans="125:125" ht="13.5" hidden="1" customHeight="1" x14ac:dyDescent="0.15">
      <c r="DU121" s="292"/>
    </row>
  </sheetData>
  <sheetProtection algorithmName="SHA-512" hashValue="zkDJsFidoYrh4SygT5EH6OfuKjn4wkJZ7sg92x9l2d7H/3vdceG1FXYxAziOpvBKOYli/W/LrqrAzNlQyRkkSw==" saltValue="QmWYSnUC/4X1jDKkyvd9X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571</v>
      </c>
    </row>
  </sheetData>
  <sheetProtection algorithmName="SHA-512" hashValue="t9JKkWJWhIXIrtMCj+hIQMTcVpOzOglid3to9dPOPXWhgpAbMxLgAHeI9c9StHZvounUNVU4zSiGSYKcAQLj9w==" saltValue="WsLaDJQgkRUkMBqClknHQ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572</v>
      </c>
      <c r="G46" s="8" t="s">
        <v>573</v>
      </c>
      <c r="H46" s="8" t="s">
        <v>574</v>
      </c>
      <c r="I46" s="8" t="s">
        <v>575</v>
      </c>
      <c r="J46" s="9" t="s">
        <v>576</v>
      </c>
    </row>
    <row r="47" spans="2:10" ht="57.75" customHeight="1" x14ac:dyDescent="0.15">
      <c r="B47" s="10"/>
      <c r="C47" s="1238" t="s">
        <v>3</v>
      </c>
      <c r="D47" s="1238"/>
      <c r="E47" s="1239"/>
      <c r="F47" s="11">
        <v>196.56</v>
      </c>
      <c r="G47" s="12">
        <v>200.28</v>
      </c>
      <c r="H47" s="12">
        <v>200.04</v>
      </c>
      <c r="I47" s="12">
        <v>198.91</v>
      </c>
      <c r="J47" s="13">
        <v>173.29</v>
      </c>
    </row>
    <row r="48" spans="2:10" ht="57.75" customHeight="1" x14ac:dyDescent="0.15">
      <c r="B48" s="14"/>
      <c r="C48" s="1240" t="s">
        <v>4</v>
      </c>
      <c r="D48" s="1240"/>
      <c r="E48" s="1241"/>
      <c r="F48" s="15">
        <v>14.93</v>
      </c>
      <c r="G48" s="16">
        <v>14.44</v>
      </c>
      <c r="H48" s="16">
        <v>15.26</v>
      </c>
      <c r="I48" s="16">
        <v>22.27</v>
      </c>
      <c r="J48" s="17">
        <v>25.67</v>
      </c>
    </row>
    <row r="49" spans="2:10" ht="57.75" customHeight="1" thickBot="1" x14ac:dyDescent="0.2">
      <c r="B49" s="18"/>
      <c r="C49" s="1242" t="s">
        <v>5</v>
      </c>
      <c r="D49" s="1242"/>
      <c r="E49" s="1243"/>
      <c r="F49" s="19">
        <v>8.41</v>
      </c>
      <c r="G49" s="20">
        <v>11.39</v>
      </c>
      <c r="H49" s="20">
        <v>7.61</v>
      </c>
      <c r="I49" s="20">
        <v>5.77</v>
      </c>
      <c r="J49" s="21">
        <v>4.8600000000000003</v>
      </c>
    </row>
    <row r="50" spans="2:10" ht="13.5" customHeight="1" x14ac:dyDescent="0.15"/>
  </sheetData>
  <sheetProtection algorithmName="SHA-512" hashValue="nZUan/IUdQcyEdz3vYZMwHvrdoXw4+HmcWVqKXfKfJk5uwxDfo87l0d4yroEwWlqBSdqzIpSMrAHLjsThn2x3g==" saltValue="DhYH19XdONFJvYGXNQZHh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2022-09-20T06:00:49Z</cp:lastPrinted>
  <dcterms:created xsi:type="dcterms:W3CDTF">2022-02-02T05:08:24Z</dcterms:created>
  <dcterms:modified xsi:type="dcterms:W3CDTF">2022-09-28T10:02:51Z</dcterms:modified>
  <cp:category/>
</cp:coreProperties>
</file>