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data\001.幸伸\002.企画財政関係\000.調査関係\R05\043.財政状況資料結合\"/>
    </mc:Choice>
  </mc:AlternateContent>
  <xr:revisionPtr revIDLastSave="0" documentId="13_ncr:1_{8E866421-7941-40A9-BAB4-484EDC7417D6}" xr6:coauthVersionLast="36" xr6:coauthVersionMax="47" xr10:uidLastSave="{00000000-0000-0000-0000-000000000000}"/>
  <bookViews>
    <workbookView xWindow="-120" yWindow="-120" windowWidth="20730" windowHeight="11160"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<sst xmlns="http://schemas.openxmlformats.org/spreadsheetml/2006/main" count="1213" uniqueCount="615">
  <si>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</si>
  <si>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</si>
  <si>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</si>
  <si>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</si>
  <si>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</si>
  <si>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</si>
  <si>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</si>
  <si>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</si>
  <si>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</si>
  <si>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</si>
  <si>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</si>
  <si>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</si>
  <si>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</si>
  <si>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</si>
  <si>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</si>
  <si>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</si>
  <si>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</si>
  <si>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</si>
  <si>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</si>
  <si>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</si>
  <si>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</si>
  <si>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</si>
  <si>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</si>
  <si>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</si>
  <si>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</si>
  <si>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</si>
  <si>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</si>
  <si>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</si>
  <si>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</si>
  <si>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</si>
  <si>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</si>
  <si>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</si>
  <si>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</si>
  <si>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</si>
  <si>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</si>
  <si>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</si>
  <si>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</si>
  <si>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</si>
  <si>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</si>
  <si>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</si>
  <si>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</si>
  <si>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</si>
  <si>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</si>
  <si>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</si>
  <si>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</si>
  <si>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</si>
  <si>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</si>
  <si>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</si>
  <si>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</si>
  <si>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</si>
  <si>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</si>
  <si>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</si>
  <si>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</si>
  <si>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</si>
  <si>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</si>
  <si>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</si>
  <si>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</si>
  <si>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</si>
  <si>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</si>
  <si>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</si>
  <si>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</si>
  <si>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</si>
  <si>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</si>
  <si>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</si>
  <si>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</si>
  <si>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</si>
  <si>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</si>
  <si>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</si>
  <si>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</si>
  <si>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</si>
  <si>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</si>
  <si>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</si>
  <si>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</si>
  <si>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</si>
  <si>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</si>
  <si>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</si>
  <si>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</si>
  <si>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</si>
  <si>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</si>
  <si>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</si>
  <si>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</si>
  <si>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</si>
  <si>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</si>
  <si>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</si>
  <si>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</si>
  <si>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</si>
  <si>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</si>
  <si>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</si>
  <si>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</si>
  <si>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</si>
  <si>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</si>
  <si>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</si>
  <si>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</si>
  <si>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</si>
  <si>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</si>
  <si>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</si>
  <si>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</si>
  <si>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根羽村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</si>
  <si>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</si>
  <si>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</si>
  <si>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</si>
  <si>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</si>
  <si>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</si>
  <si>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</si>
  <si>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</si>
  <si>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</si>
  <si>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</si>
  <si>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</si>
  <si>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</si>
  <si>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</si>
  <si>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</si>
  <si>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</si>
  <si>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</si>
  <si>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</si>
  <si>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</si>
  <si>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</si>
  <si>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</si>
  <si>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</si>
  <si>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</si>
  <si>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</si>
  <si>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</si>
  <si>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</si>
  <si>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</si>
  <si>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</si>
  <si>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</si>
  <si>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</si>
  <si>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</si>
  <si>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</si>
  <si>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</si>
  <si>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</si>
  <si>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</si>
  <si>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</si>
  <si>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</si>
  <si>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</si>
  <si>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</si>
  <si>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</si>
  <si>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</si>
  <si>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</si>
  <si>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</si>
  <si>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</si>
  <si>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</si>
  <si>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</si>
  <si>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</si>
  <si>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</si>
  <si>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</si>
  <si>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</si>
  <si>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</si>
  <si>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</si>
  <si>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</si>
  <si>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</si>
  <si>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</si>
  <si>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</si>
  <si>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</si>
  <si>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</si>
  <si>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</si>
  <si>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</si>
  <si>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</si>
  <si>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</si>
  <si>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</si>
  <si>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</si>
  <si>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</si>
  <si>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</si>
  <si>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</si>
  <si>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</si>
  <si>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</si>
  <si>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</si>
  <si>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</si>
  <si>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</si>
  <si>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</si>
  <si>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</si>
  <si>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</si>
  <si>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</si>
  <si>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</si>
  <si>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</si>
  <si>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</si>
  <si>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</si>
  <si>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</si>
  <si>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</si>
  <si>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</si>
  <si>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</si>
  <si>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</si>
  <si>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</si>
  <si>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</si>
  <si>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</si>
  <si>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</si>
  <si>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</si>
  <si>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</si>
  <si>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</si>
  <si>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</si>
  <si>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</si>
  <si>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</si>
  <si>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</si>
  <si>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</si>
  <si>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</si>
  <si>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</si>
  <si>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</si>
  <si>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</si>
  <si>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</si>
  <si>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</si>
  <si>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</si>
  <si>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</si>
  <si>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</si>
  <si>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</si>
  <si>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</si>
  <si>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</si>
  <si>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</si>
  <si>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</si>
  <si>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</si>
  <si>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</si>
  <si>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</si>
  <si>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</si>
  <si>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</si>
  <si>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</si>
  <si>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長野県根羽村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</si>
  <si>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</si>
  <si>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</si>
  <si>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</si>
  <si>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</si>
  <si>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</si>
  <si>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</si>
  <si>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</si>
  <si>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</si>
  <si>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</si>
  <si>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</si>
  <si>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</si>
  <si>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</si>
  <si>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</si>
  <si>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</si>
  <si>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</si>
  <si>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</si>
  <si>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</si>
  <si>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</si>
  <si>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</si>
  <si>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</si>
  <si>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</si>
  <si>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</si>
  <si>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</si>
  <si>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</si>
  <si>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</si>
  <si>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</si>
  <si>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</si>
  <si>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</si>
  <si>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</si>
  <si>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</si>
  <si>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</si>
  <si>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</si>
  <si>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</si>
  <si>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</si>
  <si>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</si>
  <si>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</si>
  <si>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</si>
  <si>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</si>
  <si>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</si>
  <si>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</si>
  <si>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</si>
  <si>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</si>
  <si>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</si>
  <si>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</si>
  <si>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</si>
  <si>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</si>
  <si>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</si>
  <si>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</si>
  <si>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</si>
  <si>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</si>
  <si>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</si>
  <si>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</si>
  <si>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</si>
  <si>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</si>
  <si>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</si>
  <si>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</si>
  <si>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</si>
  <si>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</si>
  <si>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</si>
  <si>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</si>
  <si>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</si>
  <si>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</si>
  <si>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</si>
  <si>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</si>
  <si>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</si>
  <si>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</si>
  <si>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</si>
  <si>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</si>
  <si>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</si>
  <si>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</si>
  <si>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</si>
  <si>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</si>
  <si>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</si>
  <si>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</si>
  <si>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</si>
  <si>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</si>
  <si>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</si>
  <si>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</si>
  <si>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</si>
  <si>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</si>
  <si>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</si>
  <si>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</si>
  <si>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</si>
  <si>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</si>
  <si>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</si>
  <si>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</si>
  <si>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</si>
  <si>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</si>
  <si>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</si>
  <si>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</si>
  <si>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</si>
  <si>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</si>
  <si>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</si>
  <si>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</si>
  <si>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</si>
  <si>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</si>
  <si>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</si>
  <si>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</si>
  <si>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</si>
  <si>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</si>
  <si>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</si>
  <si>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</si>
  <si>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</si>
  <si>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</si>
  <si>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</si>
  <si>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</si>
  <si>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</si>
  <si>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</si>
  <si>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</si>
  <si>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</si>
  <si>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</si>
  <si>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</si>
  <si>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</si>
  <si>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</si>
  <si>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</si>
  <si>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</si>
  <si>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</si>
  <si>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</si>
  <si>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</si>
  <si>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</si>
  <si>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</si>
  <si>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</si>
  <si>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</si>
  <si>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</si>
  <si>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</si>
  <si>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</si>
  <si>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</si>
  <si>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</si>
  <si>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</si>
  <si>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</si>
  <si>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</si>
  <si>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</si>
  <si>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</si>
  <si>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</si>
  <si>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</si>
  <si>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</si>
  <si>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</si>
  <si>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</si>
  <si>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</si>
  <si>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</si>
  <si>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</si>
  <si>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</si>
  <si>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</si>
  <si>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</si>
  <si>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</si>
  <si>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</si>
  <si>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</si>
  <si>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</si>
  <si>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</si>
  <si>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</si>
  <si>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</si>
  <si>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</si>
  <si>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</si>
  <si>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長野県根羽村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</si>
  <si>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</si>
  <si>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</si>
  <si>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</si>
  <si>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</si>
  <si>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</si>
  <si>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</si>
  <si>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</si>
  <si>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</si>
  <si>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</si>
  <si>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</si>
  <si>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</si>
  <si>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</si>
  <si>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</si>
  <si>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</si>
  <si>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</si>
  <si>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</si>
  <si>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</si>
  <si>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</si>
  <si>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</si>
  <si>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</si>
  <si>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根羽村営バス特別会計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</si>
  <si>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</si>
  <si>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</si>
  <si>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</si>
  <si>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</si>
  <si>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</si>
  <si>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</si>
  <si>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</si>
  <si>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</si>
  <si>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</si>
  <si>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</si>
  <si>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</si>
  <si>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</si>
  <si>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</si>
  <si>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</si>
  <si>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根羽村国民健康保険特別会計</t>
    <phoneticPr fontId="5"/>
  </si>
  <si>
    <t>根羽村介護保険特別会計</t>
    <phoneticPr fontId="5"/>
  </si>
  <si>
    <t>根羽村後期高齢者医療特別会計</t>
    <phoneticPr fontId="5"/>
  </si>
  <si>
    <t>根羽村簡易水道特別会計</t>
    <phoneticPr fontId="5"/>
  </si>
  <si>
    <t>法非適用企業</t>
    <phoneticPr fontId="5"/>
  </si>
  <si>
    <t>根羽村下水道特別会計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</si>
  <si>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</si>
  <si>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</si>
  <si>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</si>
  <si>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</si>
  <si>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</si>
  <si>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</si>
  <si>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</si>
  <si>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</si>
  <si>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</si>
  <si>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</si>
  <si>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</si>
  <si>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</si>
  <si>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</si>
  <si>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</si>
  <si>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</si>
  <si>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</si>
  <si>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</si>
  <si>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</si>
  <si>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</si>
  <si>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</si>
  <si>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</si>
  <si>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</si>
  <si>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</si>
  <si>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</si>
  <si>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</si>
  <si>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</si>
  <si>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</si>
  <si>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</si>
  <si>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</si>
  <si>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</si>
  <si>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</si>
  <si>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</si>
  <si>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</si>
  <si>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</si>
  <si>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</si>
  <si>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</si>
  <si>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</si>
  <si>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</si>
  <si>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</si>
  <si>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</si>
  <si>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</si>
  <si>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</si>
  <si>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</si>
  <si>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</si>
  <si>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</si>
  <si>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</si>
  <si>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</si>
  <si>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</si>
  <si>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</si>
  <si>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</si>
  <si>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</si>
  <si>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</si>
  <si>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</si>
  <si>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</si>
  <si>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</si>
  <si>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</si>
  <si>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</si>
  <si>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</si>
  <si>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</si>
  <si>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</si>
  <si>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</si>
  <si>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</si>
  <si>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</si>
  <si>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</si>
  <si>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根羽村下水道特別会計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</si>
  <si>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</si>
  <si>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</si>
  <si>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根羽村簡易水道特別会計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</si>
  <si>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</si>
  <si>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根羽村介護保険特別会計</t>
    <phoneticPr fontId="5"/>
  </si>
  <si>
    <t>(Ｆ)</t>
    <phoneticPr fontId="5"/>
  </si>
  <si>
    <t>根羽村後期高齢者医療特別会計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</si>
  <si>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</si>
  <si>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</si>
  <si>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</si>
  <si>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</si>
  <si>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</si>
  <si>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</si>
  <si>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</si>
  <si>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</si>
  <si>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</si>
  <si>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</si>
  <si>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</si>
  <si>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</si>
  <si>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</si>
  <si>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</si>
  <si>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</si>
  <si>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</si>
  <si>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</si>
  <si>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</si>
  <si>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</si>
  <si>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</si>
  <si>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</si>
  <si>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</si>
  <si>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</si>
  <si>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</si>
  <si>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</si>
  <si>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</si>
  <si>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</si>
  <si>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</si>
  <si>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</si>
  <si>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</si>
  <si>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</si>
  <si>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</si>
  <si>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</si>
  <si>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</si>
  <si>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</si>
  <si>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</si>
  <si>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</si>
  <si>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</si>
  <si>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</si>
  <si>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</si>
  <si>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</si>
  <si>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</si>
  <si>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</si>
  <si>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</si>
  <si>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</si>
  <si>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</si>
  <si>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</si>
  <si>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</si>
  <si>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</si>
  <si>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</si>
  <si>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</si>
  <si>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</si>
  <si>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</si>
  <si>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</si>
  <si>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</si>
  <si>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</si>
  <si>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</si>
  <si>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</si>
  <si>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</si>
  <si>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</si>
  <si>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</si>
  <si>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</si>
  <si>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</si>
  <si>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</si>
  <si>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</si>
  <si>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</si>
  <si>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</si>
  <si>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</si>
  <si>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</si>
  <si>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</si>
  <si>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</si>
  <si>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</si>
  <si>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</si>
  <si>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</si>
  <si>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</si>
  <si>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</si>
  <si>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</si>
  <si>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</si>
  <si>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</si>
  <si>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</si>
  <si>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</si>
  <si>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</si>
  <si>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</si>
  <si>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</si>
  <si>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根羽村営バス特別会計</t>
  </si>
  <si>
    <t>▲ 0.26</t>
  </si>
  <si>
    <t>一般会計</t>
  </si>
  <si>
    <t>根羽村介護保険特別会計</t>
  </si>
  <si>
    <t>根羽村国民健康保険特別会計</t>
  </si>
  <si>
    <t>根羽村後期高齢者医療特別会計</t>
  </si>
  <si>
    <t>根羽村簡易水道特別会計</t>
  </si>
  <si>
    <t>根羽村下水道特別会計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</si>
  <si>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</si>
  <si>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</si>
  <si>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</si>
  <si>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</si>
  <si>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</si>
  <si>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</si>
  <si>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</si>
  <si>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</si>
  <si>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</si>
  <si>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</si>
  <si>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</si>
  <si>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</si>
  <si>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下伊那郡町村総合事務組合</t>
    <rPh sb="0" eb="4">
      <t>シモイナグン</t>
    </rPh>
    <rPh sb="4" eb="6">
      <t>チョウソン</t>
    </rPh>
    <rPh sb="6" eb="8">
      <t>ソウゴウ</t>
    </rPh>
    <rPh sb="8" eb="10">
      <t>ジム</t>
    </rPh>
    <rPh sb="10" eb="12">
      <t>クミアイ</t>
    </rPh>
    <phoneticPr fontId="5"/>
  </si>
  <si>
    <t>下伊那自治センター組合</t>
    <rPh sb="0" eb="3">
      <t>シモイナ</t>
    </rPh>
    <rPh sb="3" eb="5">
      <t>ジチ</t>
    </rPh>
    <rPh sb="9" eb="11">
      <t>クミアイ</t>
    </rPh>
    <phoneticPr fontId="2"/>
  </si>
  <si>
    <t>下伊那郡土木技術センター</t>
    <rPh sb="0" eb="4">
      <t>シモイナグン</t>
    </rPh>
    <rPh sb="4" eb="6">
      <t>ドボク</t>
    </rPh>
    <rPh sb="6" eb="8">
      <t>ギジュツ</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</si>
  <si>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</si>
  <si>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</si>
  <si>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</si>
  <si>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</si>
  <si>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</si>
  <si>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</si>
  <si>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</si>
  <si>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北設広域事務組合</t>
    <rPh sb="0" eb="1">
      <t>キタ</t>
    </rPh>
    <rPh sb="1" eb="2">
      <t>セツ</t>
    </rPh>
    <rPh sb="2" eb="4">
      <t>コウイキ</t>
    </rPh>
    <rPh sb="4" eb="6">
      <t>ジム</t>
    </rPh>
    <rPh sb="6" eb="8">
      <t>クミアイ</t>
    </rPh>
    <phoneticPr fontId="2"/>
  </si>
  <si>
    <t>-</t>
    <phoneticPr fontId="2"/>
  </si>
  <si>
    <t>ネバーランド(株)</t>
    <rPh sb="6" eb="9">
      <t>カブ</t>
    </rPh>
    <phoneticPr fontId="2"/>
  </si>
  <si>
    <t>(ふるさと創生基金(R03年度末現在))</t>
    <phoneticPr fontId="5"/>
  </si>
  <si>
    <t>(矢作川源流の郷基金(R03年度末現在))</t>
    <phoneticPr fontId="5"/>
  </si>
  <si>
    <t>(農業振興基金(R03年度末現在))</t>
    <phoneticPr fontId="5"/>
  </si>
  <si>
    <t>(森林林業振興基金(R03年度末現在))</t>
    <phoneticPr fontId="5"/>
  </si>
  <si>
    <t>(公共施設整備基金(R03年度末現在))</t>
    <rPh sb="1" eb="3">
      <t>コウキョウ</t>
    </rPh>
    <rPh sb="3" eb="5">
      <t>シセツ</t>
    </rPh>
    <rPh sb="5" eb="7">
      <t>セイビ</t>
    </rPh>
    <rPh sb="7" eb="9">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</si>
  <si>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</si>
  <si>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</si>
  <si>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</si>
  <si>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将来負担比率がマイナスになるため、本分析は有形固定資産減価償却率の推移のみとなる。
　有形固定資産減価償却率については、有形固定資産減価償却率の分析欄を参照。</t>
    <rPh sb="1" eb="3">
      <t>ショウライ</t>
    </rPh>
    <rPh sb="3" eb="5">
      <t>フタン</t>
    </rPh>
    <rPh sb="5" eb="7">
      <t>ヒリツ</t>
    </rPh>
    <rPh sb="18" eb="19">
      <t>ホン</t>
    </rPh>
    <rPh sb="19" eb="21">
      <t>ブンセキ</t>
    </rPh>
    <rPh sb="22" eb="24">
      <t>ユウケイ</t>
    </rPh>
    <rPh sb="24" eb="26">
      <t>コテイ</t>
    </rPh>
    <rPh sb="26" eb="28">
      <t>シサン</t>
    </rPh>
    <rPh sb="28" eb="30">
      <t>ゲンカ</t>
    </rPh>
    <rPh sb="30" eb="32">
      <t>ショウキャク</t>
    </rPh>
    <rPh sb="32" eb="33">
      <t>リツ</t>
    </rPh>
    <rPh sb="34" eb="36">
      <t>スイイ</t>
    </rPh>
    <rPh sb="44" eb="46">
      <t>ユウケイ</t>
    </rPh>
    <rPh sb="46" eb="48">
      <t>コテイ</t>
    </rPh>
    <rPh sb="48" eb="50">
      <t>シサン</t>
    </rPh>
    <rPh sb="50" eb="52">
      <t>ゲンカ</t>
    </rPh>
    <rPh sb="52" eb="54">
      <t>ショウキャク</t>
    </rPh>
    <rPh sb="54" eb="55">
      <t>リツ</t>
    </rPh>
    <rPh sb="61" eb="63">
      <t>ユウケイ</t>
    </rPh>
    <rPh sb="63" eb="65">
      <t>コテイ</t>
    </rPh>
    <rPh sb="65" eb="67">
      <t>シサン</t>
    </rPh>
    <rPh sb="67" eb="69">
      <t>ゲンカ</t>
    </rPh>
    <rPh sb="69" eb="71">
      <t>ショウキャク</t>
    </rPh>
    <rPh sb="71" eb="72">
      <t>リツ</t>
    </rPh>
    <rPh sb="73" eb="75">
      <t>ブンセキ</t>
    </rPh>
    <rPh sb="75" eb="76">
      <t>ラン</t>
    </rPh>
    <rPh sb="77" eb="79">
      <t>サンショウ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</si>
  <si>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</si>
  <si>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</si>
  <si>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</si>
  <si>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</si>
  <si>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</si>
  <si>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</si>
  <si>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将来負担比率がマイナスになるため、本分析は実質公債比率の推移のみとなる。
　実質公債比率については、実施公債比率の分析を参照。</t>
    <rPh sb="1" eb="3">
      <t>ショウライ</t>
    </rPh>
    <rPh sb="3" eb="5">
      <t>フタン</t>
    </rPh>
    <rPh sb="5" eb="7">
      <t>ヒリツ</t>
    </rPh>
    <rPh sb="18" eb="19">
      <t>ホン</t>
    </rPh>
    <rPh sb="19" eb="21">
      <t>ブンセキ</t>
    </rPh>
    <rPh sb="22" eb="24">
      <t>ジッシツ</t>
    </rPh>
    <rPh sb="24" eb="28">
      <t>コウサイヒリツ</t>
    </rPh>
    <rPh sb="29" eb="31">
      <t>スイイ</t>
    </rPh>
    <rPh sb="39" eb="41">
      <t>ジッシツ</t>
    </rPh>
    <rPh sb="41" eb="45">
      <t>コウサイヒリツ</t>
    </rPh>
    <rPh sb="51" eb="53">
      <t>ジッシ</t>
    </rPh>
    <rPh sb="53" eb="57">
      <t>コウサイヒリツ</t>
    </rPh>
    <rPh sb="58" eb="60">
      <t>ブンセキ</t>
    </rPh>
    <rPh sb="61" eb="63">
      <t>サンショウ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</si>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</sst>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438C2DA-6B8C-4279-8B72-CF371DEBEDE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330026</c:v>
                </c:pt>
              </c:numCache>
            </c:numRef>
          </c:val>
          <c:smooth val="0"/>
          <c:extLst>
            <c:ext xmlns:c16="http://schemas.microsoft.com/office/drawing/2014/chart" uri="{C3380CC4-5D6E-409C-BE32-E72D297353CC}">
              <c16:uniqueId val="{00000000-046E-4C7B-9509-2AAE1EA189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755904</c:v>
                </c:pt>
                <c:pt idx="1">
                  <c:v>1114467</c:v>
                </c:pt>
                <c:pt idx="2">
                  <c:v>557588</c:v>
                </c:pt>
                <c:pt idx="3">
                  <c:v>714810</c:v>
                </c:pt>
                <c:pt idx="4">
                  <c:v>416707</c:v>
                </c:pt>
              </c:numCache>
            </c:numRef>
          </c:val>
          <c:smooth val="0"/>
          <c:extLst>
            <c:ext xmlns:c16="http://schemas.microsoft.com/office/drawing/2014/chart" uri="{C3380CC4-5D6E-409C-BE32-E72D297353CC}">
              <c16:uniqueId val="{00000001-046E-4C7B-9509-2AAE1EA189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14.28</c:v>
                </c:pt>
                <c:pt idx="1">
                  <c:v>14.53</c:v>
                </c:pt>
                <c:pt idx="2">
                  <c:v>13.91</c:v>
                </c:pt>
                <c:pt idx="3">
                  <c:v>13.52</c:v>
                </c:pt>
                <c:pt idx="4">
                  <c:v>12.29</c:v>
                </c:pt>
              </c:numCache>
            </c:numRef>
          </c:val>
          <c:extLst>
            <c:ext xmlns:c16="http://schemas.microsoft.com/office/drawing/2014/chart" uri="{C3380CC4-5D6E-409C-BE32-E72D297353CC}">
              <c16:uniqueId val="{00000000-27D7-4644-ABAC-097EF6EA23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17.95</c:v>
                </c:pt>
                <c:pt idx="1">
                  <c:v>19.600000000000001</c:v>
                </c:pt>
                <c:pt idx="2">
                  <c:v>20.07</c:v>
                </c:pt>
                <c:pt idx="3">
                  <c:v>19.16</c:v>
                </c:pt>
                <c:pt idx="4">
                  <c:v>17.579999999999998</c:v>
                </c:pt>
              </c:numCache>
            </c:numRef>
          </c:val>
          <c:extLst>
            <c:ext xmlns:c16="http://schemas.microsoft.com/office/drawing/2014/chart" uri="{C3380CC4-5D6E-409C-BE32-E72D297353CC}">
              <c16:uniqueId val="{00000001-27D7-4644-ABAC-097EF6EA23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4.4000000000000004</c:v>
                </c:pt>
                <c:pt idx="1">
                  <c:v>6.42</c:v>
                </c:pt>
                <c:pt idx="2">
                  <c:v>5.52</c:v>
                </c:pt>
                <c:pt idx="3">
                  <c:v>8.85</c:v>
                </c:pt>
                <c:pt idx="4">
                  <c:v>3.6</c:v>
                </c:pt>
              </c:numCache>
            </c:numRef>
          </c:val>
          <c:smooth val="0"/>
          <c:extLst>
            <c:ext xmlns:c16="http://schemas.microsoft.com/office/drawing/2014/chart" uri="{C3380CC4-5D6E-409C-BE32-E72D297353CC}">
              <c16:uniqueId val="{00000002-27D7-4644-ABAC-097EF6EA23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AF-483D-A9D8-D6F197817F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AF-483D-A9D8-D6F197817F1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AF-483D-A9D8-D6F197817F1C}"/>
            </c:ext>
          </c:extLst>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AF-483D-A9D8-D6F197817F1C}"/>
            </c:ext>
          </c:extLst>
        </c:ser>
        <c:ser>
          <c:idx val="4"/>
          <c:order val="4"/>
          <c:tx>
            <c:strRef>
              <c:f>データシート!$A$31</c:f>
              <c:strCache>
                <c:ptCount val="1"/>
                <c:pt idx="0">
                  <c:v>根羽村簡易水道特別会計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5AF-483D-A9D8-D6F197817F1C}"/>
            </c:ext>
          </c:extLst>
        </c:ser>
        <c:ser>
          <c:idx val="5"/>
          <c:order val="5"/>
          <c:tx>
            <c:strRef>
              <c:f>データシート!$A$32</c:f>
              <c:strCache>
                <c:ptCount val="1"/>
                <c:pt idx="0">
                  <c:v>根羽村後期高齢者医療特別会計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5AF-483D-A9D8-D6F197817F1C}"/>
            </c:ext>
          </c:extLst>
        </c:ser>
        <c:ser>
          <c:idx val="6"/>
          <c:order val="6"/>
          <c:tx>
            <c:strRef>
              <c:f>データシート!$A$33</c:f>
              <c:strCache>
                <c:ptCount val="1"/>
                <c:pt idx="0">
                  <c:v>根羽村国民健康保険特別会計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4.13</c:v>
                </c:pt>
                <c:pt idx="2">
                  <c:v>#N/A</c:v>
                </c:pt>
                <c:pt idx="3">
                  <c:v>0.23</c:v>
                </c:pt>
                <c:pt idx="4">
                  <c:v>#N/A</c:v>
                </c:pt>
                <c:pt idx="5">
                  <c:v>0.06</c:v>
                </c:pt>
                <c:pt idx="6">
                  <c:v>#N/A</c:v>
                </c:pt>
                <c:pt idx="7">
                  <c:v>0.54</c:v>
                </c:pt>
                <c:pt idx="8">
                  <c:v>#N/A</c:v>
                </c:pt>
                <c:pt idx="9">
                  <c:v>0.49</c:v>
                </c:pt>
              </c:numCache>
            </c:numRef>
          </c:val>
          <c:extLst>
            <c:ext xmlns:c16="http://schemas.microsoft.com/office/drawing/2014/chart" uri="{C3380CC4-5D6E-409C-BE32-E72D297353CC}">
              <c16:uniqueId val="{00000006-05AF-483D-A9D8-D6F197817F1C}"/>
            </c:ext>
          </c:extLst>
        </c:ser>
        <c:ser>
          <c:idx val="7"/>
          <c:order val="7"/>
          <c:tx>
            <c:strRef>
              <c:f>データシート!$A$34</c:f>
              <c:strCache>
                <c:ptCount val="1"/>
                <c:pt idx="0">
                  <c:v>根羽村介護保険特別会計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23.63</c:v>
                </c:pt>
                <c:pt idx="2">
                  <c:v>#N/A</c:v>
                </c:pt>
                <c:pt idx="3">
                  <c:v>0.27</c:v>
                </c:pt>
                <c:pt idx="4">
                  <c:v>#N/A</c:v>
                </c:pt>
                <c:pt idx="5">
                  <c:v>0.06</c:v>
                </c:pt>
                <c:pt idx="6">
                  <c:v>#N/A</c:v>
                </c:pt>
                <c:pt idx="7">
                  <c:v>0.53</c:v>
                </c:pt>
                <c:pt idx="8">
                  <c:v>#N/A</c:v>
                </c:pt>
                <c:pt idx="9">
                  <c:v>0.9</c:v>
                </c:pt>
              </c:numCache>
            </c:numRef>
          </c:val>
          <c:extLst>
            <c:ext xmlns:c16="http://schemas.microsoft.com/office/drawing/2014/chart" uri="{C3380CC4-5D6E-409C-BE32-E72D297353CC}">
              <c16:uniqueId val="{00000007-05AF-483D-A9D8-D6F197817F1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14.41</c:v>
                </c:pt>
                <c:pt idx="2">
                  <c:v>#N/A</c:v>
                </c:pt>
                <c:pt idx="3">
                  <c:v>14.29</c:v>
                </c:pt>
                <c:pt idx="4">
                  <c:v>#N/A</c:v>
                </c:pt>
                <c:pt idx="5">
                  <c:v>13.67</c:v>
                </c:pt>
                <c:pt idx="6">
                  <c:v>#N/A</c:v>
                </c:pt>
                <c:pt idx="7">
                  <c:v>13.3</c:v>
                </c:pt>
                <c:pt idx="8">
                  <c:v>#N/A</c:v>
                </c:pt>
                <c:pt idx="9">
                  <c:v>12.55</c:v>
                </c:pt>
              </c:numCache>
            </c:numRef>
          </c:val>
          <c:extLst>
            <c:ext xmlns:c16="http://schemas.microsoft.com/office/drawing/2014/chart" uri="{C3380CC4-5D6E-409C-BE32-E72D297353CC}">
              <c16:uniqueId val="{00000008-05AF-483D-A9D8-D6F197817F1C}"/>
            </c:ext>
          </c:extLst>
        </c:ser>
        <c:ser>
          <c:idx val="9"/>
          <c:order val="9"/>
          <c:tx>
            <c:strRef>
              <c:f>データシート!$A$36</c:f>
              <c:strCache>
                <c:ptCount val="1"/>
                <c:pt idx="0">
                  <c:v>根羽村営バス特別会計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0.22</c:v>
                </c:pt>
                <c:pt idx="2">
                  <c:v>#N/A</c:v>
                </c:pt>
                <c:pt idx="3">
                  <c:v>0.23</c:v>
                </c:pt>
                <c:pt idx="4">
                  <c:v>#N/A</c:v>
                </c:pt>
                <c:pt idx="5">
                  <c:v>0.22</c:v>
                </c:pt>
                <c:pt idx="6">
                  <c:v>#N/A</c:v>
                </c:pt>
                <c:pt idx="7">
                  <c:v>0.21</c:v>
                </c:pt>
                <c:pt idx="8">
                  <c:v>0.26</c:v>
                </c:pt>
                <c:pt idx="9">
                  <c:v>#N/A</c:v>
                </c:pt>
              </c:numCache>
            </c:numRef>
          </c:val>
          <c:extLst>
            <c:ext xmlns:c16="http://schemas.microsoft.com/office/drawing/2014/chart" uri="{C3380CC4-5D6E-409C-BE32-E72D297353CC}">
              <c16:uniqueId val="{00000009-05AF-483D-A9D8-D6F197817F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c:v>
                </c:pt>
                <c:pt idx="5">
                  <c:v>245</c:v>
                </c:pt>
                <c:pt idx="8">
                  <c:v>264</c:v>
                </c:pt>
                <c:pt idx="11">
                  <c:v>256</c:v>
                </c:pt>
                <c:pt idx="14">
                  <c:v>270</c:v>
                </c:pt>
              </c:numCache>
            </c:numRef>
          </c:val>
          <c:extLst>
            <c:ext xmlns:c16="http://schemas.microsoft.com/office/drawing/2014/chart" uri="{C3380CC4-5D6E-409C-BE32-E72D297353CC}">
              <c16:uniqueId val="{00000000-C8C0-4D9E-8ECE-154FC9EFAE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C0-4D9E-8ECE-154FC9EFAE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C0-4D9E-8ECE-154FC9EFAE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3-C8C0-4D9E-8ECE-154FC9EFAE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c:v>
                </c:pt>
                <c:pt idx="3">
                  <c:v>46</c:v>
                </c:pt>
                <c:pt idx="6">
                  <c:v>44</c:v>
                </c:pt>
                <c:pt idx="9">
                  <c:v>55</c:v>
                </c:pt>
                <c:pt idx="12">
                  <c:v>55</c:v>
                </c:pt>
              </c:numCache>
            </c:numRef>
          </c:val>
          <c:extLst>
            <c:ext xmlns:c16="http://schemas.microsoft.com/office/drawing/2014/chart" uri="{C3380CC4-5D6E-409C-BE32-E72D297353CC}">
              <c16:uniqueId val="{00000004-C8C0-4D9E-8ECE-154FC9EFAE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C0-4D9E-8ECE-154FC9EFAE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C0-4D9E-8ECE-154FC9EFAE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224</c:v>
                </c:pt>
                <c:pt idx="3">
                  <c:v>253</c:v>
                </c:pt>
                <c:pt idx="6">
                  <c:v>281</c:v>
                </c:pt>
                <c:pt idx="9">
                  <c:v>277</c:v>
                </c:pt>
                <c:pt idx="12">
                  <c:v>271</c:v>
                </c:pt>
              </c:numCache>
            </c:numRef>
          </c:val>
          <c:extLst>
            <c:ext xmlns:c16="http://schemas.microsoft.com/office/drawing/2014/chart" uri="{C3380CC4-5D6E-409C-BE32-E72D297353CC}">
              <c16:uniqueId val="{00000007-C8C0-4D9E-8ECE-154FC9EFAE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c:v>
                </c:pt>
                <c:pt idx="2">
                  <c:v>#N/A</c:v>
                </c:pt>
                <c:pt idx="3">
                  <c:v>#N/A</c:v>
                </c:pt>
                <c:pt idx="4">
                  <c:v>54</c:v>
                </c:pt>
                <c:pt idx="5">
                  <c:v>#N/A</c:v>
                </c:pt>
                <c:pt idx="6">
                  <c:v>#N/A</c:v>
                </c:pt>
                <c:pt idx="7">
                  <c:v>61</c:v>
                </c:pt>
                <c:pt idx="8">
                  <c:v>#N/A</c:v>
                </c:pt>
                <c:pt idx="9">
                  <c:v>#N/A</c:v>
                </c:pt>
                <c:pt idx="10">
                  <c:v>76</c:v>
                </c:pt>
                <c:pt idx="11">
                  <c:v>#N/A</c:v>
                </c:pt>
                <c:pt idx="12">
                  <c:v>#N/A</c:v>
                </c:pt>
                <c:pt idx="13">
                  <c:v>57</c:v>
                </c:pt>
                <c:pt idx="14">
                  <c:v>#N/A</c:v>
                </c:pt>
              </c:numCache>
            </c:numRef>
          </c:val>
          <c:smooth val="0"/>
          <c:extLst>
            <c:ext xmlns:c16="http://schemas.microsoft.com/office/drawing/2014/chart" uri="{C3380CC4-5D6E-409C-BE32-E72D297353CC}">
              <c16:uniqueId val="{00000008-C8C0-4D9E-8ECE-154FC9EFAE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1785</c:v>
                </c:pt>
                <c:pt idx="5">
                  <c:v>1764</c:v>
                </c:pt>
                <c:pt idx="8">
                  <c:v>1575</c:v>
                </c:pt>
                <c:pt idx="11">
                  <c:v>1509</c:v>
                </c:pt>
                <c:pt idx="14">
                  <c:v>1356</c:v>
                </c:pt>
              </c:numCache>
            </c:numRef>
          </c:val>
          <c:extLst>
            <c:ext xmlns:c16="http://schemas.microsoft.com/office/drawing/2014/chart" uri="{C3380CC4-5D6E-409C-BE32-E72D297353CC}">
              <c16:uniqueId val="{00000000-D629-46FC-B59B-62FDE2B506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629-46FC-B59B-62FDE2B506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1979</c:v>
                </c:pt>
                <c:pt idx="5">
                  <c:v>1674</c:v>
                </c:pt>
                <c:pt idx="8">
                  <c:v>1730</c:v>
                </c:pt>
                <c:pt idx="11">
                  <c:v>1722</c:v>
                </c:pt>
                <c:pt idx="14">
                  <c:v>2033</c:v>
                </c:pt>
              </c:numCache>
            </c:numRef>
          </c:val>
          <c:extLst>
            <c:ext xmlns:c16="http://schemas.microsoft.com/office/drawing/2014/chart" uri="{C3380CC4-5D6E-409C-BE32-E72D297353CC}">
              <c16:uniqueId val="{00000002-D629-46FC-B59B-62FDE2B506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29-46FC-B59B-62FDE2B506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29-46FC-B59B-62FDE2B506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29-46FC-B59B-62FDE2B506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158</c:v>
                </c:pt>
                <c:pt idx="3">
                  <c:v>165</c:v>
                </c:pt>
                <c:pt idx="6">
                  <c:v>166</c:v>
                </c:pt>
                <c:pt idx="9">
                  <c:v>342</c:v>
                </c:pt>
                <c:pt idx="12">
                  <c:v>330</c:v>
                </c:pt>
              </c:numCache>
            </c:numRef>
          </c:val>
          <c:extLst>
            <c:ext xmlns:c16="http://schemas.microsoft.com/office/drawing/2014/chart" uri="{C3380CC4-5D6E-409C-BE32-E72D297353CC}">
              <c16:uniqueId val="{00000006-D629-46FC-B59B-62FDE2B506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c:v>
                </c:pt>
                <c:pt idx="3">
                  <c:v>2</c:v>
                </c:pt>
                <c:pt idx="6">
                  <c:v>2</c:v>
                </c:pt>
                <c:pt idx="9">
                  <c:v>3</c:v>
                </c:pt>
                <c:pt idx="12">
                  <c:v>2</c:v>
                </c:pt>
              </c:numCache>
            </c:numRef>
          </c:val>
          <c:extLst>
            <c:ext xmlns:c16="http://schemas.microsoft.com/office/drawing/2014/chart" uri="{C3380CC4-5D6E-409C-BE32-E72D297353CC}">
              <c16:uniqueId val="{00000007-D629-46FC-B59B-62FDE2B506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c:v>
                </c:pt>
                <c:pt idx="3">
                  <c:v>383</c:v>
                </c:pt>
                <c:pt idx="6">
                  <c:v>371</c:v>
                </c:pt>
                <c:pt idx="9">
                  <c:v>353</c:v>
                </c:pt>
                <c:pt idx="12">
                  <c:v>288</c:v>
                </c:pt>
              </c:numCache>
            </c:numRef>
          </c:val>
          <c:extLst>
            <c:ext xmlns:c16="http://schemas.microsoft.com/office/drawing/2014/chart" uri="{C3380CC4-5D6E-409C-BE32-E72D297353CC}">
              <c16:uniqueId val="{00000008-D629-46FC-B59B-62FDE2B506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29-46FC-B59B-62FDE2B506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1484</c:v>
                </c:pt>
                <c:pt idx="3">
                  <c:v>1587</c:v>
                </c:pt>
                <c:pt idx="6">
                  <c:v>1421</c:v>
                </c:pt>
                <c:pt idx="9">
                  <c:v>1305</c:v>
                </c:pt>
                <c:pt idx="12">
                  <c:v>1137</c:v>
                </c:pt>
              </c:numCache>
            </c:numRef>
          </c:val>
          <c:extLst>
            <c:ext xmlns:c16="http://schemas.microsoft.com/office/drawing/2014/chart" uri="{C3380CC4-5D6E-409C-BE32-E72D297353CC}">
              <c16:uniqueId val="{0000000A-D629-46FC-B59B-62FDE2B506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29-46FC-B59B-62FDE2B506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219</c:v>
                </c:pt>
                <c:pt idx="1">
                  <c:v>219</c:v>
                </c:pt>
                <c:pt idx="2">
                  <c:v>219</c:v>
                </c:pt>
              </c:numCache>
            </c:numRef>
          </c:val>
          <c:extLst>
            <c:ext xmlns:c16="http://schemas.microsoft.com/office/drawing/2014/chart" uri="{C3380CC4-5D6E-409C-BE32-E72D297353CC}">
              <c16:uniqueId val="{00000000-649C-4AE9-8D02-4E85396CA4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400</c:v>
                </c:pt>
                <c:pt idx="1">
                  <c:v>301</c:v>
                </c:pt>
                <c:pt idx="2">
                  <c:v>391</c:v>
                </c:pt>
              </c:numCache>
            </c:numRef>
          </c:val>
          <c:extLst>
            <c:ext xmlns:c16="http://schemas.microsoft.com/office/drawing/2014/chart" uri="{C3380CC4-5D6E-409C-BE32-E72D297353CC}">
              <c16:uniqueId val="{00000001-649C-4AE9-8D02-4E85396CA4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1028</c:v>
                </c:pt>
                <c:pt idx="1">
                  <c:v>1113</c:v>
                </c:pt>
                <c:pt idx="2">
                  <c:v>1345</c:v>
                </c:pt>
              </c:numCache>
            </c:numRef>
          </c:val>
          <c:extLst>
            <c:ext xmlns:c16="http://schemas.microsoft.com/office/drawing/2014/chart" uri="{C3380CC4-5D6E-409C-BE32-E72D297353CC}">
              <c16:uniqueId val="{00000002-649C-4AE9-8D02-4E85396CA4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{66141550-0511-40C2-92ED-B4AAE46B0215}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642-4BD1-BAC1-A83753CF50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{9880B00A-0F46-4C86-A660-DC2A75390F86}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42-4BD1-BAC1-A83753CF50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{394F4A56-E21F-48EE-84BB-A02E2FA3865E}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42-4BD1-BAC1-A83753CF50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{43C05479-F859-4A10-93FA-D04CFFC35EBB}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42-4BD1-BAC1-A83753CF50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{06E8EF45-975F-4567-8E72-56155D2BC497}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42-4BD1-BAC1-A83753CF508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{86734EDA-04ED-4CE8-9C22-7AF31E94A034}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642-4BD1-BAC1-A83753CF508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{3D125308-814D-4EFC-A670-119402135CB3}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642-4BD1-BAC1-A83753CF508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{9DE3394F-885F-4DF0-9679-677F8E36D54A}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642-4BD1-BAC1-A83753CF508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{6F800B11-2D7C-4CC1-8D70-A75C566B00A1}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642-4BD1-BAC1-A83753CF50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65.8</c:v>
                </c:pt>
                <c:pt idx="8">
                  <c:v>63.8</c:v>
                </c:pt>
                <c:pt idx="16">
                  <c:v>55.2</c:v>
                </c:pt>
                <c:pt idx="24">
                  <c:v>55.2</c:v>
                </c:pt>
                <c:pt idx="32">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642-4BD1-BAC1-A83753CF50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{7D94C1B2-C053-47F2-808F-7C49492A1280}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642-4BD1-BAC1-A83753CF50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{AEC97AC8-A000-4115-A704-9419AC43CD93}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42-4BD1-BAC1-A83753CF50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{92613BCC-1FB5-4968-BDD1-18C9EC8B360E}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42-4BD1-BAC1-A83753CF50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{F7E82D4D-FE63-4757-BD88-AE87C0E3DECD}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42-4BD1-BAC1-A83753CF50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{6C48716C-558B-4740-B264-F6FED61F94F6}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42-4BD1-BAC1-A83753CF508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{3735F478-7784-4975-BE13-0BA830B694D0}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642-4BD1-BAC1-A83753CF5082}"/>
                </c:ext>
              </c:extLst>
            </c:dLbl>
            <c:dLbl>
              <c:idx val="16"/>
              <c:layout>
                <c:manualLayout>
                  <c:x val="-2.8500074116938182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{F47C5C8D-1C6A-426A-B9DC-72F8F3BCD3AC}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642-4BD1-BAC1-A83753CF5082}"/>
                </c:ext>
              </c:extLst>
            </c:dLbl>
            <c:dLbl>
              <c:idx val="24"/>
              <c:layout>
                <c:manualLayout>
                  <c:x val="-3.553142718353014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{897C1C9B-359C-4083-87B1-BCE390D24377}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642-4BD1-BAC1-A83753CF508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{04632ED0-923C-47E0-BE91-13F93857153D}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642-4BD1-BAC1-A83753CF50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642-4BD1-BAC1-A83753CF508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{79A07B2E-AA9B-4D96-A549-9D439D3C3E43}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50-4993-BEBB-2ADA218BE3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{A71243CA-7600-4AFF-BF1E-FE6161C1BB13}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50-4993-BEBB-2ADA218BE3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{D93E3B53-4ED6-4911-ADCC-C740B00D8DD5}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50-4993-BEBB-2ADA218BE3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{F20826FC-1D35-4EC6-954D-F7CD0B90173E}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50-4993-BEBB-2ADA218BE3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{D4C9FF5F-C3C0-4FE5-8BF7-B6A855F6C3BB}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50-4993-BEBB-2ADA218BE30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{6AD7BF4B-3442-40CC-9C57-BF7BBA3FD5C3}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50-4993-BEBB-2ADA218BE30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{DFFECCF4-B76D-442C-B670-925987BCEDD7}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50-4993-BEBB-2ADA218BE30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{41AAE616-5B42-41E1-ADA9-6BE39F988B83}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50-4993-BEBB-2ADA218BE30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{A8B909A9-CA8F-495F-9392-024149A67E22}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50-4993-BEBB-2ADA218BE3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3.6</c:v>
                </c:pt>
                <c:pt idx="16">
                  <c:v>5.7</c:v>
                </c:pt>
                <c:pt idx="24">
                  <c:v>7.3</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850-4993-BEBB-2ADA218BE3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{B07F07E1-12FB-45C6-8846-70F1A498E866}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50-4993-BEBB-2ADA218BE3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{595BF603-6DA4-49D7-8D0F-6887E057E1CA}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50-4993-BEBB-2ADA218BE3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{007BA2F5-3D73-4465-A02D-932AF80F04DD}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50-4993-BEBB-2ADA218BE3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{1F51DCD1-A764-4F06-99DA-EDAAC8333D3F}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50-4993-BEBB-2ADA218BE3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{9858839B-028A-49E0-A4F5-63F54639D13D}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50-4993-BEBB-2ADA218BE30A}"/>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{3B59E143-AB9B-4D01-9CA3-418D9ACBB479}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50-4993-BEBB-2ADA218BE30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{064412B2-FFF2-4926-80E5-5F07A4C6E8CD}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50-4993-BEBB-2ADA218BE30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{88BE78DA-86C3-4E87-973D-713637BEA5AA}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50-4993-BEBB-2ADA218BE30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{70802CF2-9E24-4181-8129-D9D40F2BB7D2}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50-4993-BEBB-2ADA218BE3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50-4993-BEBB-2ADA218BE30A}"/>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9E768B3-DD28-4797-82D3-C9D71072185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C9C2688-4D60-444F-B0CF-F037F7E663F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繰上償還なども実施</a:t>
          </a:r>
          <a:r>
            <a:rPr kumimoji="1" lang="ja-JP" altLang="en-US" sz="1100">
              <a:solidFill>
                <a:schemeClr val="dk1"/>
              </a:solidFill>
              <a:effectLst/>
              <a:latin typeface="+mn-lt"/>
              <a:ea typeface="+mn-ea"/>
              <a:cs typeface="+mn-cs"/>
            </a:rPr>
            <a:t>により、前年度より若干減少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事業実施においては起債にたよる面が大きいので、今後も</a:t>
          </a:r>
          <a:r>
            <a:rPr kumimoji="1" lang="ja-JP" altLang="ja-JP" sz="1100">
              <a:solidFill>
                <a:schemeClr val="dk1"/>
              </a:solidFill>
              <a:effectLst/>
              <a:latin typeface="+mn-lt"/>
              <a:ea typeface="+mn-ea"/>
              <a:cs typeface="+mn-cs"/>
            </a:rPr>
            <a:t>事業の精査を行い、起債の発行額を抑制しながら繰上償還も含め、適正な管理に努める。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地方債の現在高については、</a:t>
          </a:r>
          <a:r>
            <a:rPr kumimoji="1" lang="ja-JP" altLang="en-US" sz="1100">
              <a:solidFill>
                <a:schemeClr val="dk1"/>
              </a:solidFill>
              <a:effectLst/>
              <a:latin typeface="+mn-lt"/>
              <a:ea typeface="+mn-ea"/>
              <a:cs typeface="+mn-cs"/>
            </a:rPr>
            <a:t>繰上償還等により減少した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公営企業債への繰入見込額について、若干減少はしているが今後料金見直し等で減額する必要がある。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今後、起債による大型事業も検討されているため、減債基金への積立を行い、将来負担額の軽減も検討している。</a:t>
          </a:r>
          <a:endParaRPr lang="ja-JP" altLang="ja-JP" sz="1400">
            <a:effectLst/>
          </a:endParaRPr>
        </a:p>
        <a:p>
          <a:r>
            <a:rPr kumimoji="1" lang="ja-JP" altLang="ja-JP" sz="1100">
              <a:solidFill>
                <a:schemeClr val="dk1"/>
              </a:solidFill>
              <a:effectLst/>
              <a:latin typeface="+mn-lt"/>
              <a:ea typeface="+mn-ea"/>
              <a:cs typeface="+mn-cs"/>
            </a:rPr>
            <a:t>　将来負担比率の数値上は大きな問題はないが、事業実施に伴う起債の発行には十分な精査を行い、対応する必要がある。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長野県根羽村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前年と比較すると、</a:t>
          </a:r>
          <a:r>
            <a:rPr kumimoji="1" lang="en-US" altLang="ja-JP" sz="1100">
              <a:solidFill>
                <a:schemeClr val="dk1"/>
              </a:solidFill>
              <a:effectLst/>
              <a:latin typeface="+mn-lt"/>
              <a:ea typeface="+mn-ea"/>
              <a:cs typeface="+mn-cs"/>
            </a:rPr>
            <a:t>322</a:t>
          </a:r>
          <a:r>
            <a:rPr kumimoji="1" lang="ja-JP" altLang="en-US" sz="1100">
              <a:solidFill>
                <a:schemeClr val="dk1"/>
              </a:solidFill>
              <a:effectLst/>
              <a:latin typeface="+mn-lt"/>
              <a:ea typeface="+mn-ea"/>
              <a:cs typeface="+mn-cs"/>
            </a:rPr>
            <a:t>百万円の増額となった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減債基金・公共施設整備基金・ふるさと納税を基にする矢作川源流の郷基金への積立によるものである。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ふるさと創生基金など、事業の財源として充当したことで減額しているものもあるが、ふるさと納税が好調なことから、大幅な増額へとつながった。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目的に応じて事業実施時の財源としつつ、財政状況を見ながら積立を行う。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公共施設整備基金：公共施設の整備に必要な財源を確保し、村財政の健全な運営をはかる</a:t>
          </a:r>
          <a:endParaRPr lang="ja-JP" altLang="ja-JP" sz="1400">
            <a:effectLst/>
          </a:endParaRPr>
        </a:p>
        <a:p>
          <a:r>
            <a:rPr kumimoji="1" lang="ja-JP" altLang="ja-JP" sz="1100">
              <a:solidFill>
                <a:schemeClr val="dk1"/>
              </a:solidFill>
              <a:effectLst/>
              <a:latin typeface="+mn-lt"/>
              <a:ea typeface="+mn-ea"/>
              <a:cs typeface="+mn-cs"/>
            </a:rPr>
            <a:t>　ふるさと創生基金：自ら考え自ら実践する地域づくり事業の進展をはかる</a:t>
          </a:r>
          <a:endParaRPr lang="ja-JP" altLang="ja-JP" sz="1400">
            <a:effectLst/>
          </a:endParaRPr>
        </a:p>
        <a:p>
          <a:r>
            <a:rPr kumimoji="1" lang="ja-JP" altLang="ja-JP" sz="1100">
              <a:solidFill>
                <a:schemeClr val="dk1"/>
              </a:solidFill>
              <a:effectLst/>
              <a:latin typeface="+mn-lt"/>
              <a:ea typeface="+mn-ea"/>
              <a:cs typeface="+mn-cs"/>
            </a:rPr>
            <a:t>　源流の郷基金：住所地に関わらず多様な人々の寄附による参加と協力により、根羽村の特性を生かした村づくりを推進する</a:t>
          </a:r>
          <a:endParaRPr lang="ja-JP" altLang="ja-JP" sz="1400">
            <a:effectLst/>
          </a:endParaRPr>
        </a:p>
        <a:p>
          <a:r>
            <a:rPr kumimoji="1" lang="ja-JP" altLang="ja-JP" sz="1100">
              <a:solidFill>
                <a:schemeClr val="dk1"/>
              </a:solidFill>
              <a:effectLst/>
              <a:latin typeface="+mn-lt"/>
              <a:ea typeface="+mn-ea"/>
              <a:cs typeface="+mn-cs"/>
            </a:rPr>
            <a:t>　農業振興基金：農地の保全及び農業振興を図る</a:t>
          </a:r>
          <a:endParaRPr lang="ja-JP" altLang="ja-JP" sz="1400">
            <a:effectLst/>
          </a:endParaRPr>
        </a:p>
        <a:p>
          <a:r>
            <a:rPr kumimoji="1" lang="ja-JP" altLang="ja-JP" sz="1100">
              <a:solidFill>
                <a:schemeClr val="dk1"/>
              </a:solidFill>
              <a:effectLst/>
              <a:latin typeface="+mn-lt"/>
              <a:ea typeface="+mn-ea"/>
              <a:cs typeface="+mn-cs"/>
            </a:rPr>
            <a:t>　森林林業振興基金：健全な森林の造成及び林業生産活動の向上等、林業振興を図る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公共施設整備基金：令和元年度に</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百万、令和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91</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の積立を実施</a:t>
          </a:r>
          <a:endParaRPr lang="ja-JP" altLang="ja-JP" sz="1400">
            <a:effectLst/>
          </a:endParaRPr>
        </a:p>
        <a:p>
          <a:r>
            <a:rPr kumimoji="1" lang="ja-JP" altLang="ja-JP" sz="1100">
              <a:solidFill>
                <a:schemeClr val="dk1"/>
              </a:solidFill>
              <a:effectLst/>
              <a:latin typeface="+mn-lt"/>
              <a:ea typeface="+mn-ea"/>
              <a:cs typeface="+mn-cs"/>
            </a:rPr>
            <a:t>　ふるさと創生基金：利息の積立をしながら、令和元年度に</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取崩し若者定住施策等の財源として活用した</a:t>
          </a:r>
          <a:endParaRPr lang="ja-JP" altLang="ja-JP" sz="1400">
            <a:effectLst/>
          </a:endParaRPr>
        </a:p>
        <a:p>
          <a:r>
            <a:rPr kumimoji="1" lang="ja-JP" altLang="ja-JP" sz="1100">
              <a:solidFill>
                <a:schemeClr val="dk1"/>
              </a:solidFill>
              <a:effectLst/>
              <a:latin typeface="+mn-lt"/>
              <a:ea typeface="+mn-ea"/>
              <a:cs typeface="+mn-cs"/>
            </a:rPr>
            <a:t>　源流の郷基金：ふるさと納税を原資として令和元年度に</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177</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を積立。目的に沿った事業へ令和元年度に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を財源として活用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公共施設整備基金は、財政状況を見ながら新規積立も検討していくが、今後、</a:t>
          </a:r>
          <a:r>
            <a:rPr kumimoji="1" lang="ja-JP" altLang="en-US" sz="1100">
              <a:solidFill>
                <a:schemeClr val="dk1"/>
              </a:solidFill>
              <a:effectLst/>
              <a:latin typeface="+mn-lt"/>
              <a:ea typeface="+mn-ea"/>
              <a:cs typeface="+mn-cs"/>
            </a:rPr>
            <a:t>水道施設改修・ケーブルＴＶ光化の</a:t>
          </a:r>
          <a:r>
            <a:rPr kumimoji="1" lang="ja-JP" altLang="ja-JP" sz="1100">
              <a:solidFill>
                <a:schemeClr val="dk1"/>
              </a:solidFill>
              <a:effectLst/>
              <a:latin typeface="+mn-lt"/>
              <a:ea typeface="+mn-ea"/>
              <a:cs typeface="+mn-cs"/>
            </a:rPr>
            <a:t>財源としても活用を検討する</a:t>
          </a:r>
          <a:endParaRPr lang="ja-JP" altLang="ja-JP" sz="1400">
            <a:effectLst/>
          </a:endParaRPr>
        </a:p>
        <a:p>
          <a:r>
            <a:rPr kumimoji="1" lang="ja-JP" altLang="ja-JP" sz="1100">
              <a:solidFill>
                <a:schemeClr val="dk1"/>
              </a:solidFill>
              <a:effectLst/>
              <a:latin typeface="+mn-lt"/>
              <a:ea typeface="+mn-ea"/>
              <a:cs typeface="+mn-cs"/>
            </a:rPr>
            <a:t>　ふるさと創生基金については、新規積立は現時点で検討しておらず、今後も使途に沿った事業財源に充当していく</a:t>
          </a:r>
          <a:endParaRPr lang="ja-JP" altLang="ja-JP" sz="1400">
            <a:effectLst/>
          </a:endParaRPr>
        </a:p>
        <a:p>
          <a:r>
            <a:rPr kumimoji="1" lang="ja-JP" altLang="ja-JP" sz="1100">
              <a:solidFill>
                <a:schemeClr val="dk1"/>
              </a:solidFill>
              <a:effectLst/>
              <a:latin typeface="+mn-lt"/>
              <a:ea typeface="+mn-ea"/>
              <a:cs typeface="+mn-cs"/>
            </a:rPr>
            <a:t>　源流の郷基金については、ふるさと納税の額に応じて積立をおこない、その額に応じて翌年度事業の財源としていく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新規積立・取崩がないため、利子積立のみで増減はない。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災害復旧、地方債の繰上償還、その他財源の不足を生じたときの財源とする。予算規模</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億として、その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ヶ年分</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億を目安とする。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繰上償還の財源として、令和元年度に</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百万円、令和２年度は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百万円に取崩しを行った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年度は、後年の繰上償還の財源として、</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百万円の積立を行ったことにより、増額した。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単年度起債償還額</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億として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ヶ年分</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億を目安としているが、</a:t>
          </a:r>
          <a:r>
            <a:rPr kumimoji="1" lang="ja-JP" altLang="en-US" sz="1100">
              <a:solidFill>
                <a:schemeClr val="dk1"/>
              </a:solidFill>
              <a:effectLst/>
              <a:latin typeface="+mn-lt"/>
              <a:ea typeface="+mn-ea"/>
              <a:cs typeface="+mn-cs"/>
            </a:rPr>
            <a:t>実質公債比率などの数値を見ながら</a:t>
          </a:r>
          <a:r>
            <a:rPr kumimoji="1" lang="ja-JP" altLang="ja-JP" sz="1100">
              <a:solidFill>
                <a:schemeClr val="dk1"/>
              </a:solidFill>
              <a:effectLst/>
              <a:latin typeface="+mn-lt"/>
              <a:ea typeface="+mn-ea"/>
              <a:cs typeface="+mn-cs"/>
            </a:rPr>
            <a:t>起債の繰上償還を進めるための財源として活用する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73FE75D-75F2-482A-B64F-725224042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55D994-D9E5-4534-962B-968B33DA08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07B0C7E-D6B9-436F-8F5A-55EAAF5FEC5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6E10123-354B-40D7-848F-6E04085137C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95E18CC-56D2-4B70-ACE9-00632244156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FB087B1-668C-46E2-83B0-1CB244644C1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7F473BD-CA6A-47E2-A818-E3BE43CE81D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E62DFE1-0218-4AA3-8A55-35028DA4DE9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5535184-9539-4C24-A989-9E2D8F6C97D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F3C797E-CF7B-486C-B58C-CB162E1A95E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2B4FA7B-8F9B-4770-968B-C9F6398F289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F34D2DE-DC7D-4757-9B3D-D6C92EB7711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566D612-9A0B-430D-A680-64B232B4962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38C31A1-F70C-4FA2-9C04-9B629F1DC74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AEE2FC4-F9BB-411A-86D8-C6688207173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1B248BA-0D5A-4C51-A68D-E7EEF80C900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6010E48-A418-450B-B5D0-78754227481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95962CC-6C26-4C12-AB6A-33A4CCF67A5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481751B-5422-465F-B3F0-64C94BEAA53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2E76A5B-66EF-4DA6-BA45-53206262208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AF3E6E2-CC1C-4E3D-A602-9C44051C59F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2DE6C4A-ED24-4577-ABF1-4C1AF536B9C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
872
89.97
2,509,245
2,337,329
153,372
1,247,693
1,136,602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012FACC-5DD9-4AAD-93BD-4BBD0F2733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D2D7237-44B9-475B-BA47-173B3681343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36B7D3C-46FE-4E1A-9448-BC60CF014F9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4968DED-F16D-4BD4-B4E0-28F2F360374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C2B6C40-C9FE-4AE4-840E-642F49997DC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2A234ED-97A1-4145-9B39-C2237297FAF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AA5F963-7A54-444D-9AE7-F45F96BDC4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A119F37-0708-470C-903F-ED80AB5A01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D33ED70-7299-4A38-978C-3C19BB53623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AE00A88-0E5D-49A9-BE83-1A234467806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D6C2204-A7BE-427E-A06A-8081A0A8CB1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CD0ED08-3FD9-4DE8-A5F2-58BA9AB390B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E484602-98CE-49D3-BF4A-EA9EB5665BC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E8E8631-2714-4481-98FA-64A067F8C86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754FE26-CA24-4F60-8672-F8FEBE63E89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12751E6-E750-446D-AB19-6FD5C4D32C7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87E1495-DF6B-4F0D-BDBD-940727206B3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9749CE2-8AA8-437C-9A69-D5238193693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9B3C62D-B648-43D4-96B1-CA6EF626288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CACAB33-3BED-4E62-8A35-B4D55569CE9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F672233-9E34-4CBA-A7CB-E5412C621E2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031A0C1-D30F-4DFA-BDF6-1B2B6F8CDC9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5F1630D-B1A4-4E80-AC9F-2C9D15A8EF8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B0ECA03-306D-48D8-8D39-C7D0C61BB09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8D55715-5074-47CE-9AB2-3A646C5A772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231EC87-4B35-4068-94F3-1AB521CA8D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46D4A71-FCF2-4783-A939-6A3F635F8EC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E67B905-0372-449B-997A-B68E0FDA368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087B1C7-DD6B-4D47-BCCA-820808482BC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92B8B62-D2A7-49B2-8831-C41DB5BE905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8B740E8-9E57-4D11-B587-2352BF03049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7ED8635-801F-430C-A431-0C3F5752D37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64F10CB-E21D-4879-90F2-BB0B03A788D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2FC8352-EB3F-4F84-AA43-29DCEE146CD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9BC8944-46DA-4F7E-BDFC-E3F76794D5E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有形固定資産減価償却率は、全国、県平均値と比較すると若干低い数値となっている。令和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年度には公共施設等総合管理計画を見直したが、永年のインフラ整備により整備してきた公共施設では減価償却率が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％に達したものもあり、維持補修経費が増大になるため今後も数値の上昇が考えられる。</a:t>
          </a:r>
          <a:endParaRPr lang="ja-JP" altLang="ja-JP">
            <a:effectLst/>
          </a:endParaRPr>
        </a:p>
        <a:p>
          <a:r>
            <a:rPr kumimoji="1" lang="ja-JP" altLang="ja-JP" sz="1100">
              <a:solidFill>
                <a:schemeClr val="dk1"/>
              </a:solidFill>
              <a:effectLst/>
              <a:latin typeface="+mn-lt"/>
              <a:ea typeface="+mn-ea"/>
              <a:cs typeface="+mn-cs"/>
            </a:rPr>
            <a:t>　管理計画に沿って必要な施設の長寿命化をはじめ、適正な管理が必要と思われる。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722A8E7-6B77-4DB9-B84C-EF7B31D79CD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010FA42-890D-4049-A3EC-618F77313FA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5D2DBB5-97D3-4FDD-873A-0F165C02B9A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2379384-608F-4CAE-BD72-7FE6D07ABBE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56E2DC71-8592-4C0B-AAE0-FB16A23044A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C61E3BA-7BCB-4250-8FD1-472A589A3EA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2933BDA6-DA2C-4A2A-AAE9-C8F293E6CC7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D9C44EE-16C2-4ACB-A30C-EE2A0566845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2E929A1-6DFD-4EEB-A86A-E03E94A1C55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32622E9-E8AB-450B-8070-0C149F4DC0F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B8A911D-F8DE-4BF0-A7E0-6A6B9BDA61B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D2613354-4C9B-4C89-8D85-0555B253C6F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EE6727FA-EA32-4336-99C8-66EED24CC4F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C0472348-6D43-4B4A-8E9C-95ADC03F369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03053B1-0CE1-4A16-90E2-72D19A46D65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37A96A4-2278-4B35-BF3B-B0AFDD42543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9A926A67-3567-4526-8594-21FBD16BAC1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74EA748-3067-4392-8A7E-BC6DBC97645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FE04FC24-A98A-46D4-95D1-D6AD6DCEB386}"/>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610E0F8A-5AFE-479E-9143-1446D44109C8}"/>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DB6E76C3-991D-4CC2-8550-CD3484112DFD}"/>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11B50C31-E098-4942-A96D-C17FA210D911}"/>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D860282B-A0E9-4167-B587-E51C43D7526B}"/>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4052D85E-BB16-4532-AA8F-915E6270810D}"/>
            </a:ext>
          </a:extLst>
        </xdr:cNvPr>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4233A5D9-6523-4EAD-8840-848AA2D94AFC}"/>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a:extLst>
            <a:ext uri="{FF2B5EF4-FFF2-40B4-BE49-F238E27FC236}">
              <a16:creationId xmlns:a16="http://schemas.microsoft.com/office/drawing/2014/main" id="{564701EC-A990-49E7-8481-D05B1A733AF8}"/>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1ECC9BAB-25E4-4BDA-A9F0-8BAAB38D0F69}"/>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8C13AF31-9DEB-463D-9637-BA1F5852B615}"/>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a:extLst>
            <a:ext uri="{FF2B5EF4-FFF2-40B4-BE49-F238E27FC236}">
              <a16:creationId xmlns:a16="http://schemas.microsoft.com/office/drawing/2014/main" id="{BB9EEFED-BBB4-475B-927B-2E205C6D68CF}"/>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BC79156-DC91-48D3-BAAD-0043155223B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EA0EB36-DD0A-46AB-BAE9-6009E19D146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68BF52B-E22C-495B-B700-1D718416C82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9867E45F-D0B6-46FF-9F24-8BB256F75BD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5DFB46A-A021-4715-B61F-91A62BF26E3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122736</xdr:rowOff>
    </xdr:from>
    <xdr:to>
      <xdr:col>23</xdr:col>
      <xdr:colOff>136525</xdr:colOff>
      <xdr:row>29</xdr:row>
      <xdr:rowOff>52886</xdr:rowOff>
    </xdr:to>
    <xdr:sp macro="" textlink="">
      <xdr:nvSpPr>
        <xdr:cNvPr id="93" name="楕円 92">
          <a:extLst>
            <a:ext uri="{FF2B5EF4-FFF2-40B4-BE49-F238E27FC236}">
              <a16:creationId xmlns:a16="http://schemas.microsoft.com/office/drawing/2014/main" id="{3EBA053D-768F-4805-B15D-31E7369A27E2}"/>
            </a:ext>
          </a:extLst>
        </xdr:cNvPr>
        <xdr:cNvSpPr/>
      </xdr:nvSpPr>
      <xdr:spPr>
        <a:xfrm>
          <a:off x="47117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101163</xdr:rowOff>
    </xdr:from>
    <xdr:ext cx="405111" cy="259045"/>
    <xdr:sp macro="" textlink="">
      <xdr:nvSpPr>
        <xdr:cNvPr id="94" name="有形固定資産減価償却率該当値テキスト">
          <a:extLst>
            <a:ext uri="{FF2B5EF4-FFF2-40B4-BE49-F238E27FC236}">
              <a16:creationId xmlns:a16="http://schemas.microsoft.com/office/drawing/2014/main" id="{0F52E27D-C81A-42B9-AE25-9783856FF9E4}"/>
            </a:ext>
          </a:extLst>
        </xdr:cNvPr>
        <xdr:cNvSpPr txBox="1"/>
      </xdr:nvSpPr>
      <xdr:spPr>
        <a:xfrm>
          <a:off x="4813300" y="56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5" name="楕円 94">
          <a:extLst>
            <a:ext uri="{FF2B5EF4-FFF2-40B4-BE49-F238E27FC236}">
              <a16:creationId xmlns:a16="http://schemas.microsoft.com/office/drawing/2014/main" id="{6DD87A20-91AD-4188-ACFB-C7A439B033F8}"/>
            </a:ext>
          </a:extLst>
        </xdr:cNvPr>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2086</xdr:rowOff>
    </xdr:to>
    <xdr:cxnSp macro="">
      <xdr:nvCxnSpPr>
        <xdr:cNvPr id="96" name="直線コネクタ 95">
          <a:extLst>
            <a:ext uri="{FF2B5EF4-FFF2-40B4-BE49-F238E27FC236}">
              <a16:creationId xmlns:a16="http://schemas.microsoft.com/office/drawing/2014/main" id="{762119F5-80FC-456C-AF7A-DAB62516EAC0}"/>
            </a:ext>
          </a:extLst>
        </xdr:cNvPr>
        <xdr:cNvCxnSpPr/>
      </xdr:nvCxnSpPr>
      <xdr:spPr>
        <a:xfrm>
          <a:off x="4051300" y="5730240"/>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97" name="楕円 96">
          <a:extLst>
            <a:ext uri="{FF2B5EF4-FFF2-40B4-BE49-F238E27FC236}">
              <a16:creationId xmlns:a16="http://schemas.microsoft.com/office/drawing/2014/main" id="{FCA0EE77-4D7B-4A12-807D-685A2AEFBAEF}"/>
            </a:ext>
          </a:extLst>
        </xdr:cNvPr>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28</xdr:row>
      <xdr:rowOff>158115</xdr:rowOff>
    </xdr:to>
    <xdr:cxnSp macro="">
      <xdr:nvCxnSpPr>
        <xdr:cNvPr id="98" name="直線コネクタ 97">
          <a:extLst>
            <a:ext uri="{FF2B5EF4-FFF2-40B4-BE49-F238E27FC236}">
              <a16:creationId xmlns:a16="http://schemas.microsoft.com/office/drawing/2014/main" id="{FE7A98C4-58DC-4AA1-B2EA-6BACF0A2100A}"/>
            </a:ext>
          </a:extLst>
        </xdr:cNvPr>
        <xdr:cNvCxnSpPr/>
      </xdr:nvCxnSpPr>
      <xdr:spPr>
        <a:xfrm>
          <a:off x="3289300" y="573024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29664</xdr:rowOff>
    </xdr:from>
    <xdr:to>
      <xdr:col>11</xdr:col>
      <xdr:colOff>187325</xdr:colOff>
      <xdr:row>30</xdr:row>
      <xdr:rowOff>131264</xdr:rowOff>
    </xdr:to>
    <xdr:sp macro="" textlink="">
      <xdr:nvSpPr>
        <xdr:cNvPr id="99" name="楕円 98">
          <a:extLst>
            <a:ext uri="{FF2B5EF4-FFF2-40B4-BE49-F238E27FC236}">
              <a16:creationId xmlns:a16="http://schemas.microsoft.com/office/drawing/2014/main" id="{4C3B9FEE-A7B8-4695-AFC1-CA26BA3D3F95}"/>
            </a:ext>
          </a:extLst>
        </xdr:cNvPr>
        <xdr:cNvSpPr/>
      </xdr:nvSpPr>
      <xdr:spPr>
        <a:xfrm>
          <a:off x="2476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158115</xdr:rowOff>
    </xdr:from>
    <xdr:to>
      <xdr:col>15</xdr:col>
      <xdr:colOff>136525</xdr:colOff>
      <xdr:row>30</xdr:row>
      <xdr:rowOff>80464</xdr:rowOff>
    </xdr:to>
    <xdr:cxnSp macro="">
      <xdr:nvCxnSpPr>
        <xdr:cNvPr id="100" name="直線コネクタ 99">
          <a:extLst>
            <a:ext uri="{FF2B5EF4-FFF2-40B4-BE49-F238E27FC236}">
              <a16:creationId xmlns:a16="http://schemas.microsoft.com/office/drawing/2014/main" id="{CFA4539A-4DD7-48F4-AA1E-50B90B87C7FA}"/>
            </a:ext>
          </a:extLst>
        </xdr:cNvPr>
        <xdr:cNvCxnSpPr/>
      </xdr:nvCxnSpPr>
      <xdr:spPr>
        <a:xfrm flipV="1">
          <a:off x="2527300" y="5730240"/>
          <a:ext cx="762000" cy="2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91349</xdr:rowOff>
    </xdr:from>
    <xdr:to>
      <xdr:col>7</xdr:col>
      <xdr:colOff>187325</xdr:colOff>
      <xdr:row>31</xdr:row>
      <xdr:rowOff>21499</xdr:rowOff>
    </xdr:to>
    <xdr:sp macro="" textlink="">
      <xdr:nvSpPr>
        <xdr:cNvPr id="101" name="楕円 100">
          <a:extLst>
            <a:ext uri="{FF2B5EF4-FFF2-40B4-BE49-F238E27FC236}">
              <a16:creationId xmlns:a16="http://schemas.microsoft.com/office/drawing/2014/main" id="{AEC47B17-3E81-4173-A4EB-9BEDD84E6C69}"/>
            </a:ext>
          </a:extLst>
        </xdr:cNvPr>
        <xdr:cNvSpPr/>
      </xdr:nvSpPr>
      <xdr:spPr>
        <a:xfrm>
          <a:off x="1714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80464</xdr:rowOff>
    </xdr:from>
    <xdr:to>
      <xdr:col>11</xdr:col>
      <xdr:colOff>136525</xdr:colOff>
      <xdr:row>30</xdr:row>
      <xdr:rowOff>142149</xdr:rowOff>
    </xdr:to>
    <xdr:cxnSp macro="">
      <xdr:nvCxnSpPr>
        <xdr:cNvPr id="102" name="直線コネクタ 101">
          <a:extLst>
            <a:ext uri="{FF2B5EF4-FFF2-40B4-BE49-F238E27FC236}">
              <a16:creationId xmlns:a16="http://schemas.microsoft.com/office/drawing/2014/main" id="{ABEEC316-093E-494B-B4D7-972B11582C96}"/>
            </a:ext>
          </a:extLst>
        </xdr:cNvPr>
        <xdr:cNvCxnSpPr/>
      </xdr:nvCxnSpPr>
      <xdr:spPr>
        <a:xfrm flipV="1">
          <a:off x="1765300" y="5995489"/>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103" name="n_1aveValue有形固定資産減価償却率">
          <a:extLst>
            <a:ext uri="{FF2B5EF4-FFF2-40B4-BE49-F238E27FC236}">
              <a16:creationId xmlns:a16="http://schemas.microsoft.com/office/drawing/2014/main" id="{20F233F1-E71B-42EB-929A-1F57E298EA06}"/>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18BFBA58-E95F-4F7D-A16B-3DEA0899ED27}"/>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a:extLst>
            <a:ext uri="{FF2B5EF4-FFF2-40B4-BE49-F238E27FC236}">
              <a16:creationId xmlns:a16="http://schemas.microsoft.com/office/drawing/2014/main" id="{101EE885-C734-45DA-B4AE-2F16BC95E787}"/>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106" name="n_4aveValue有形固定資産減価償却率">
          <a:extLst>
            <a:ext uri="{FF2B5EF4-FFF2-40B4-BE49-F238E27FC236}">
              <a16:creationId xmlns:a16="http://schemas.microsoft.com/office/drawing/2014/main" id="{4AAFECBE-78D0-4723-87BC-9F01EC414710}"/>
            </a:ext>
          </a:extLst>
        </xdr:cNvPr>
        <xdr:cNvSpPr txBox="1"/>
      </xdr:nvSpPr>
      <xdr:spPr>
        <a:xfrm>
          <a:off x="1562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107" name="n_1mainValue有形固定資産減価償却率">
          <a:extLst>
            <a:ext uri="{FF2B5EF4-FFF2-40B4-BE49-F238E27FC236}">
              <a16:creationId xmlns:a16="http://schemas.microsoft.com/office/drawing/2014/main" id="{818CA593-288B-47F6-B617-7677965A2F34}"/>
            </a:ext>
          </a:extLst>
        </xdr:cNvPr>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108" name="n_2mainValue有形固定資産減価償却率">
          <a:extLst>
            <a:ext uri="{FF2B5EF4-FFF2-40B4-BE49-F238E27FC236}">
              <a16:creationId xmlns:a16="http://schemas.microsoft.com/office/drawing/2014/main" id="{51009690-BE0F-464D-A438-5658DEFF2D06}"/>
            </a:ext>
          </a:extLst>
        </xdr:cNvPr>
        <xdr:cNvSpPr txBox="1"/>
      </xdr:nvSpPr>
      <xdr:spPr>
        <a:xfrm>
          <a:off x="308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122391</xdr:rowOff>
    </xdr:from>
    <xdr:ext cx="405111" cy="259045"/>
    <xdr:sp macro="" textlink="">
      <xdr:nvSpPr>
        <xdr:cNvPr id="109" name="n_3mainValue有形固定資産減価償却率">
          <a:extLst>
            <a:ext uri="{FF2B5EF4-FFF2-40B4-BE49-F238E27FC236}">
              <a16:creationId xmlns:a16="http://schemas.microsoft.com/office/drawing/2014/main" id="{30169C69-56CD-4116-8528-8A6EF2D0DA4E}"/>
            </a:ext>
          </a:extLst>
        </xdr:cNvPr>
        <xdr:cNvSpPr txBox="1"/>
      </xdr:nvSpPr>
      <xdr:spPr>
        <a:xfrm>
          <a:off x="2324744" y="603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12626</xdr:rowOff>
    </xdr:from>
    <xdr:ext cx="405111" cy="259045"/>
    <xdr:sp macro="" textlink="">
      <xdr:nvSpPr>
        <xdr:cNvPr id="110" name="n_4mainValue有形固定資産減価償却率">
          <a:extLst>
            <a:ext uri="{FF2B5EF4-FFF2-40B4-BE49-F238E27FC236}">
              <a16:creationId xmlns:a16="http://schemas.microsoft.com/office/drawing/2014/main" id="{59DFA2F1-6DE5-44CF-A65D-ED72DA8DC636}"/>
            </a:ext>
          </a:extLst>
        </xdr:cNvPr>
        <xdr:cNvSpPr txBox="1"/>
      </xdr:nvSpPr>
      <xdr:spPr>
        <a:xfrm>
          <a:off x="1562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6F42CF2-8A3D-42D6-A739-41CFF614C32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4FD441C-FD32-42AE-AE5A-356EB1799E6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FDF71F4D-687A-402F-AB7A-E0BE4A8C753A}"/>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9FFCEEB-424D-433B-B665-A17E50357E4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6F20EFF-33A7-40B2-95C9-04B8A9C242F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BF8316C-C59D-40AB-B851-AEA428A5067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4549225-8C7F-462C-9227-65F409013F5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43FCB6D-58D8-4906-9075-883A0B4D2CC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86483070-D6D4-4CA7-B269-C008352A5E1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A2BDF675-6C29-42E9-81ED-540CEAA3CD0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5FC598B9-BE37-42C9-B537-F39355135D9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D84B45C7-0755-4F7E-B80F-34E34E08D7D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19112A9B-0529-49F0-8071-DD0A8A8E5F9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前年と比較すると、大幅に数値の上昇が見られた。</a:t>
          </a:r>
          <a:endParaRPr lang="ja-JP" altLang="ja-JP">
            <a:effectLst/>
          </a:endParaRPr>
        </a:p>
        <a:p>
          <a:r>
            <a:rPr kumimoji="1" lang="ja-JP" altLang="ja-JP" sz="1100">
              <a:solidFill>
                <a:schemeClr val="dk1"/>
              </a:solidFill>
              <a:effectLst/>
              <a:latin typeface="+mn-lt"/>
              <a:ea typeface="+mn-ea"/>
              <a:cs typeface="+mn-cs"/>
            </a:rPr>
            <a:t>　これは、好調なふるさと納税からの水源基金への積立等、債務償還への充当可能基金残高の増、繰上償還による将来負担の減などに努めていることから、このような数値となったと思われ、今後も将来負担額の削減に努めることが重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FD31DE4E-6851-4C13-B358-9058933C576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1336723-B8F5-49E0-93AF-9D1C988102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154899DB-4186-42ED-8143-3F05087D4A3C}"/>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EF2FFC22-4BA6-463D-8B3F-EC26FD115202}"/>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298474C8-37D6-4FED-9E21-32DE1D646F2A}"/>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D79470D8-2E00-4D8F-A522-A025EB94020F}"/>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A6D95B63-4B58-4182-A980-E5401B8B8FD7}"/>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06D15B5F-9327-4C5F-BE7C-6ED51BDFD28E}"/>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F3FA98DC-37C5-4185-BDD2-A612452B5823}"/>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2FC11451-C01C-4DD4-8771-83295344AF8D}"/>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7C94AAE0-25CB-4BBF-B220-93A38343961A}"/>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9F28E84-DE2E-4789-8E94-A59F79D3295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CBC4FBA4-BF67-402D-8647-10A34E7FA15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4713DBD9-9E90-4057-B282-B0313F9A6F26}"/>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9258A73E-17AA-4D15-ADE8-90CD82E02BE9}"/>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8C21BC87-E8BE-420A-869C-E0F014600B7E}"/>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9A71879C-D1E3-4CBE-8F45-41400BB55D67}"/>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F0E4D57D-9A17-4B54-83EE-0E35568B7AF2}"/>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a:extLst>
            <a:ext uri="{FF2B5EF4-FFF2-40B4-BE49-F238E27FC236}">
              <a16:creationId xmlns:a16="http://schemas.microsoft.com/office/drawing/2014/main" id="{86657D13-3054-43C4-8E30-89E20CDC7732}"/>
            </a:ext>
          </a:extLst>
        </xdr:cNvPr>
        <xdr:cNvSpPr txBox="1"/>
      </xdr:nvSpPr>
      <xdr:spPr>
        <a:xfrm>
          <a:off x="14846300" y="555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5D6E8953-0CCA-4F93-A564-85EC399DEFD1}"/>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45085</xdr:rowOff>
    </xdr:from>
    <xdr:to>
      <xdr:col>72</xdr:col>
      <xdr:colOff>123825</xdr:colOff>
      <xdr:row>30</xdr:row>
      <xdr:rowOff>146685</xdr:rowOff>
    </xdr:to>
    <xdr:sp macro="" textlink="">
      <xdr:nvSpPr>
        <xdr:cNvPr id="144" name="フローチャート: 判断 143">
          <a:extLst>
            <a:ext uri="{FF2B5EF4-FFF2-40B4-BE49-F238E27FC236}">
              <a16:creationId xmlns:a16="http://schemas.microsoft.com/office/drawing/2014/main" id="{82DA9CE0-9A8C-48A8-BB34-88E2785F679F}"/>
            </a:ext>
          </a:extLst>
        </xdr:cNvPr>
        <xdr:cNvSpPr/>
      </xdr:nvSpPr>
      <xdr:spPr>
        <a:xfrm>
          <a:off x="1403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58039</xdr:rowOff>
    </xdr:from>
    <xdr:to>
      <xdr:col>68</xdr:col>
      <xdr:colOff>123825</xdr:colOff>
      <xdr:row>30</xdr:row>
      <xdr:rowOff>159639</xdr:rowOff>
    </xdr:to>
    <xdr:sp macro="" textlink="">
      <xdr:nvSpPr>
        <xdr:cNvPr id="145" name="フローチャート: 判断 144">
          <a:extLst>
            <a:ext uri="{FF2B5EF4-FFF2-40B4-BE49-F238E27FC236}">
              <a16:creationId xmlns:a16="http://schemas.microsoft.com/office/drawing/2014/main" id="{E446429A-2CE6-4AA9-A213-7E0E77A20E45}"/>
            </a:ext>
          </a:extLst>
        </xdr:cNvPr>
        <xdr:cNvSpPr/>
      </xdr:nvSpPr>
      <xdr:spPr>
        <a:xfrm>
          <a:off x="13271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15075</xdr:rowOff>
    </xdr:from>
    <xdr:to>
      <xdr:col>64</xdr:col>
      <xdr:colOff>123825</xdr:colOff>
      <xdr:row>30</xdr:row>
      <xdr:rowOff>116675</xdr:rowOff>
    </xdr:to>
    <xdr:sp macro="" textlink="">
      <xdr:nvSpPr>
        <xdr:cNvPr id="146" name="フローチャート: 判断 145">
          <a:extLst>
            <a:ext uri="{FF2B5EF4-FFF2-40B4-BE49-F238E27FC236}">
              <a16:creationId xmlns:a16="http://schemas.microsoft.com/office/drawing/2014/main" id="{5539E79E-6F0B-4115-99F6-8406FB71B65A}"/>
            </a:ext>
          </a:extLst>
        </xdr:cNvPr>
        <xdr:cNvSpPr/>
      </xdr:nvSpPr>
      <xdr:spPr>
        <a:xfrm>
          <a:off x="12509500" y="593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126721</xdr:rowOff>
    </xdr:from>
    <xdr:to>
      <xdr:col>60</xdr:col>
      <xdr:colOff>123825</xdr:colOff>
      <xdr:row>30</xdr:row>
      <xdr:rowOff>56871</xdr:rowOff>
    </xdr:to>
    <xdr:sp macro="" textlink="">
      <xdr:nvSpPr>
        <xdr:cNvPr id="147" name="フローチャート: 判断 146">
          <a:extLst>
            <a:ext uri="{FF2B5EF4-FFF2-40B4-BE49-F238E27FC236}">
              <a16:creationId xmlns:a16="http://schemas.microsoft.com/office/drawing/2014/main" id="{F30FA4C0-461C-41E4-AAD1-B6C82EC91E7D}"/>
            </a:ext>
          </a:extLst>
        </xdr:cNvPr>
        <xdr:cNvSpPr/>
      </xdr:nvSpPr>
      <xdr:spPr>
        <a:xfrm>
          <a:off x="11747500" y="58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EA6993F-77B1-4411-9B0B-47D33EB7B75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538BD24-C686-4563-AB30-ADE00E77E95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E7297FB-716B-45C4-8417-E89369476A2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4CC504D-4F02-444E-9CC0-9F6A7DC9C81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03B6D44-5C96-4DCD-801B-038684E595F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35230</xdr:rowOff>
    </xdr:from>
    <xdr:to>
      <xdr:col>72</xdr:col>
      <xdr:colOff>123825</xdr:colOff>
      <xdr:row>27</xdr:row>
      <xdr:rowOff>136830</xdr:rowOff>
    </xdr:to>
    <xdr:sp macro="" textlink="">
      <xdr:nvSpPr>
        <xdr:cNvPr id="153" name="楕円 152">
          <a:extLst>
            <a:ext uri="{FF2B5EF4-FFF2-40B4-BE49-F238E27FC236}">
              <a16:creationId xmlns:a16="http://schemas.microsoft.com/office/drawing/2014/main" id="{B1E074AF-09A6-4245-BF82-54D32BFA825A}"/>
            </a:ext>
          </a:extLst>
        </xdr:cNvPr>
        <xdr:cNvSpPr/>
      </xdr:nvSpPr>
      <xdr:spPr>
        <a:xfrm>
          <a:off x="14033500" y="54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28537</xdr:rowOff>
    </xdr:from>
    <xdr:to>
      <xdr:col>68</xdr:col>
      <xdr:colOff>123825</xdr:colOff>
      <xdr:row>27</xdr:row>
      <xdr:rowOff>130137</xdr:rowOff>
    </xdr:to>
    <xdr:sp macro="" textlink="">
      <xdr:nvSpPr>
        <xdr:cNvPr id="154" name="楕円 153">
          <a:extLst>
            <a:ext uri="{FF2B5EF4-FFF2-40B4-BE49-F238E27FC236}">
              <a16:creationId xmlns:a16="http://schemas.microsoft.com/office/drawing/2014/main" id="{B77CBB04-563B-40C8-9834-D462019342DE}"/>
            </a:ext>
          </a:extLst>
        </xdr:cNvPr>
        <xdr:cNvSpPr/>
      </xdr:nvSpPr>
      <xdr:spPr>
        <a:xfrm>
          <a:off x="13271500" y="54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79337</xdr:rowOff>
    </xdr:from>
    <xdr:to>
      <xdr:col>72</xdr:col>
      <xdr:colOff>73025</xdr:colOff>
      <xdr:row>27</xdr:row>
      <xdr:rowOff>86030</xdr:rowOff>
    </xdr:to>
    <xdr:cxnSp macro="">
      <xdr:nvCxnSpPr>
        <xdr:cNvPr id="155" name="直線コネクタ 154">
          <a:extLst>
            <a:ext uri="{FF2B5EF4-FFF2-40B4-BE49-F238E27FC236}">
              <a16:creationId xmlns:a16="http://schemas.microsoft.com/office/drawing/2014/main" id="{0E9E2A31-BF31-402C-A7B7-04658748A61A}"/>
            </a:ext>
          </a:extLst>
        </xdr:cNvPr>
        <xdr:cNvCxnSpPr/>
      </xdr:nvCxnSpPr>
      <xdr:spPr>
        <a:xfrm>
          <a:off x="13322300" y="5480012"/>
          <a:ext cx="762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110363</xdr:rowOff>
    </xdr:from>
    <xdr:to>
      <xdr:col>64</xdr:col>
      <xdr:colOff>123825</xdr:colOff>
      <xdr:row>28</xdr:row>
      <xdr:rowOff>40513</xdr:rowOff>
    </xdr:to>
    <xdr:sp macro="" textlink="">
      <xdr:nvSpPr>
        <xdr:cNvPr id="156" name="楕円 155">
          <a:extLst>
            <a:ext uri="{FF2B5EF4-FFF2-40B4-BE49-F238E27FC236}">
              <a16:creationId xmlns:a16="http://schemas.microsoft.com/office/drawing/2014/main" id="{27D9D00B-56CF-4342-AF4E-1CB535CD60FB}"/>
            </a:ext>
          </a:extLst>
        </xdr:cNvPr>
        <xdr:cNvSpPr/>
      </xdr:nvSpPr>
      <xdr:spPr>
        <a:xfrm>
          <a:off x="12509500" y="55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79337</xdr:rowOff>
    </xdr:from>
    <xdr:to>
      <xdr:col>68</xdr:col>
      <xdr:colOff>73025</xdr:colOff>
      <xdr:row>27</xdr:row>
      <xdr:rowOff>161163</xdr:rowOff>
    </xdr:to>
    <xdr:cxnSp macro="">
      <xdr:nvCxnSpPr>
        <xdr:cNvPr id="157" name="直線コネクタ 156">
          <a:extLst>
            <a:ext uri="{FF2B5EF4-FFF2-40B4-BE49-F238E27FC236}">
              <a16:creationId xmlns:a16="http://schemas.microsoft.com/office/drawing/2014/main" id="{6B719A89-95B2-4791-BDB2-3DD8864F20B5}"/>
            </a:ext>
          </a:extLst>
        </xdr:cNvPr>
        <xdr:cNvCxnSpPr/>
      </xdr:nvCxnSpPr>
      <xdr:spPr>
        <a:xfrm flipV="1">
          <a:off x="12560300" y="5480012"/>
          <a:ext cx="762000" cy="8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137812</xdr:rowOff>
    </xdr:from>
    <xdr:ext cx="469744" cy="259045"/>
    <xdr:sp macro="" textlink="">
      <xdr:nvSpPr>
        <xdr:cNvPr id="158" name="n_1aveValue債務償還比率">
          <a:extLst>
            <a:ext uri="{FF2B5EF4-FFF2-40B4-BE49-F238E27FC236}">
              <a16:creationId xmlns:a16="http://schemas.microsoft.com/office/drawing/2014/main" id="{98F51090-3775-48CF-9F30-8F08AE746700}"/>
            </a:ext>
          </a:extLst>
        </xdr:cNvPr>
        <xdr:cNvSpPr txBox="1"/>
      </xdr:nvSpPr>
      <xdr:spPr>
        <a:xfrm>
          <a:off x="138367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150766</xdr:rowOff>
    </xdr:from>
    <xdr:ext cx="469744" cy="259045"/>
    <xdr:sp macro="" textlink="">
      <xdr:nvSpPr>
        <xdr:cNvPr id="159" name="n_2aveValue債務償還比率">
          <a:extLst>
            <a:ext uri="{FF2B5EF4-FFF2-40B4-BE49-F238E27FC236}">
              <a16:creationId xmlns:a16="http://schemas.microsoft.com/office/drawing/2014/main" id="{ABC115B4-3937-4FFC-8928-8A4277304B5B}"/>
            </a:ext>
          </a:extLst>
        </xdr:cNvPr>
        <xdr:cNvSpPr txBox="1"/>
      </xdr:nvSpPr>
      <xdr:spPr>
        <a:xfrm>
          <a:off x="1308742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107802</xdr:rowOff>
    </xdr:from>
    <xdr:ext cx="469744" cy="259045"/>
    <xdr:sp macro="" textlink="">
      <xdr:nvSpPr>
        <xdr:cNvPr id="160" name="n_3aveValue債務償還比率">
          <a:extLst>
            <a:ext uri="{FF2B5EF4-FFF2-40B4-BE49-F238E27FC236}">
              <a16:creationId xmlns:a16="http://schemas.microsoft.com/office/drawing/2014/main" id="{75417710-58FA-4F59-93F1-16E4FD5815DE}"/>
            </a:ext>
          </a:extLst>
        </xdr:cNvPr>
        <xdr:cNvSpPr txBox="1"/>
      </xdr:nvSpPr>
      <xdr:spPr>
        <a:xfrm>
          <a:off x="12325427" y="602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73398</xdr:rowOff>
    </xdr:from>
    <xdr:ext cx="469744" cy="259045"/>
    <xdr:sp macro="" textlink="">
      <xdr:nvSpPr>
        <xdr:cNvPr id="161" name="n_4aveValue債務償還比率">
          <a:extLst>
            <a:ext uri="{FF2B5EF4-FFF2-40B4-BE49-F238E27FC236}">
              <a16:creationId xmlns:a16="http://schemas.microsoft.com/office/drawing/2014/main" id="{0F38C1A9-697D-423E-ADB4-BF6D6D8A4703}"/>
            </a:ext>
          </a:extLst>
        </xdr:cNvPr>
        <xdr:cNvSpPr txBox="1"/>
      </xdr:nvSpPr>
      <xdr:spPr>
        <a:xfrm>
          <a:off x="11563427" y="56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153357</xdr:rowOff>
    </xdr:from>
    <xdr:ext cx="405111" cy="259045"/>
    <xdr:sp macro="" textlink="">
      <xdr:nvSpPr>
        <xdr:cNvPr id="162" name="n_1mainValue債務償還比率">
          <a:extLst>
            <a:ext uri="{FF2B5EF4-FFF2-40B4-BE49-F238E27FC236}">
              <a16:creationId xmlns:a16="http://schemas.microsoft.com/office/drawing/2014/main" id="{EB76F5A3-87AB-4303-805C-0996DFED1045}"/>
            </a:ext>
          </a:extLst>
        </xdr:cNvPr>
        <xdr:cNvSpPr txBox="1"/>
      </xdr:nvSpPr>
      <xdr:spPr>
        <a:xfrm>
          <a:off x="13869044" y="521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146664</xdr:rowOff>
    </xdr:from>
    <xdr:ext cx="405111" cy="259045"/>
    <xdr:sp macro="" textlink="">
      <xdr:nvSpPr>
        <xdr:cNvPr id="163" name="n_2mainValue債務償還比率">
          <a:extLst>
            <a:ext uri="{FF2B5EF4-FFF2-40B4-BE49-F238E27FC236}">
              <a16:creationId xmlns:a16="http://schemas.microsoft.com/office/drawing/2014/main" id="{6CE93B7A-16F8-41D4-91F0-347DCADF9D60}"/>
            </a:ext>
          </a:extLst>
        </xdr:cNvPr>
        <xdr:cNvSpPr txBox="1"/>
      </xdr:nvSpPr>
      <xdr:spPr>
        <a:xfrm>
          <a:off x="13119744" y="520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26</xdr:row>
      <xdr:rowOff>57040</xdr:rowOff>
    </xdr:from>
    <xdr:ext cx="405111" cy="259045"/>
    <xdr:sp macro="" textlink="">
      <xdr:nvSpPr>
        <xdr:cNvPr id="164" name="n_3mainValue債務償還比率">
          <a:extLst>
            <a:ext uri="{FF2B5EF4-FFF2-40B4-BE49-F238E27FC236}">
              <a16:creationId xmlns:a16="http://schemas.microsoft.com/office/drawing/2014/main" id="{EC855688-AEFC-4FB6-8B08-FB957621ED4B}"/>
            </a:ext>
          </a:extLst>
        </xdr:cNvPr>
        <xdr:cNvSpPr txBox="1"/>
      </xdr:nvSpPr>
      <xdr:spPr>
        <a:xfrm>
          <a:off x="12357744" y="528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7F8B9374-5FB1-4B53-9E8F-D989A144A64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8C1E54C7-2279-4D74-B786-1450087D7A7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646B676F-0508-4B53-8DEA-D0DF4B3803A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52FB76A8-6B3F-4374-A14F-FDF6A20F64D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8ED45AA5-B60F-4225-9C49-C407D5F733E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7682B969-A501-4CDE-892E-0DDE8D1EC33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140B31-5D79-453E-B9BD-50984EE237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0CC82C-43E3-4AF1-B18D-7DA0EA039C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87D4486-CE20-4128-B518-91B4396B91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4BE1CE-76A5-4738-9529-8A75CB2AB9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B8897A-0CF2-4D6D-A09F-701893F88C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B014CF-BBF8-47BB-A0F7-F29A0D9739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2F108E-BD48-459A-969A-DF055A680BC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39E20F-9157-445F-BCBD-971DDF9277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FEFFCD-3CAA-4DFB-9DB0-DEC28E6F59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667318-0AA3-4E47-BF44-7269072C02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
872
89.97
2,509,245
2,337,329
153,372
1,247,693
1,136,602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5288EB-0871-41B2-A7B5-D721407D59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DD5067-5D53-4E66-8EB1-CF05D1CD92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90F334-9F0D-48B8-91E1-C9DDD4364E4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D1BAE0-32DC-4999-9C4E-5BCC0CFB01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9D9F4D-0161-45E0-B604-683863D2D4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5980E2-4F4F-4DF9-A535-23485832A73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D8FCC8-4FC3-4104-9CF1-06CABFA626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B21CF8-EB5A-4748-9F0E-A4394D91F4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09AA5D-EE54-4772-989D-29FCD8A1D3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2DA8DF-FBFC-4B0E-A2F3-C7CFD4709A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C2B4BBE-A4A8-4ABE-B397-344AD33A04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A8308B-3E01-4D73-BF0A-34BF03B547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6F9F72-3333-4995-99EB-D3F27E1C9C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716A08-675A-4F3D-B083-D382E483D0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59E093-AD68-4A7B-9948-B063271876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1752C59-DC33-4693-9507-B2AF253249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100527-2B5B-4641-81B4-EB9DE5BE0E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7F099B-E262-4919-A758-CA0D1C7FE9B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04B49B-68A2-4D02-B8AA-D888814AEE4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CDDC2C-A135-46F7-9449-66BF01C956A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D7A19A3-C284-4902-8788-F9D1148A04A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4A04C2-EC4C-494F-A9FF-AEDF7A688DB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B141BC-9E33-4481-A5B9-D149C3DEC0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56AB32-28A8-41AB-B578-26B31A1CD8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67D845-4F02-4640-A1E4-CDC13CFA267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1143A1F-5D47-4108-B77B-60386B98FE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384185F-DE08-42F8-BC21-E986606868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E621D52-DE2D-45D6-9388-9AF81DABA5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E45140-C3CF-47E2-81CC-84F8430896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2A4782-A490-4813-B603-B685733C43A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B959EC-8B1F-4281-A35C-61F8F2943F7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8D5CD57-A1DD-4406-AFF9-DF09D389D13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1066ADC-4655-45A1-8F6B-5D49EBD3B98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68AEC76-2998-412C-B3DA-B49ED9E01897}"/>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1C5FAB3-4DB9-4093-8921-C0F3EC4CA39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06AD82C-3840-443C-B098-2A5DC5A70F9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9F8D388-63C5-4E0F-960C-8A814B79045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5D10550-5BEE-4758-A3BB-45141163123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9969435-F354-4864-B2D6-40D60D51360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C2B1A75-045D-4A11-9131-B32AC2D3FC93}"/>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8B2008C-A973-4E2A-8D4D-FDE2E4BAA8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E8B2FD5-F315-4268-B96B-C299C0B4481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8D7A6C6-2262-4522-8955-92702AC1ABD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5EFE15C3-096D-4F45-8BEA-E361C5DC44CB}"/>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9B0D9B6C-B38D-4621-ABAA-732DC411DEFE}"/>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76B19FF2-EF93-47A3-A4F4-B7DF71B3E069}"/>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B1B33709-0C77-4E0B-BB97-82B9AE612F38}"/>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ABFAA7E4-AF55-463A-B8C4-53C4D6F76C45}"/>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a:extLst>
            <a:ext uri="{FF2B5EF4-FFF2-40B4-BE49-F238E27FC236}">
              <a16:creationId xmlns:a16="http://schemas.microsoft.com/office/drawing/2014/main" id="{D8E3A0A5-F871-4041-BF63-7F7707F5CE98}"/>
            </a:ext>
          </a:extLst>
        </xdr:cNvPr>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490D8CDA-7254-42FE-9A9F-E2D46BFB49D0}"/>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2" name="フローチャート: 判断 61">
          <a:extLst>
            <a:ext uri="{FF2B5EF4-FFF2-40B4-BE49-F238E27FC236}">
              <a16:creationId xmlns:a16="http://schemas.microsoft.com/office/drawing/2014/main" id="{09D1B5D8-0BEB-43ED-AAA9-8DBF575B33DB}"/>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a:extLst>
            <a:ext uri="{FF2B5EF4-FFF2-40B4-BE49-F238E27FC236}">
              <a16:creationId xmlns:a16="http://schemas.microsoft.com/office/drawing/2014/main" id="{4091C089-47EF-4DB3-87A1-17318A9FDA58}"/>
            </a:ext>
          </a:extLst>
        </xdr:cNvPr>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43688</xdr:rowOff>
    </xdr:from>
    <xdr:to>
      <xdr:col>10</xdr:col>
      <xdr:colOff>165100</xdr:colOff>
      <xdr:row>36</xdr:row>
      <xdr:rowOff>145288</xdr:rowOff>
    </xdr:to>
    <xdr:sp macro="" textlink="">
      <xdr:nvSpPr>
        <xdr:cNvPr id="64" name="フローチャート: 判断 63">
          <a:extLst>
            <a:ext uri="{FF2B5EF4-FFF2-40B4-BE49-F238E27FC236}">
              <a16:creationId xmlns:a16="http://schemas.microsoft.com/office/drawing/2014/main" id="{99180477-8F2E-4C40-A083-4029D52C5496}"/>
            </a:ext>
          </a:extLst>
        </xdr:cNvPr>
        <xdr:cNvSpPr/>
      </xdr:nvSpPr>
      <xdr:spPr>
        <a:xfrm>
          <a:off x="1968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169418</xdr:rowOff>
    </xdr:from>
    <xdr:to>
      <xdr:col>6</xdr:col>
      <xdr:colOff>38100</xdr:colOff>
      <xdr:row>36</xdr:row>
      <xdr:rowOff>99568</xdr:rowOff>
    </xdr:to>
    <xdr:sp macro="" textlink="">
      <xdr:nvSpPr>
        <xdr:cNvPr id="65" name="フローチャート: 判断 64">
          <a:extLst>
            <a:ext uri="{FF2B5EF4-FFF2-40B4-BE49-F238E27FC236}">
              <a16:creationId xmlns:a16="http://schemas.microsoft.com/office/drawing/2014/main" id="{7733B1B3-C615-45C5-94F0-4CD160F70928}"/>
            </a:ext>
          </a:extLst>
        </xdr:cNvPr>
        <xdr:cNvSpPr/>
      </xdr:nvSpPr>
      <xdr:spPr>
        <a:xfrm>
          <a:off x="1079500" y="617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E05A4CA-4310-4371-A577-4958C14ECF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5767226-DD05-48E4-857B-418FF382BE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4EF32B1-77A0-4A59-A99E-76E9BED6D6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627838-7A9C-4868-8787-CDAAAC54F6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9999EF8-B1F0-4CC5-946F-FC12631D37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91694</xdr:rowOff>
    </xdr:from>
    <xdr:to>
      <xdr:col>24</xdr:col>
      <xdr:colOff>114300</xdr:colOff>
      <xdr:row>38</xdr:row>
      <xdr:rowOff>21844</xdr:rowOff>
    </xdr:to>
    <xdr:sp macro="" textlink="">
      <xdr:nvSpPr>
        <xdr:cNvPr id="71" name="楕円 70">
          <a:extLst>
            <a:ext uri="{FF2B5EF4-FFF2-40B4-BE49-F238E27FC236}">
              <a16:creationId xmlns:a16="http://schemas.microsoft.com/office/drawing/2014/main" id="{AE1163E2-0245-4128-89C7-8A637267DF8E}"/>
            </a:ext>
          </a:extLst>
        </xdr:cNvPr>
        <xdr:cNvSpPr/>
      </xdr:nvSpPr>
      <xdr:spPr>
        <a:xfrm>
          <a:off x="4584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70121</xdr:rowOff>
    </xdr:from>
    <xdr:ext cx="405111" cy="259045"/>
    <xdr:sp macro="" textlink="">
      <xdr:nvSpPr>
        <xdr:cNvPr id="72" name="【道路】&#10;有形固定資産減価償却率該当値テキスト">
          <a:extLst>
            <a:ext uri="{FF2B5EF4-FFF2-40B4-BE49-F238E27FC236}">
              <a16:creationId xmlns:a16="http://schemas.microsoft.com/office/drawing/2014/main" id="{A79874E1-9949-49CA-82A9-BF143ACF94AC}"/>
            </a:ext>
          </a:extLst>
        </xdr:cNvPr>
        <xdr:cNvSpPr txBox="1"/>
      </xdr:nvSpPr>
      <xdr:spPr>
        <a:xfrm>
          <a:off x="4673600"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125984</xdr:rowOff>
    </xdr:from>
    <xdr:to>
      <xdr:col>20</xdr:col>
      <xdr:colOff>38100</xdr:colOff>
      <xdr:row>38</xdr:row>
      <xdr:rowOff>56135</xdr:rowOff>
    </xdr:to>
    <xdr:sp macro="" textlink="">
      <xdr:nvSpPr>
        <xdr:cNvPr id="73" name="楕円 72">
          <a:extLst>
            <a:ext uri="{FF2B5EF4-FFF2-40B4-BE49-F238E27FC236}">
              <a16:creationId xmlns:a16="http://schemas.microsoft.com/office/drawing/2014/main" id="{FE4BBD05-05EE-494A-A601-55CA4228DA91}"/>
            </a:ext>
          </a:extLst>
        </xdr:cNvPr>
        <xdr:cNvSpPr/>
      </xdr:nvSpPr>
      <xdr:spPr>
        <a:xfrm>
          <a:off x="3746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142494</xdr:rowOff>
    </xdr:from>
    <xdr:to>
      <xdr:col>24</xdr:col>
      <xdr:colOff>63500</xdr:colOff>
      <xdr:row>38</xdr:row>
      <xdr:rowOff>5334</xdr:rowOff>
    </xdr:to>
    <xdr:cxnSp macro="">
      <xdr:nvCxnSpPr>
        <xdr:cNvPr id="74" name="直線コネクタ 73">
          <a:extLst>
            <a:ext uri="{FF2B5EF4-FFF2-40B4-BE49-F238E27FC236}">
              <a16:creationId xmlns:a16="http://schemas.microsoft.com/office/drawing/2014/main" id="{40D51EFE-FD43-43A8-AAC4-DBFD4A26B07F}"/>
            </a:ext>
          </a:extLst>
        </xdr:cNvPr>
        <xdr:cNvCxnSpPr/>
      </xdr:nvCxnSpPr>
      <xdr:spPr>
        <a:xfrm flipV="1">
          <a:off x="3797300" y="64861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125984</xdr:rowOff>
    </xdr:from>
    <xdr:to>
      <xdr:col>15</xdr:col>
      <xdr:colOff>101600</xdr:colOff>
      <xdr:row>38</xdr:row>
      <xdr:rowOff>56135</xdr:rowOff>
    </xdr:to>
    <xdr:sp macro="" textlink="">
      <xdr:nvSpPr>
        <xdr:cNvPr id="75" name="楕円 74">
          <a:extLst>
            <a:ext uri="{FF2B5EF4-FFF2-40B4-BE49-F238E27FC236}">
              <a16:creationId xmlns:a16="http://schemas.microsoft.com/office/drawing/2014/main" id="{C892198C-CF4C-47F8-BAD9-A5691AC5D12B}"/>
            </a:ext>
          </a:extLst>
        </xdr:cNvPr>
        <xdr:cNvSpPr/>
      </xdr:nvSpPr>
      <xdr:spPr>
        <a:xfrm>
          <a:off x="2857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xdr:rowOff>
    </xdr:from>
    <xdr:to>
      <xdr:col>19</xdr:col>
      <xdr:colOff>177800</xdr:colOff>
      <xdr:row>38</xdr:row>
      <xdr:rowOff>5334</xdr:rowOff>
    </xdr:to>
    <xdr:cxnSp macro="">
      <xdr:nvCxnSpPr>
        <xdr:cNvPr id="76" name="直線コネクタ 75">
          <a:extLst>
            <a:ext uri="{FF2B5EF4-FFF2-40B4-BE49-F238E27FC236}">
              <a16:creationId xmlns:a16="http://schemas.microsoft.com/office/drawing/2014/main" id="{A4F85ADC-692F-4119-962B-425D751A3BB7}"/>
            </a:ext>
          </a:extLst>
        </xdr:cNvPr>
        <xdr:cNvCxnSpPr/>
      </xdr:nvCxnSpPr>
      <xdr:spPr>
        <a:xfrm>
          <a:off x="2908300" y="6520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160274</xdr:rowOff>
    </xdr:from>
    <xdr:to>
      <xdr:col>10</xdr:col>
      <xdr:colOff>165100</xdr:colOff>
      <xdr:row>39</xdr:row>
      <xdr:rowOff>90424</xdr:rowOff>
    </xdr:to>
    <xdr:sp macro="" textlink="">
      <xdr:nvSpPr>
        <xdr:cNvPr id="77" name="楕円 76">
          <a:extLst>
            <a:ext uri="{FF2B5EF4-FFF2-40B4-BE49-F238E27FC236}">
              <a16:creationId xmlns:a16="http://schemas.microsoft.com/office/drawing/2014/main" id="{0605B6BE-60BC-43DA-BEEC-F2C949D947D6}"/>
            </a:ext>
          </a:extLst>
        </xdr:cNvPr>
        <xdr:cNvSpPr/>
      </xdr:nvSpPr>
      <xdr:spPr>
        <a:xfrm>
          <a:off x="1968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xdr:rowOff>
    </xdr:from>
    <xdr:to>
      <xdr:col>15</xdr:col>
      <xdr:colOff>50800</xdr:colOff>
      <xdr:row>39</xdr:row>
      <xdr:rowOff>39624</xdr:rowOff>
    </xdr:to>
    <xdr:cxnSp macro="">
      <xdr:nvCxnSpPr>
        <xdr:cNvPr id="78" name="直線コネクタ 77">
          <a:extLst>
            <a:ext uri="{FF2B5EF4-FFF2-40B4-BE49-F238E27FC236}">
              <a16:creationId xmlns:a16="http://schemas.microsoft.com/office/drawing/2014/main" id="{73CB4EA0-2607-4774-A6C8-22F2045D6470}"/>
            </a:ext>
          </a:extLst>
        </xdr:cNvPr>
        <xdr:cNvCxnSpPr/>
      </xdr:nvCxnSpPr>
      <xdr:spPr>
        <a:xfrm flipV="1">
          <a:off x="2019300" y="652043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64262</xdr:rowOff>
    </xdr:from>
    <xdr:to>
      <xdr:col>6</xdr:col>
      <xdr:colOff>38100</xdr:colOff>
      <xdr:row>39</xdr:row>
      <xdr:rowOff>165862</xdr:rowOff>
    </xdr:to>
    <xdr:sp macro="" textlink="">
      <xdr:nvSpPr>
        <xdr:cNvPr id="79" name="楕円 78">
          <a:extLst>
            <a:ext uri="{FF2B5EF4-FFF2-40B4-BE49-F238E27FC236}">
              <a16:creationId xmlns:a16="http://schemas.microsoft.com/office/drawing/2014/main" id="{62410C48-830B-47E9-B4A2-053DBF6BB430}"/>
            </a:ext>
          </a:extLst>
        </xdr:cNvPr>
        <xdr:cNvSpPr/>
      </xdr:nvSpPr>
      <xdr:spPr>
        <a:xfrm>
          <a:off x="1079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39624</xdr:rowOff>
    </xdr:from>
    <xdr:to>
      <xdr:col>10</xdr:col>
      <xdr:colOff>114300</xdr:colOff>
      <xdr:row>39</xdr:row>
      <xdr:rowOff>115062</xdr:rowOff>
    </xdr:to>
    <xdr:cxnSp macro="">
      <xdr:nvCxnSpPr>
        <xdr:cNvPr id="80" name="直線コネクタ 79">
          <a:extLst>
            <a:ext uri="{FF2B5EF4-FFF2-40B4-BE49-F238E27FC236}">
              <a16:creationId xmlns:a16="http://schemas.microsoft.com/office/drawing/2014/main" id="{CF156489-0CCF-4C2A-9C05-C011D26455AB}"/>
            </a:ext>
          </a:extLst>
        </xdr:cNvPr>
        <xdr:cNvCxnSpPr/>
      </xdr:nvCxnSpPr>
      <xdr:spPr>
        <a:xfrm flipV="1">
          <a:off x="1130300" y="672617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1" name="n_1aveValue【道路】&#10;有形固定資産減価償却率">
          <a:extLst>
            <a:ext uri="{FF2B5EF4-FFF2-40B4-BE49-F238E27FC236}">
              <a16:creationId xmlns:a16="http://schemas.microsoft.com/office/drawing/2014/main" id="{5E30B8C5-1C64-4292-B9F4-7EF1D25A4923}"/>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33799</xdr:rowOff>
    </xdr:from>
    <xdr:ext cx="405111" cy="259045"/>
    <xdr:sp macro="" textlink="">
      <xdr:nvSpPr>
        <xdr:cNvPr id="82" name="n_2aveValue【道路】&#10;有形固定資産減価償却率">
          <a:extLst>
            <a:ext uri="{FF2B5EF4-FFF2-40B4-BE49-F238E27FC236}">
              <a16:creationId xmlns:a16="http://schemas.microsoft.com/office/drawing/2014/main" id="{A354C00E-5B9F-4679-80EC-A8F9B32AB617}"/>
            </a:ext>
          </a:extLst>
        </xdr:cNvPr>
        <xdr:cNvSpPr txBox="1"/>
      </xdr:nvSpPr>
      <xdr:spPr>
        <a:xfrm>
          <a:off x="2705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161815</xdr:rowOff>
    </xdr:from>
    <xdr:ext cx="405111" cy="259045"/>
    <xdr:sp macro="" textlink="">
      <xdr:nvSpPr>
        <xdr:cNvPr id="83" name="n_3aveValue【道路】&#10;有形固定資産減価償却率">
          <a:extLst>
            <a:ext uri="{FF2B5EF4-FFF2-40B4-BE49-F238E27FC236}">
              <a16:creationId xmlns:a16="http://schemas.microsoft.com/office/drawing/2014/main" id="{AF89328C-924C-4FF1-8C17-7C3D71166288}"/>
            </a:ext>
          </a:extLst>
        </xdr:cNvPr>
        <xdr:cNvSpPr txBox="1"/>
      </xdr:nvSpPr>
      <xdr:spPr>
        <a:xfrm>
          <a:off x="18167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116095</xdr:rowOff>
    </xdr:from>
    <xdr:ext cx="405111" cy="259045"/>
    <xdr:sp macro="" textlink="">
      <xdr:nvSpPr>
        <xdr:cNvPr id="84" name="n_4aveValue【道路】&#10;有形固定資産減価償却率">
          <a:extLst>
            <a:ext uri="{FF2B5EF4-FFF2-40B4-BE49-F238E27FC236}">
              <a16:creationId xmlns:a16="http://schemas.microsoft.com/office/drawing/2014/main" id="{879519E0-D714-4532-8EA0-BC46AC3D6E23}"/>
            </a:ext>
          </a:extLst>
        </xdr:cNvPr>
        <xdr:cNvSpPr txBox="1"/>
      </xdr:nvSpPr>
      <xdr:spPr>
        <a:xfrm>
          <a:off x="927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47261</xdr:rowOff>
    </xdr:from>
    <xdr:ext cx="405111" cy="259045"/>
    <xdr:sp macro="" textlink="">
      <xdr:nvSpPr>
        <xdr:cNvPr id="85" name="n_1mainValue【道路】&#10;有形固定資産減価償却率">
          <a:extLst>
            <a:ext uri="{FF2B5EF4-FFF2-40B4-BE49-F238E27FC236}">
              <a16:creationId xmlns:a16="http://schemas.microsoft.com/office/drawing/2014/main" id="{8C2C5A20-5DE8-4892-B479-39E94F13B30A}"/>
            </a:ext>
          </a:extLst>
        </xdr:cNvPr>
        <xdr:cNvSpPr txBox="1"/>
      </xdr:nvSpPr>
      <xdr:spPr>
        <a:xfrm>
          <a:off x="3582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47261</xdr:rowOff>
    </xdr:from>
    <xdr:ext cx="405111" cy="259045"/>
    <xdr:sp macro="" textlink="">
      <xdr:nvSpPr>
        <xdr:cNvPr id="86" name="n_2mainValue【道路】&#10;有形固定資産減価償却率">
          <a:extLst>
            <a:ext uri="{FF2B5EF4-FFF2-40B4-BE49-F238E27FC236}">
              <a16:creationId xmlns:a16="http://schemas.microsoft.com/office/drawing/2014/main" id="{BBB4066A-3E1A-4731-B341-1AB881F1AE37}"/>
            </a:ext>
          </a:extLst>
        </xdr:cNvPr>
        <xdr:cNvSpPr txBox="1"/>
      </xdr:nvSpPr>
      <xdr:spPr>
        <a:xfrm>
          <a:off x="2705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81551</xdr:rowOff>
    </xdr:from>
    <xdr:ext cx="405111" cy="259045"/>
    <xdr:sp macro="" textlink="">
      <xdr:nvSpPr>
        <xdr:cNvPr id="87" name="n_3mainValue【道路】&#10;有形固定資産減価償却率">
          <a:extLst>
            <a:ext uri="{FF2B5EF4-FFF2-40B4-BE49-F238E27FC236}">
              <a16:creationId xmlns:a16="http://schemas.microsoft.com/office/drawing/2014/main" id="{654AD588-7E70-4372-AA80-E7758CD89F15}"/>
            </a:ext>
          </a:extLst>
        </xdr:cNvPr>
        <xdr:cNvSpPr txBox="1"/>
      </xdr:nvSpPr>
      <xdr:spPr>
        <a:xfrm>
          <a:off x="18167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156989</xdr:rowOff>
    </xdr:from>
    <xdr:ext cx="405111" cy="259045"/>
    <xdr:sp macro="" textlink="">
      <xdr:nvSpPr>
        <xdr:cNvPr id="88" name="n_4mainValue【道路】&#10;有形固定資産減価償却率">
          <a:extLst>
            <a:ext uri="{FF2B5EF4-FFF2-40B4-BE49-F238E27FC236}">
              <a16:creationId xmlns:a16="http://schemas.microsoft.com/office/drawing/2014/main" id="{3975B219-9FC3-4DDE-85FC-0C84FC0D80E1}"/>
            </a:ext>
          </a:extLst>
        </xdr:cNvPr>
        <xdr:cNvSpPr txBox="1"/>
      </xdr:nvSpPr>
      <xdr:spPr>
        <a:xfrm>
          <a:off x="927744" y="684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C7C391B-D5DC-43DC-A5DC-76262226B2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80B87F8-C6F5-4006-AD1C-122E5CA4DD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09E28A8-52DA-4DA8-9F74-3CB5861BBB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FB22293-A56D-41D8-98C6-2851A99BEB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0E140B6-C24C-466F-ACA9-A5003BDC4E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885A90D-599C-4021-AAFE-DA3B38C749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610D5E2-6D74-4D2D-83A4-04EB5E26EE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E8BF7A5-86BB-4B33-B99F-3441224928A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747CF9B-48CB-4C65-8C13-003E5D11A9D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131B87D-F695-4F69-9792-D82315CD73F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48070E8-8178-4339-86C2-92EF05C6D57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118E401-9456-4E19-B97B-3788D8FF47C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D34C63E-62D2-4AD8-A2EF-C36072BDA18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65392F5A-1D89-43CC-A220-6041ADA8958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3AC20D8-4A40-4A75-9936-A46DEE65097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C4146DF0-35AC-4D6E-9D48-E21A3FDE2CF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B861A23-A0CF-44E0-8F0C-83695CA5F15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8AECD22E-CC2E-4A08-9FCE-972611DE852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2F6AD1D-A2AB-430A-9E6E-F3BAA815719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C958B7A2-2DB6-437F-9F19-CA4E9035A52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CD609B0-C5B6-4277-AB43-11C37CD3D2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5D14627-BF6B-4061-BAA4-53138ADFC0B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B9C4781-0CAD-4BFD-B8D4-ED5BF242A3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05E98A61-33A9-4395-A7EE-B25644C336F3}"/>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BFFB1357-8730-45C1-B5C3-4BEE1D81133B}"/>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E753C331-E868-40D0-A908-796FC9635E37}"/>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4B445A1F-C10C-4D89-93C1-B19EC6218AE1}"/>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405852C1-EB31-4A35-A322-2E6B4552E6A2}"/>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A5C382D1-97A9-43AF-B8DC-4392496ADDFE}"/>
            </a:ext>
          </a:extLst>
        </xdr:cNvPr>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A0E54F26-0F1C-4302-ADA9-6AAB2A3929B8}"/>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5847</xdr:rowOff>
    </xdr:from>
    <xdr:to>
      <xdr:col>50</xdr:col>
      <xdr:colOff>165100</xdr:colOff>
      <xdr:row>38</xdr:row>
      <xdr:rowOff>107447</xdr:rowOff>
    </xdr:to>
    <xdr:sp macro="" textlink="">
      <xdr:nvSpPr>
        <xdr:cNvPr id="119" name="フローチャート: 判断 118">
          <a:extLst>
            <a:ext uri="{FF2B5EF4-FFF2-40B4-BE49-F238E27FC236}">
              <a16:creationId xmlns:a16="http://schemas.microsoft.com/office/drawing/2014/main" id="{40D558DC-A587-4F01-8685-04310362FF0F}"/>
            </a:ext>
          </a:extLst>
        </xdr:cNvPr>
        <xdr:cNvSpPr/>
      </xdr:nvSpPr>
      <xdr:spPr>
        <a:xfrm>
          <a:off x="9588500" y="652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28235</xdr:rowOff>
    </xdr:from>
    <xdr:to>
      <xdr:col>46</xdr:col>
      <xdr:colOff>38100</xdr:colOff>
      <xdr:row>38</xdr:row>
      <xdr:rowOff>129835</xdr:rowOff>
    </xdr:to>
    <xdr:sp macro="" textlink="">
      <xdr:nvSpPr>
        <xdr:cNvPr id="120" name="フローチャート: 判断 119">
          <a:extLst>
            <a:ext uri="{FF2B5EF4-FFF2-40B4-BE49-F238E27FC236}">
              <a16:creationId xmlns:a16="http://schemas.microsoft.com/office/drawing/2014/main" id="{54C7EEC2-643F-45BA-BCE7-6D163E74D4A0}"/>
            </a:ext>
          </a:extLst>
        </xdr:cNvPr>
        <xdr:cNvSpPr/>
      </xdr:nvSpPr>
      <xdr:spPr>
        <a:xfrm>
          <a:off x="8699500" y="654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9787</xdr:rowOff>
    </xdr:from>
    <xdr:to>
      <xdr:col>41</xdr:col>
      <xdr:colOff>101600</xdr:colOff>
      <xdr:row>38</xdr:row>
      <xdr:rowOff>111387</xdr:rowOff>
    </xdr:to>
    <xdr:sp macro="" textlink="">
      <xdr:nvSpPr>
        <xdr:cNvPr id="121" name="フローチャート: 判断 120">
          <a:extLst>
            <a:ext uri="{FF2B5EF4-FFF2-40B4-BE49-F238E27FC236}">
              <a16:creationId xmlns:a16="http://schemas.microsoft.com/office/drawing/2014/main" id="{F951D8F1-6A8E-4D15-AFE1-F1DD6A8B4D8F}"/>
            </a:ext>
          </a:extLst>
        </xdr:cNvPr>
        <xdr:cNvSpPr/>
      </xdr:nvSpPr>
      <xdr:spPr>
        <a:xfrm>
          <a:off x="7810500" y="652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4156</xdr:rowOff>
    </xdr:from>
    <xdr:to>
      <xdr:col>36</xdr:col>
      <xdr:colOff>165100</xdr:colOff>
      <xdr:row>38</xdr:row>
      <xdr:rowOff>105756</xdr:rowOff>
    </xdr:to>
    <xdr:sp macro="" textlink="">
      <xdr:nvSpPr>
        <xdr:cNvPr id="122" name="フローチャート: 判断 121">
          <a:extLst>
            <a:ext uri="{FF2B5EF4-FFF2-40B4-BE49-F238E27FC236}">
              <a16:creationId xmlns:a16="http://schemas.microsoft.com/office/drawing/2014/main" id="{51BF4733-8F0B-41BD-8172-59EAE76283A1}"/>
            </a:ext>
          </a:extLst>
        </xdr:cNvPr>
        <xdr:cNvSpPr/>
      </xdr:nvSpPr>
      <xdr:spPr>
        <a:xfrm>
          <a:off x="6921500" y="651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5E30F60-A20C-441D-B416-D3E384E472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F501882-9C5A-4481-8BBD-9B1659FE9F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F9639CB-6F23-4205-8BD5-E0FF1291A0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AA3BEFE-6DC1-49BC-9ADC-E530182F6F5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03D915-A38C-4402-B217-6120A2AD401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16462</xdr:rowOff>
    </xdr:from>
    <xdr:to>
      <xdr:col>55</xdr:col>
      <xdr:colOff>50800</xdr:colOff>
      <xdr:row>37</xdr:row>
      <xdr:rowOff>118062</xdr:rowOff>
    </xdr:to>
    <xdr:sp macro="" textlink="">
      <xdr:nvSpPr>
        <xdr:cNvPr id="128" name="楕円 127">
          <a:extLst>
            <a:ext uri="{FF2B5EF4-FFF2-40B4-BE49-F238E27FC236}">
              <a16:creationId xmlns:a16="http://schemas.microsoft.com/office/drawing/2014/main" id="{0C3796B4-DF3D-455F-950F-4AD3C4EA2CAC}"/>
            </a:ext>
          </a:extLst>
        </xdr:cNvPr>
        <xdr:cNvSpPr/>
      </xdr:nvSpPr>
      <xdr:spPr>
        <a:xfrm>
          <a:off x="10426700" y="63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39339</xdr:rowOff>
    </xdr:from>
    <xdr:ext cx="599010" cy="259045"/>
    <xdr:sp macro="" textlink="">
      <xdr:nvSpPr>
        <xdr:cNvPr id="129" name="【道路】&#10;一人当たり延長該当値テキスト">
          <a:extLst>
            <a:ext uri="{FF2B5EF4-FFF2-40B4-BE49-F238E27FC236}">
              <a16:creationId xmlns:a16="http://schemas.microsoft.com/office/drawing/2014/main" id="{006792A0-B139-48E1-8C36-756015A4864F}"/>
            </a:ext>
          </a:extLst>
        </xdr:cNvPr>
        <xdr:cNvSpPr txBox="1"/>
      </xdr:nvSpPr>
      <xdr:spPr>
        <a:xfrm>
          <a:off x="10515600" y="621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6975</xdr:rowOff>
    </xdr:from>
    <xdr:to>
      <xdr:col>50</xdr:col>
      <xdr:colOff>165100</xdr:colOff>
      <xdr:row>37</xdr:row>
      <xdr:rowOff>108575</xdr:rowOff>
    </xdr:to>
    <xdr:sp macro="" textlink="">
      <xdr:nvSpPr>
        <xdr:cNvPr id="130" name="楕円 129">
          <a:extLst>
            <a:ext uri="{FF2B5EF4-FFF2-40B4-BE49-F238E27FC236}">
              <a16:creationId xmlns:a16="http://schemas.microsoft.com/office/drawing/2014/main" id="{6AA7DC91-CE85-4B27-A84A-F62C6681E384}"/>
            </a:ext>
          </a:extLst>
        </xdr:cNvPr>
        <xdr:cNvSpPr/>
      </xdr:nvSpPr>
      <xdr:spPr>
        <a:xfrm>
          <a:off x="9588500" y="63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57775</xdr:rowOff>
    </xdr:from>
    <xdr:to>
      <xdr:col>55</xdr:col>
      <xdr:colOff>0</xdr:colOff>
      <xdr:row>37</xdr:row>
      <xdr:rowOff>67262</xdr:rowOff>
    </xdr:to>
    <xdr:cxnSp macro="">
      <xdr:nvCxnSpPr>
        <xdr:cNvPr id="131" name="直線コネクタ 130">
          <a:extLst>
            <a:ext uri="{FF2B5EF4-FFF2-40B4-BE49-F238E27FC236}">
              <a16:creationId xmlns:a16="http://schemas.microsoft.com/office/drawing/2014/main" id="{B176A825-DC95-4B5C-B062-7A027DC5C766}"/>
            </a:ext>
          </a:extLst>
        </xdr:cNvPr>
        <xdr:cNvCxnSpPr/>
      </xdr:nvCxnSpPr>
      <xdr:spPr>
        <a:xfrm>
          <a:off x="9639300" y="6401425"/>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27564</xdr:rowOff>
    </xdr:from>
    <xdr:to>
      <xdr:col>46</xdr:col>
      <xdr:colOff>38100</xdr:colOff>
      <xdr:row>37</xdr:row>
      <xdr:rowOff>129164</xdr:rowOff>
    </xdr:to>
    <xdr:sp macro="" textlink="">
      <xdr:nvSpPr>
        <xdr:cNvPr id="132" name="楕円 131">
          <a:extLst>
            <a:ext uri="{FF2B5EF4-FFF2-40B4-BE49-F238E27FC236}">
              <a16:creationId xmlns:a16="http://schemas.microsoft.com/office/drawing/2014/main" id="{82854CC9-CE7D-4545-A448-562D9429FE63}"/>
            </a:ext>
          </a:extLst>
        </xdr:cNvPr>
        <xdr:cNvSpPr/>
      </xdr:nvSpPr>
      <xdr:spPr>
        <a:xfrm>
          <a:off x="8699500" y="63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57775</xdr:rowOff>
    </xdr:from>
    <xdr:to>
      <xdr:col>50</xdr:col>
      <xdr:colOff>114300</xdr:colOff>
      <xdr:row>37</xdr:row>
      <xdr:rowOff>78364</xdr:rowOff>
    </xdr:to>
    <xdr:cxnSp macro="">
      <xdr:nvCxnSpPr>
        <xdr:cNvPr id="133" name="直線コネクタ 132">
          <a:extLst>
            <a:ext uri="{FF2B5EF4-FFF2-40B4-BE49-F238E27FC236}">
              <a16:creationId xmlns:a16="http://schemas.microsoft.com/office/drawing/2014/main" id="{2B353FC2-6CF3-433C-98B8-B8095D6F0F53}"/>
            </a:ext>
          </a:extLst>
        </xdr:cNvPr>
        <xdr:cNvCxnSpPr/>
      </xdr:nvCxnSpPr>
      <xdr:spPr>
        <a:xfrm flipV="1">
          <a:off x="8750300" y="6401425"/>
          <a:ext cx="8890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42842</xdr:rowOff>
    </xdr:from>
    <xdr:to>
      <xdr:col>41</xdr:col>
      <xdr:colOff>101600</xdr:colOff>
      <xdr:row>37</xdr:row>
      <xdr:rowOff>144442</xdr:rowOff>
    </xdr:to>
    <xdr:sp macro="" textlink="">
      <xdr:nvSpPr>
        <xdr:cNvPr id="134" name="楕円 133">
          <a:extLst>
            <a:ext uri="{FF2B5EF4-FFF2-40B4-BE49-F238E27FC236}">
              <a16:creationId xmlns:a16="http://schemas.microsoft.com/office/drawing/2014/main" id="{D7FDF6E8-6908-4348-A765-4CCB6C42C055}"/>
            </a:ext>
          </a:extLst>
        </xdr:cNvPr>
        <xdr:cNvSpPr/>
      </xdr:nvSpPr>
      <xdr:spPr>
        <a:xfrm>
          <a:off x="7810500" y="63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78364</xdr:rowOff>
    </xdr:from>
    <xdr:to>
      <xdr:col>45</xdr:col>
      <xdr:colOff>177800</xdr:colOff>
      <xdr:row>37</xdr:row>
      <xdr:rowOff>93642</xdr:rowOff>
    </xdr:to>
    <xdr:cxnSp macro="">
      <xdr:nvCxnSpPr>
        <xdr:cNvPr id="135" name="直線コネクタ 134">
          <a:extLst>
            <a:ext uri="{FF2B5EF4-FFF2-40B4-BE49-F238E27FC236}">
              <a16:creationId xmlns:a16="http://schemas.microsoft.com/office/drawing/2014/main" id="{F2688F1E-3D84-4B6C-B834-3A3BC27C9F9B}"/>
            </a:ext>
          </a:extLst>
        </xdr:cNvPr>
        <xdr:cNvCxnSpPr/>
      </xdr:nvCxnSpPr>
      <xdr:spPr>
        <a:xfrm flipV="1">
          <a:off x="7861300" y="6422014"/>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76530</xdr:rowOff>
    </xdr:from>
    <xdr:to>
      <xdr:col>36</xdr:col>
      <xdr:colOff>165100</xdr:colOff>
      <xdr:row>38</xdr:row>
      <xdr:rowOff>6680</xdr:rowOff>
    </xdr:to>
    <xdr:sp macro="" textlink="">
      <xdr:nvSpPr>
        <xdr:cNvPr id="136" name="楕円 135">
          <a:extLst>
            <a:ext uri="{FF2B5EF4-FFF2-40B4-BE49-F238E27FC236}">
              <a16:creationId xmlns:a16="http://schemas.microsoft.com/office/drawing/2014/main" id="{F62DD13E-1724-464C-918D-6B04EC0E690B}"/>
            </a:ext>
          </a:extLst>
        </xdr:cNvPr>
        <xdr:cNvSpPr/>
      </xdr:nvSpPr>
      <xdr:spPr>
        <a:xfrm>
          <a:off x="6921500" y="64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93642</xdr:rowOff>
    </xdr:from>
    <xdr:to>
      <xdr:col>41</xdr:col>
      <xdr:colOff>50800</xdr:colOff>
      <xdr:row>37</xdr:row>
      <xdr:rowOff>127330</xdr:rowOff>
    </xdr:to>
    <xdr:cxnSp macro="">
      <xdr:nvCxnSpPr>
        <xdr:cNvPr id="137" name="直線コネクタ 136">
          <a:extLst>
            <a:ext uri="{FF2B5EF4-FFF2-40B4-BE49-F238E27FC236}">
              <a16:creationId xmlns:a16="http://schemas.microsoft.com/office/drawing/2014/main" id="{9867E131-DEFE-40C3-9282-E396256FEED9}"/>
            </a:ext>
          </a:extLst>
        </xdr:cNvPr>
        <xdr:cNvCxnSpPr/>
      </xdr:nvCxnSpPr>
      <xdr:spPr>
        <a:xfrm flipV="1">
          <a:off x="6972300" y="6437292"/>
          <a:ext cx="889000" cy="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98574</xdr:rowOff>
    </xdr:from>
    <xdr:ext cx="534377" cy="259045"/>
    <xdr:sp macro="" textlink="">
      <xdr:nvSpPr>
        <xdr:cNvPr id="138" name="n_1aveValue【道路】&#10;一人当たり延長">
          <a:extLst>
            <a:ext uri="{FF2B5EF4-FFF2-40B4-BE49-F238E27FC236}">
              <a16:creationId xmlns:a16="http://schemas.microsoft.com/office/drawing/2014/main" id="{54A5DC68-90C9-4B9E-A028-1CE6795D0327}"/>
            </a:ext>
          </a:extLst>
        </xdr:cNvPr>
        <xdr:cNvSpPr txBox="1"/>
      </xdr:nvSpPr>
      <xdr:spPr>
        <a:xfrm>
          <a:off x="9359411" y="66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120962</xdr:rowOff>
    </xdr:from>
    <xdr:ext cx="534377" cy="259045"/>
    <xdr:sp macro="" textlink="">
      <xdr:nvSpPr>
        <xdr:cNvPr id="139" name="n_2aveValue【道路】&#10;一人当たり延長">
          <a:extLst>
            <a:ext uri="{FF2B5EF4-FFF2-40B4-BE49-F238E27FC236}">
              <a16:creationId xmlns:a16="http://schemas.microsoft.com/office/drawing/2014/main" id="{B5C5E3D0-9CF5-4CC4-81AE-18AFB93C8FC2}"/>
            </a:ext>
          </a:extLst>
        </xdr:cNvPr>
        <xdr:cNvSpPr txBox="1"/>
      </xdr:nvSpPr>
      <xdr:spPr>
        <a:xfrm>
          <a:off x="8483111" y="663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102514</xdr:rowOff>
    </xdr:from>
    <xdr:ext cx="534377" cy="259045"/>
    <xdr:sp macro="" textlink="">
      <xdr:nvSpPr>
        <xdr:cNvPr id="140" name="n_3aveValue【道路】&#10;一人当たり延長">
          <a:extLst>
            <a:ext uri="{FF2B5EF4-FFF2-40B4-BE49-F238E27FC236}">
              <a16:creationId xmlns:a16="http://schemas.microsoft.com/office/drawing/2014/main" id="{6AB469AE-5F5E-4DC4-9A09-53DE536A8C3A}"/>
            </a:ext>
          </a:extLst>
        </xdr:cNvPr>
        <xdr:cNvSpPr txBox="1"/>
      </xdr:nvSpPr>
      <xdr:spPr>
        <a:xfrm>
          <a:off x="7594111" y="661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96883</xdr:rowOff>
    </xdr:from>
    <xdr:ext cx="534377" cy="259045"/>
    <xdr:sp macro="" textlink="">
      <xdr:nvSpPr>
        <xdr:cNvPr id="141" name="n_4aveValue【道路】&#10;一人当たり延長">
          <a:extLst>
            <a:ext uri="{FF2B5EF4-FFF2-40B4-BE49-F238E27FC236}">
              <a16:creationId xmlns:a16="http://schemas.microsoft.com/office/drawing/2014/main" id="{2C807793-3764-40B6-8925-BD6C0887BDF0}"/>
            </a:ext>
          </a:extLst>
        </xdr:cNvPr>
        <xdr:cNvSpPr txBox="1"/>
      </xdr:nvSpPr>
      <xdr:spPr>
        <a:xfrm>
          <a:off x="6705111" y="661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125102</xdr:rowOff>
    </xdr:from>
    <xdr:ext cx="599010" cy="259045"/>
    <xdr:sp macro="" textlink="">
      <xdr:nvSpPr>
        <xdr:cNvPr id="142" name="n_1mainValue【道路】&#10;一人当たり延長">
          <a:extLst>
            <a:ext uri="{FF2B5EF4-FFF2-40B4-BE49-F238E27FC236}">
              <a16:creationId xmlns:a16="http://schemas.microsoft.com/office/drawing/2014/main" id="{9E0939A2-6989-4937-A92D-B1CEC930EA1A}"/>
            </a:ext>
          </a:extLst>
        </xdr:cNvPr>
        <xdr:cNvSpPr txBox="1"/>
      </xdr:nvSpPr>
      <xdr:spPr>
        <a:xfrm>
          <a:off x="9327094" y="612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35</xdr:row>
      <xdr:rowOff>145691</xdr:rowOff>
    </xdr:from>
    <xdr:ext cx="599010" cy="259045"/>
    <xdr:sp macro="" textlink="">
      <xdr:nvSpPr>
        <xdr:cNvPr id="143" name="n_2mainValue【道路】&#10;一人当たり延長">
          <a:extLst>
            <a:ext uri="{FF2B5EF4-FFF2-40B4-BE49-F238E27FC236}">
              <a16:creationId xmlns:a16="http://schemas.microsoft.com/office/drawing/2014/main" id="{417B9FFD-7150-42AC-BE1F-6DB7B27DE9B7}"/>
            </a:ext>
          </a:extLst>
        </xdr:cNvPr>
        <xdr:cNvSpPr txBox="1"/>
      </xdr:nvSpPr>
      <xdr:spPr>
        <a:xfrm>
          <a:off x="8450794" y="614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35</xdr:row>
      <xdr:rowOff>160969</xdr:rowOff>
    </xdr:from>
    <xdr:ext cx="599010" cy="259045"/>
    <xdr:sp macro="" textlink="">
      <xdr:nvSpPr>
        <xdr:cNvPr id="144" name="n_3mainValue【道路】&#10;一人当たり延長">
          <a:extLst>
            <a:ext uri="{FF2B5EF4-FFF2-40B4-BE49-F238E27FC236}">
              <a16:creationId xmlns:a16="http://schemas.microsoft.com/office/drawing/2014/main" id="{9F93DA20-E528-417F-A694-75BD4DAB56ED}"/>
            </a:ext>
          </a:extLst>
        </xdr:cNvPr>
        <xdr:cNvSpPr txBox="1"/>
      </xdr:nvSpPr>
      <xdr:spPr>
        <a:xfrm>
          <a:off x="7561794" y="616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23207</xdr:rowOff>
    </xdr:from>
    <xdr:ext cx="599010" cy="259045"/>
    <xdr:sp macro="" textlink="">
      <xdr:nvSpPr>
        <xdr:cNvPr id="145" name="n_4mainValue【道路】&#10;一人当たり延長">
          <a:extLst>
            <a:ext uri="{FF2B5EF4-FFF2-40B4-BE49-F238E27FC236}">
              <a16:creationId xmlns:a16="http://schemas.microsoft.com/office/drawing/2014/main" id="{6EF0112A-8318-4CD2-A105-13FFF1C480BD}"/>
            </a:ext>
          </a:extLst>
        </xdr:cNvPr>
        <xdr:cNvSpPr txBox="1"/>
      </xdr:nvSpPr>
      <xdr:spPr>
        <a:xfrm>
          <a:off x="6672794" y="619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E70938F-BCB4-42E2-BC76-EB7AE90FC76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8BA474F-C9D3-483A-A1EA-B6AE3F0FCC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AE91404-CEAE-4ABD-A329-9EB624718F0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618CA52-BF91-4F46-8973-DE1C824C10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7DFB1C2-1746-4733-8D36-6B370B1C35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51BD433-07CB-4B87-B0AA-879FF0D49C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1FD3031-8844-4FBB-AC69-10640B24C2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F066DE0-99A5-4925-9A67-BBD2F858D4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4AADF8E-C2A4-447E-A04F-76BCC84D342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B6C445F-9F05-46AC-BA01-94272F1C59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097A138-43CD-4B30-A7F7-1A91628103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4A53BC4-338B-4026-8C62-7738745F8C7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1086C7E-2C73-4432-8BEF-9899BCD0CE7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36252027-48D4-40F9-A04C-6454151D76D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EBFB2C1-84B4-41F2-8BDA-57E186BE6D6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E8A7787-1106-418B-ACD4-36CB8766D0B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E9A9BB0-F359-44A6-AC9D-B3FA12C9718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28F2866-6491-4CA7-8A88-7FDEF7F636D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57645EB-CBC6-42A9-A3AA-37DFB27D41E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3B9F00E-D9E4-4DE6-B7BB-3B276AC4EDF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429B737-955C-43A6-B029-3DC118EF6B8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9F80A61B-7F2F-4022-8708-6650D185AC3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74933DA-BBC9-4BC2-B46C-80F04284AF8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E0FB70B-11FA-49FE-A8C5-AAC8CF6D33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EDDED8B-135D-4B5F-96F9-CEAF932D5A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DEC1EE02-4A72-433D-84D1-527CB2707B4A}"/>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0E56ADA-AC48-429B-9AE6-D1ABD0D02020}"/>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1BC72C65-146B-414B-8BCD-4E1C328C4BA9}"/>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533EB8DF-1A0A-4F50-BBCF-E1D16F8282AA}"/>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1B2DF40A-083D-4ED3-ABA5-F788E23AD7DE}"/>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0B89552-AD00-4976-9A9B-AB7D68B24C20}"/>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DDDFCC73-08EB-4710-960E-9FA8C1036AE2}"/>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8" name="フローチャート: 判断 177">
          <a:extLst>
            <a:ext uri="{FF2B5EF4-FFF2-40B4-BE49-F238E27FC236}">
              <a16:creationId xmlns:a16="http://schemas.microsoft.com/office/drawing/2014/main" id="{CB9BB8F6-6285-409C-8B1F-FBF7890D8DE5}"/>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9" name="フローチャート: 判断 178">
          <a:extLst>
            <a:ext uri="{FF2B5EF4-FFF2-40B4-BE49-F238E27FC236}">
              <a16:creationId xmlns:a16="http://schemas.microsoft.com/office/drawing/2014/main" id="{0467A99A-F9A6-4666-B415-4492678FF9B1}"/>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EAD886EE-DCDF-49D8-A451-47CAF2BB9D29}"/>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1" name="フローチャート: 判断 180">
          <a:extLst>
            <a:ext uri="{FF2B5EF4-FFF2-40B4-BE49-F238E27FC236}">
              <a16:creationId xmlns:a16="http://schemas.microsoft.com/office/drawing/2014/main" id="{6B70F445-1C74-44FB-8610-8347A56C3E4D}"/>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24A8753-7434-4C61-B02B-1A98347870D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AA1F8E5-B51F-4CE5-B28B-4E40467A51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BD07AD8-E807-4536-8F23-A408820C0D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CE91038-22E1-4416-87AE-EABFDFCD02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CAAF9F8-FE9A-4F1A-834A-EBFC53C2E8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76563</xdr:rowOff>
    </xdr:from>
    <xdr:to>
      <xdr:col>24</xdr:col>
      <xdr:colOff>114300</xdr:colOff>
      <xdr:row>63</xdr:row>
      <xdr:rowOff>6713</xdr:rowOff>
    </xdr:to>
    <xdr:sp macro="" textlink="">
      <xdr:nvSpPr>
        <xdr:cNvPr id="187" name="楕円 186">
          <a:extLst>
            <a:ext uri="{FF2B5EF4-FFF2-40B4-BE49-F238E27FC236}">
              <a16:creationId xmlns:a16="http://schemas.microsoft.com/office/drawing/2014/main" id="{A21326E6-3C1F-4988-AE5E-9417E8FE93E2}"/>
            </a:ext>
          </a:extLst>
        </xdr:cNvPr>
        <xdr:cNvSpPr/>
      </xdr:nvSpPr>
      <xdr:spPr>
        <a:xfrm>
          <a:off x="4584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54990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0575428-4414-4BBE-9002-28A29B800EF6}"/>
            </a:ext>
          </a:extLst>
        </xdr:cNvPr>
        <xdr:cNvSpPr txBox="1"/>
      </xdr:nvSpPr>
      <xdr:spPr>
        <a:xfrm>
          <a:off x="4673600"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50437</xdr:rowOff>
    </xdr:from>
    <xdr:to>
      <xdr:col>20</xdr:col>
      <xdr:colOff>38100</xdr:colOff>
      <xdr:row>62</xdr:row>
      <xdr:rowOff>152037</xdr:rowOff>
    </xdr:to>
    <xdr:sp macro="" textlink="">
      <xdr:nvSpPr>
        <xdr:cNvPr id="189" name="楕円 188">
          <a:extLst>
            <a:ext uri="{FF2B5EF4-FFF2-40B4-BE49-F238E27FC236}">
              <a16:creationId xmlns:a16="http://schemas.microsoft.com/office/drawing/2014/main" id="{C096061C-F0D1-4C6A-837C-968F1647A035}"/>
            </a:ext>
          </a:extLst>
        </xdr:cNvPr>
        <xdr:cNvSpPr/>
      </xdr:nvSpPr>
      <xdr:spPr>
        <a:xfrm>
          <a:off x="3746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101237</xdr:rowOff>
    </xdr:from>
    <xdr:to>
      <xdr:col>24</xdr:col>
      <xdr:colOff>63500</xdr:colOff>
      <xdr:row>62</xdr:row>
      <xdr:rowOff>127363</xdr:rowOff>
    </xdr:to>
    <xdr:cxnSp macro="">
      <xdr:nvCxnSpPr>
        <xdr:cNvPr id="190" name="直線コネクタ 189">
          <a:extLst>
            <a:ext uri="{FF2B5EF4-FFF2-40B4-BE49-F238E27FC236}">
              <a16:creationId xmlns:a16="http://schemas.microsoft.com/office/drawing/2014/main" id="{1EB25AE2-BD1A-458E-ABB9-DEDB8C140B42}"/>
            </a:ext>
          </a:extLst>
        </xdr:cNvPr>
        <xdr:cNvCxnSpPr/>
      </xdr:nvCxnSpPr>
      <xdr:spPr>
        <a:xfrm>
          <a:off x="3797300" y="107311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25944</xdr:rowOff>
    </xdr:from>
    <xdr:to>
      <xdr:col>15</xdr:col>
      <xdr:colOff>101600</xdr:colOff>
      <xdr:row>62</xdr:row>
      <xdr:rowOff>127544</xdr:rowOff>
    </xdr:to>
    <xdr:sp macro="" textlink="">
      <xdr:nvSpPr>
        <xdr:cNvPr id="191" name="楕円 190">
          <a:extLst>
            <a:ext uri="{FF2B5EF4-FFF2-40B4-BE49-F238E27FC236}">
              <a16:creationId xmlns:a16="http://schemas.microsoft.com/office/drawing/2014/main" id="{F374C9A6-0340-40A1-91F0-CDE023470549}"/>
            </a:ext>
          </a:extLst>
        </xdr:cNvPr>
        <xdr:cNvSpPr/>
      </xdr:nvSpPr>
      <xdr:spPr>
        <a:xfrm>
          <a:off x="2857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76744</xdr:rowOff>
    </xdr:from>
    <xdr:to>
      <xdr:col>19</xdr:col>
      <xdr:colOff>177800</xdr:colOff>
      <xdr:row>62</xdr:row>
      <xdr:rowOff>101237</xdr:rowOff>
    </xdr:to>
    <xdr:cxnSp macro="">
      <xdr:nvCxnSpPr>
        <xdr:cNvPr id="192" name="直線コネクタ 191">
          <a:extLst>
            <a:ext uri="{FF2B5EF4-FFF2-40B4-BE49-F238E27FC236}">
              <a16:creationId xmlns:a16="http://schemas.microsoft.com/office/drawing/2014/main" id="{DC0460E0-CC30-404E-A647-69695152F853}"/>
            </a:ext>
          </a:extLst>
        </xdr:cNvPr>
        <xdr:cNvCxnSpPr/>
      </xdr:nvCxnSpPr>
      <xdr:spPr>
        <a:xfrm>
          <a:off x="2908300" y="107066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xdr:rowOff>
    </xdr:from>
    <xdr:to>
      <xdr:col>10</xdr:col>
      <xdr:colOff>165100</xdr:colOff>
      <xdr:row>62</xdr:row>
      <xdr:rowOff>103051</xdr:rowOff>
    </xdr:to>
    <xdr:sp macro="" textlink="">
      <xdr:nvSpPr>
        <xdr:cNvPr id="193" name="楕円 192">
          <a:extLst>
            <a:ext uri="{FF2B5EF4-FFF2-40B4-BE49-F238E27FC236}">
              <a16:creationId xmlns:a16="http://schemas.microsoft.com/office/drawing/2014/main" id="{585B5BFF-3AFD-4D1A-A525-785AD141D767}"/>
            </a:ext>
          </a:extLst>
        </xdr:cNvPr>
        <xdr:cNvSpPr/>
      </xdr:nvSpPr>
      <xdr:spPr>
        <a:xfrm>
          <a:off x="1968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76744</xdr:rowOff>
    </xdr:to>
    <xdr:cxnSp macro="">
      <xdr:nvCxnSpPr>
        <xdr:cNvPr id="194" name="直線コネクタ 193">
          <a:extLst>
            <a:ext uri="{FF2B5EF4-FFF2-40B4-BE49-F238E27FC236}">
              <a16:creationId xmlns:a16="http://schemas.microsoft.com/office/drawing/2014/main" id="{1FF2EA3F-1C6C-4EDD-BD5C-EBCDECDED86F}"/>
            </a:ext>
          </a:extLst>
        </xdr:cNvPr>
        <xdr:cNvCxnSpPr/>
      </xdr:nvCxnSpPr>
      <xdr:spPr>
        <a:xfrm>
          <a:off x="2019300" y="106821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148409</xdr:rowOff>
    </xdr:from>
    <xdr:to>
      <xdr:col>6</xdr:col>
      <xdr:colOff>38100</xdr:colOff>
      <xdr:row>62</xdr:row>
      <xdr:rowOff>78559</xdr:rowOff>
    </xdr:to>
    <xdr:sp macro="" textlink="">
      <xdr:nvSpPr>
        <xdr:cNvPr id="195" name="楕円 194">
          <a:extLst>
            <a:ext uri="{FF2B5EF4-FFF2-40B4-BE49-F238E27FC236}">
              <a16:creationId xmlns:a16="http://schemas.microsoft.com/office/drawing/2014/main" id="{FA672BE0-C959-4DCE-91D6-C9AB75F4727E}"/>
            </a:ext>
          </a:extLst>
        </xdr:cNvPr>
        <xdr:cNvSpPr/>
      </xdr:nvSpPr>
      <xdr:spPr>
        <a:xfrm>
          <a:off x="107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27759</xdr:rowOff>
    </xdr:from>
    <xdr:to>
      <xdr:col>10</xdr:col>
      <xdr:colOff>114300</xdr:colOff>
      <xdr:row>62</xdr:row>
      <xdr:rowOff>52251</xdr:rowOff>
    </xdr:to>
    <xdr:cxnSp macro="">
      <xdr:nvCxnSpPr>
        <xdr:cNvPr id="196" name="直線コネクタ 195">
          <a:extLst>
            <a:ext uri="{FF2B5EF4-FFF2-40B4-BE49-F238E27FC236}">
              <a16:creationId xmlns:a16="http://schemas.microsoft.com/office/drawing/2014/main" id="{0CF37970-71A1-45B8-BCD5-F178A087D330}"/>
            </a:ext>
          </a:extLst>
        </xdr:cNvPr>
        <xdr:cNvCxnSpPr/>
      </xdr:nvCxnSpPr>
      <xdr:spPr>
        <a:xfrm>
          <a:off x="1130300" y="106576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2029776-B8B2-47DA-B6FC-142F90AD4337}"/>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00FEF72-48D1-47B0-B94C-E24D77C3404A}"/>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CE76D13-B12B-4990-BC1A-5563DE21A963}"/>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C69E40D-59D7-4AA7-9583-583745281177}"/>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143164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5FAAEE7B-C2F8-48FF-9AA5-41ECCE618F3A}"/>
            </a:ext>
          </a:extLst>
        </xdr:cNvPr>
        <xdr:cNvSpPr txBox="1"/>
      </xdr:nvSpPr>
      <xdr:spPr>
        <a:xfrm>
          <a:off x="35820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118671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C6EF791-B1B1-4EB9-9231-C8D53F4EE00A}"/>
            </a:ext>
          </a:extLst>
        </xdr:cNvPr>
        <xdr:cNvSpPr txBox="1"/>
      </xdr:nvSpPr>
      <xdr:spPr>
        <a:xfrm>
          <a:off x="2705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94178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9C1D502E-4927-439E-8B6F-8B1A6AFC582B}"/>
            </a:ext>
          </a:extLst>
        </xdr:cNvPr>
        <xdr:cNvSpPr txBox="1"/>
      </xdr:nvSpPr>
      <xdr:spPr>
        <a:xfrm>
          <a:off x="1816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69686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54211B4-CD9F-48F4-B19D-EC59E002FEB2}"/>
            </a:ext>
          </a:extLst>
        </xdr:cNvPr>
        <xdr:cNvSpPr txBox="1"/>
      </xdr:nvSpPr>
      <xdr:spPr>
        <a:xfrm>
          <a:off x="927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07F753C-E2FB-48E6-90C5-38D84A567F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29221B2-7016-44DE-9A9F-EF22CC5711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92ECC9F-280E-4F97-994B-3F727431BA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316FC52-B4AF-41E9-8C1B-87FA4B4AB3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B9673FE-2D57-48FF-A3AF-C4D2113051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EECCD5A-7F55-4D06-B871-C9CE8BCE655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1BFE737-56DD-456B-A895-92510C3AD8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5D6D87E-AA63-4338-9325-832C41A7B2C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3204A30-9396-409B-8B50-4208A3BFF1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9BFD15A-2356-4023-AFF6-34ED463651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424E3539-767D-487F-BA71-27B64F3F5E2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7FB7C6F1-1C3A-4D3A-B366-6DE488CEFD7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EB3DFE0C-5B0A-46F4-B6A7-3D331EDDF85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6DCA1C0B-F6D3-46D4-976E-0EDC1ECC0E6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DBCCA469-FF66-4964-A8F4-CEC1062500F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8DE18E00-F991-49FB-841E-127798A4003A}"/>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B1831FF4-05B7-4288-A858-F937B8E8F58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34FB824C-4C88-4D02-80A4-437ECF309265}"/>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BDDF9724-257E-4F44-940A-80F0A6DE29B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C3014B56-9940-445C-B066-0A9E3118A0B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3B8FD34E-B8DA-47FB-BB7F-339326B57B5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8321BED1-CD85-42E7-A5CA-BBB29D69496A}"/>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82B6713-C93E-40C5-BADA-2B2F73E92E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1213E55F-F012-4472-A7EE-3A8FF467A1AD}"/>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D5FE999-83B1-40E5-B64F-1B02F0D6F8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03B03C54-068F-4EAD-BD2E-4302439872F5}"/>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74D8C0A6-F676-46D7-9981-A6CA1AE1B1D7}"/>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052C1C40-1D0A-4892-B8F3-73E4E4206073}"/>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9F1168D-6A7B-44DD-9D8D-EDC997291940}"/>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D96513FC-82CD-44ED-AC9D-AA84B1AC021E}"/>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820DF569-0154-4A50-8C81-56CA5038E480}"/>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F0FDF89C-2500-40B9-8155-363B75970488}"/>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69972</xdr:rowOff>
    </xdr:from>
    <xdr:to>
      <xdr:col>50</xdr:col>
      <xdr:colOff>165100</xdr:colOff>
      <xdr:row>64</xdr:row>
      <xdr:rowOff>122</xdr:rowOff>
    </xdr:to>
    <xdr:sp macro="" textlink="">
      <xdr:nvSpPr>
        <xdr:cNvPr id="237" name="フローチャート: 判断 236">
          <a:extLst>
            <a:ext uri="{FF2B5EF4-FFF2-40B4-BE49-F238E27FC236}">
              <a16:creationId xmlns:a16="http://schemas.microsoft.com/office/drawing/2014/main" id="{255551C8-7B6F-4CF5-BD81-FB4820CA0BB2}"/>
            </a:ext>
          </a:extLst>
        </xdr:cNvPr>
        <xdr:cNvSpPr/>
      </xdr:nvSpPr>
      <xdr:spPr>
        <a:xfrm>
          <a:off x="9588500" y="108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46521</xdr:rowOff>
    </xdr:from>
    <xdr:to>
      <xdr:col>46</xdr:col>
      <xdr:colOff>38100</xdr:colOff>
      <xdr:row>63</xdr:row>
      <xdr:rowOff>148121</xdr:rowOff>
    </xdr:to>
    <xdr:sp macro="" textlink="">
      <xdr:nvSpPr>
        <xdr:cNvPr id="238" name="フローチャート: 判断 237">
          <a:extLst>
            <a:ext uri="{FF2B5EF4-FFF2-40B4-BE49-F238E27FC236}">
              <a16:creationId xmlns:a16="http://schemas.microsoft.com/office/drawing/2014/main" id="{A11B39BF-C2F0-4F3F-BB61-FFF00E839EE4}"/>
            </a:ext>
          </a:extLst>
        </xdr:cNvPr>
        <xdr:cNvSpPr/>
      </xdr:nvSpPr>
      <xdr:spPr>
        <a:xfrm>
          <a:off x="8699500" y="1084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77669</xdr:rowOff>
    </xdr:from>
    <xdr:to>
      <xdr:col>41</xdr:col>
      <xdr:colOff>101600</xdr:colOff>
      <xdr:row>64</xdr:row>
      <xdr:rowOff>7819</xdr:rowOff>
    </xdr:to>
    <xdr:sp macro="" textlink="">
      <xdr:nvSpPr>
        <xdr:cNvPr id="239" name="フローチャート: 判断 238">
          <a:extLst>
            <a:ext uri="{FF2B5EF4-FFF2-40B4-BE49-F238E27FC236}">
              <a16:creationId xmlns:a16="http://schemas.microsoft.com/office/drawing/2014/main" id="{5C148A35-FD58-49EA-BBA8-D8299CBBCF16}"/>
            </a:ext>
          </a:extLst>
        </xdr:cNvPr>
        <xdr:cNvSpPr/>
      </xdr:nvSpPr>
      <xdr:spPr>
        <a:xfrm>
          <a:off x="7810500" y="108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85088</xdr:rowOff>
    </xdr:from>
    <xdr:to>
      <xdr:col>36</xdr:col>
      <xdr:colOff>165100</xdr:colOff>
      <xdr:row>64</xdr:row>
      <xdr:rowOff>15238</xdr:rowOff>
    </xdr:to>
    <xdr:sp macro="" textlink="">
      <xdr:nvSpPr>
        <xdr:cNvPr id="240" name="フローチャート: 判断 239">
          <a:extLst>
            <a:ext uri="{FF2B5EF4-FFF2-40B4-BE49-F238E27FC236}">
              <a16:creationId xmlns:a16="http://schemas.microsoft.com/office/drawing/2014/main" id="{32C44A63-42F3-4EAE-A5F6-92C4E9234CC7}"/>
            </a:ext>
          </a:extLst>
        </xdr:cNvPr>
        <xdr:cNvSpPr/>
      </xdr:nvSpPr>
      <xdr:spPr>
        <a:xfrm>
          <a:off x="6921500" y="1088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891F79B-1438-4558-A679-C838745B22C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1B12156-2F24-4A3A-A879-D29BE3F5AAE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FE4EB8C-8A1C-4FD7-AC43-4FF075ACB7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FAE6566-8B4A-4860-AE4B-5BBCCAB9A6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40DB26E-EA61-4F1A-963B-E48195B1F93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120519</xdr:rowOff>
    </xdr:from>
    <xdr:to>
      <xdr:col>55</xdr:col>
      <xdr:colOff>50800</xdr:colOff>
      <xdr:row>64</xdr:row>
      <xdr:rowOff>50669</xdr:rowOff>
    </xdr:to>
    <xdr:sp macro="" textlink="">
      <xdr:nvSpPr>
        <xdr:cNvPr id="246" name="楕円 245">
          <a:extLst>
            <a:ext uri="{FF2B5EF4-FFF2-40B4-BE49-F238E27FC236}">
              <a16:creationId xmlns:a16="http://schemas.microsoft.com/office/drawing/2014/main" id="{5996DA29-4E34-46C8-A221-41286C6F5200}"/>
            </a:ext>
          </a:extLst>
        </xdr:cNvPr>
        <xdr:cNvSpPr/>
      </xdr:nvSpPr>
      <xdr:spPr>
        <a:xfrm>
          <a:off x="10426700" y="109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35446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EB19F208-712C-45BD-9ECD-A62FCD6E1285}"/>
            </a:ext>
          </a:extLst>
        </xdr:cNvPr>
        <xdr:cNvSpPr txBox="1"/>
      </xdr:nvSpPr>
      <xdr:spPr>
        <a:xfrm>
          <a:off x="10515600" y="1083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119021</xdr:rowOff>
    </xdr:from>
    <xdr:to>
      <xdr:col>50</xdr:col>
      <xdr:colOff>165100</xdr:colOff>
      <xdr:row>64</xdr:row>
      <xdr:rowOff>49171</xdr:rowOff>
    </xdr:to>
    <xdr:sp macro="" textlink="">
      <xdr:nvSpPr>
        <xdr:cNvPr id="248" name="楕円 247">
          <a:extLst>
            <a:ext uri="{FF2B5EF4-FFF2-40B4-BE49-F238E27FC236}">
              <a16:creationId xmlns:a16="http://schemas.microsoft.com/office/drawing/2014/main" id="{2F7BE74D-88FF-4792-A07D-C3D61FB11E2F}"/>
            </a:ext>
          </a:extLst>
        </xdr:cNvPr>
        <xdr:cNvSpPr/>
      </xdr:nvSpPr>
      <xdr:spPr>
        <a:xfrm>
          <a:off x="9588500" y="109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169821</xdr:rowOff>
    </xdr:from>
    <xdr:to>
      <xdr:col>55</xdr:col>
      <xdr:colOff>0</xdr:colOff>
      <xdr:row>63</xdr:row>
      <xdr:rowOff>171319</xdr:rowOff>
    </xdr:to>
    <xdr:cxnSp macro="">
      <xdr:nvCxnSpPr>
        <xdr:cNvPr id="249" name="直線コネクタ 248">
          <a:extLst>
            <a:ext uri="{FF2B5EF4-FFF2-40B4-BE49-F238E27FC236}">
              <a16:creationId xmlns:a16="http://schemas.microsoft.com/office/drawing/2014/main" id="{59BF02F1-E740-4F10-AF6A-0CA951A8B08A}"/>
            </a:ext>
          </a:extLst>
        </xdr:cNvPr>
        <xdr:cNvCxnSpPr/>
      </xdr:nvCxnSpPr>
      <xdr:spPr>
        <a:xfrm>
          <a:off x="9639300" y="10971171"/>
          <a:ext cx="8382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122272</xdr:rowOff>
    </xdr:from>
    <xdr:to>
      <xdr:col>46</xdr:col>
      <xdr:colOff>38100</xdr:colOff>
      <xdr:row>64</xdr:row>
      <xdr:rowOff>52422</xdr:rowOff>
    </xdr:to>
    <xdr:sp macro="" textlink="">
      <xdr:nvSpPr>
        <xdr:cNvPr id="250" name="楕円 249">
          <a:extLst>
            <a:ext uri="{FF2B5EF4-FFF2-40B4-BE49-F238E27FC236}">
              <a16:creationId xmlns:a16="http://schemas.microsoft.com/office/drawing/2014/main" id="{4EE97ED5-8607-4D62-A7B2-2F4184C115C4}"/>
            </a:ext>
          </a:extLst>
        </xdr:cNvPr>
        <xdr:cNvSpPr/>
      </xdr:nvSpPr>
      <xdr:spPr>
        <a:xfrm>
          <a:off x="8699500" y="109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169821</xdr:rowOff>
    </xdr:from>
    <xdr:to>
      <xdr:col>50</xdr:col>
      <xdr:colOff>114300</xdr:colOff>
      <xdr:row>64</xdr:row>
      <xdr:rowOff>1622</xdr:rowOff>
    </xdr:to>
    <xdr:cxnSp macro="">
      <xdr:nvCxnSpPr>
        <xdr:cNvPr id="251" name="直線コネクタ 250">
          <a:extLst>
            <a:ext uri="{FF2B5EF4-FFF2-40B4-BE49-F238E27FC236}">
              <a16:creationId xmlns:a16="http://schemas.microsoft.com/office/drawing/2014/main" id="{17A9D2EB-A35B-42DF-807B-47276FEEA20E}"/>
            </a:ext>
          </a:extLst>
        </xdr:cNvPr>
        <xdr:cNvCxnSpPr/>
      </xdr:nvCxnSpPr>
      <xdr:spPr>
        <a:xfrm flipV="1">
          <a:off x="8750300" y="10971171"/>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124677</xdr:rowOff>
    </xdr:from>
    <xdr:to>
      <xdr:col>41</xdr:col>
      <xdr:colOff>101600</xdr:colOff>
      <xdr:row>64</xdr:row>
      <xdr:rowOff>54827</xdr:rowOff>
    </xdr:to>
    <xdr:sp macro="" textlink="">
      <xdr:nvSpPr>
        <xdr:cNvPr id="252" name="楕円 251">
          <a:extLst>
            <a:ext uri="{FF2B5EF4-FFF2-40B4-BE49-F238E27FC236}">
              <a16:creationId xmlns:a16="http://schemas.microsoft.com/office/drawing/2014/main" id="{DB2D5EAB-8109-4482-A256-F11F15DBB94F}"/>
            </a:ext>
          </a:extLst>
        </xdr:cNvPr>
        <xdr:cNvSpPr/>
      </xdr:nvSpPr>
      <xdr:spPr>
        <a:xfrm>
          <a:off x="7810500" y="109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1622</xdr:rowOff>
    </xdr:from>
    <xdr:to>
      <xdr:col>45</xdr:col>
      <xdr:colOff>177800</xdr:colOff>
      <xdr:row>64</xdr:row>
      <xdr:rowOff>4027</xdr:rowOff>
    </xdr:to>
    <xdr:cxnSp macro="">
      <xdr:nvCxnSpPr>
        <xdr:cNvPr id="253" name="直線コネクタ 252">
          <a:extLst>
            <a:ext uri="{FF2B5EF4-FFF2-40B4-BE49-F238E27FC236}">
              <a16:creationId xmlns:a16="http://schemas.microsoft.com/office/drawing/2014/main" id="{C83B2AE0-684A-4972-ABF8-FBC614774601}"/>
            </a:ext>
          </a:extLst>
        </xdr:cNvPr>
        <xdr:cNvCxnSpPr/>
      </xdr:nvCxnSpPr>
      <xdr:spPr>
        <a:xfrm flipV="1">
          <a:off x="7861300" y="10974422"/>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129996</xdr:rowOff>
    </xdr:from>
    <xdr:to>
      <xdr:col>36</xdr:col>
      <xdr:colOff>165100</xdr:colOff>
      <xdr:row>64</xdr:row>
      <xdr:rowOff>60146</xdr:rowOff>
    </xdr:to>
    <xdr:sp macro="" textlink="">
      <xdr:nvSpPr>
        <xdr:cNvPr id="254" name="楕円 253">
          <a:extLst>
            <a:ext uri="{FF2B5EF4-FFF2-40B4-BE49-F238E27FC236}">
              <a16:creationId xmlns:a16="http://schemas.microsoft.com/office/drawing/2014/main" id="{00E8CDAB-058B-4142-8EE6-7F9C80F5A1B2}"/>
            </a:ext>
          </a:extLst>
        </xdr:cNvPr>
        <xdr:cNvSpPr/>
      </xdr:nvSpPr>
      <xdr:spPr>
        <a:xfrm>
          <a:off x="6921500" y="109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4027</xdr:rowOff>
    </xdr:from>
    <xdr:to>
      <xdr:col>41</xdr:col>
      <xdr:colOff>50800</xdr:colOff>
      <xdr:row>64</xdr:row>
      <xdr:rowOff>9346</xdr:rowOff>
    </xdr:to>
    <xdr:cxnSp macro="">
      <xdr:nvCxnSpPr>
        <xdr:cNvPr id="255" name="直線コネクタ 254">
          <a:extLst>
            <a:ext uri="{FF2B5EF4-FFF2-40B4-BE49-F238E27FC236}">
              <a16:creationId xmlns:a16="http://schemas.microsoft.com/office/drawing/2014/main" id="{33C7C1D8-429A-4659-A94E-84D53AC00A46}"/>
            </a:ext>
          </a:extLst>
        </xdr:cNvPr>
        <xdr:cNvCxnSpPr/>
      </xdr:nvCxnSpPr>
      <xdr:spPr>
        <a:xfrm flipV="1">
          <a:off x="6972300" y="10976827"/>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16649</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4AD00BDC-D2B2-4734-8405-DCA477B330CA}"/>
            </a:ext>
          </a:extLst>
        </xdr:cNvPr>
        <xdr:cNvSpPr txBox="1"/>
      </xdr:nvSpPr>
      <xdr:spPr>
        <a:xfrm>
          <a:off x="9281505" y="10646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164648</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2380BC89-83D7-47B3-8244-0A326397153C}"/>
            </a:ext>
          </a:extLst>
        </xdr:cNvPr>
        <xdr:cNvSpPr txBox="1"/>
      </xdr:nvSpPr>
      <xdr:spPr>
        <a:xfrm>
          <a:off x="8405205" y="10623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24346</xdr:rowOff>
    </xdr:from>
    <xdr:ext cx="690189" cy="259045"/>
    <xdr:sp macro="" textlink="">
      <xdr:nvSpPr>
        <xdr:cNvPr id="258" name="n_3aveValue【橋りょう・トンネル】&#10;一人当たり有形固定資産（償却資産）額">
          <a:extLst>
            <a:ext uri="{FF2B5EF4-FFF2-40B4-BE49-F238E27FC236}">
              <a16:creationId xmlns:a16="http://schemas.microsoft.com/office/drawing/2014/main" id="{BEE88F6E-7DA9-47BA-A8E9-F7D566A6861D}"/>
            </a:ext>
          </a:extLst>
        </xdr:cNvPr>
        <xdr:cNvSpPr txBox="1"/>
      </xdr:nvSpPr>
      <xdr:spPr>
        <a:xfrm>
          <a:off x="7516205" y="10654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31765</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AC258412-2CAE-4335-8CDD-BF796F98DC01}"/>
            </a:ext>
          </a:extLst>
        </xdr:cNvPr>
        <xdr:cNvSpPr txBox="1"/>
      </xdr:nvSpPr>
      <xdr:spPr>
        <a:xfrm>
          <a:off x="6627205" y="10661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40298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8AD0B854-0CFE-4F76-B2D0-BDF6C0048CF2}"/>
            </a:ext>
          </a:extLst>
        </xdr:cNvPr>
        <xdr:cNvSpPr txBox="1"/>
      </xdr:nvSpPr>
      <xdr:spPr>
        <a:xfrm>
          <a:off x="9327095" y="1101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43549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553B843-1F56-4D52-8088-9CB67E92009E}"/>
            </a:ext>
          </a:extLst>
        </xdr:cNvPr>
        <xdr:cNvSpPr txBox="1"/>
      </xdr:nvSpPr>
      <xdr:spPr>
        <a:xfrm>
          <a:off x="8450795" y="1101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45954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C3AD36E-C7FC-48E2-AF74-6464D4D9511B}"/>
            </a:ext>
          </a:extLst>
        </xdr:cNvPr>
        <xdr:cNvSpPr txBox="1"/>
      </xdr:nvSpPr>
      <xdr:spPr>
        <a:xfrm>
          <a:off x="7561795" y="1101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51273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3C41D597-8938-45F3-9DC8-008260A6F255}"/>
            </a:ext>
          </a:extLst>
        </xdr:cNvPr>
        <xdr:cNvSpPr txBox="1"/>
      </xdr:nvSpPr>
      <xdr:spPr>
        <a:xfrm>
          <a:off x="6672795" y="1102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A4A7B0A-C5B0-423D-9F14-90D9E13CE2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0FC24A5-3F5A-4348-A29D-092035E924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45820A9-58D1-4F7E-904B-8ACDF69170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9E022FB-66E6-4F36-AFC0-C980597EC9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61CD282-956C-4DDD-AFD7-903FD8A8D9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9210597-23E5-4F36-BAEC-6EE6BB0D37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3BF52CC-F3D9-4E46-9652-9B37B9E3948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412A370-E457-4D41-AAE7-7C36E1EC58C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9DD3A3B-9B00-48D0-9046-F34F9023E5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B34334D-4799-4051-B02C-5B51A29CD9C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05A0CC7-3CF3-44D0-BBE6-491CFA18EEE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10FED559-1FAA-4385-B851-D8B5788A83F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87CE1F86-AD2A-4DFE-BAFF-209B90733CC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A937BBC-D45B-4F37-A9B4-288FDE3580D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AFC018D-37A0-4BA2-9423-3235C103D08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48460894-D4CD-4B4B-A0D5-A69EA0CA6DD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DD4E5E5-AF59-4367-B374-6D2F805D103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CE8B0F6-F3D9-4FB5-834C-2ED4C69C81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3B831BA-A3C8-41BE-9FA1-0B40A4BC7C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87382D72-F999-4495-A656-90E2340B11B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DFEFCC0-F8F2-42BC-B430-21DAC7EC86D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77F7633-67D0-4B97-8AD1-D67DA8CF46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32D6CB4B-2747-452A-8641-E5AC9BBED66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13A5588-0E27-40B1-A922-0F1F2DE1B9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646CAB3-C4A8-4D38-AE9E-D6D3149F23FC}"/>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AEB585AC-8B4A-41C4-BC7A-84DE6CB75A8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5914A0B4-65A0-42E4-9DA1-9E7B18485DD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6037A5B-B695-46E6-9EAD-0075094192FB}"/>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57D3B93C-D4B5-4B10-8E3F-3D8CC6809712}"/>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D23161C-3230-4484-A340-1D7B23D6CFDA}"/>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1A4562D8-2702-4C71-A6F0-DC45CD05D227}"/>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5" name="フローチャート: 判断 294">
          <a:extLst>
            <a:ext uri="{FF2B5EF4-FFF2-40B4-BE49-F238E27FC236}">
              <a16:creationId xmlns:a16="http://schemas.microsoft.com/office/drawing/2014/main" id="{DFE8219F-8453-4738-9BAF-FB25FDE5A7EB}"/>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6" name="フローチャート: 判断 295">
          <a:extLst>
            <a:ext uri="{FF2B5EF4-FFF2-40B4-BE49-F238E27FC236}">
              <a16:creationId xmlns:a16="http://schemas.microsoft.com/office/drawing/2014/main" id="{2F153446-9365-4DD4-B4B5-C65BD22AC3B9}"/>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7" name="フローチャート: 判断 296">
          <a:extLst>
            <a:ext uri="{FF2B5EF4-FFF2-40B4-BE49-F238E27FC236}">
              <a16:creationId xmlns:a16="http://schemas.microsoft.com/office/drawing/2014/main" id="{26D5FC63-C9EF-4127-8BE1-284277450585}"/>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8" name="フローチャート: 判断 297">
          <a:extLst>
            <a:ext uri="{FF2B5EF4-FFF2-40B4-BE49-F238E27FC236}">
              <a16:creationId xmlns:a16="http://schemas.microsoft.com/office/drawing/2014/main" id="{9BECCDDB-5A91-4C5B-85E1-EEC467C30547}"/>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273F8E6-2A3B-4E1D-964B-9599AC6552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157ADD-F0E2-4DED-A0DD-0370A2343DF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B92B6D4-D1A4-41B4-96CF-8B888F10E2C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EF04F84-C5FA-4A5D-94C2-473A3400FD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FEC1343-1CD5-4477-A4F0-EBF2788F54C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42545</xdr:rowOff>
    </xdr:from>
    <xdr:to>
      <xdr:col>24</xdr:col>
      <xdr:colOff>114300</xdr:colOff>
      <xdr:row>83</xdr:row>
      <xdr:rowOff>144145</xdr:rowOff>
    </xdr:to>
    <xdr:sp macro="" textlink="">
      <xdr:nvSpPr>
        <xdr:cNvPr id="304" name="楕円 303">
          <a:extLst>
            <a:ext uri="{FF2B5EF4-FFF2-40B4-BE49-F238E27FC236}">
              <a16:creationId xmlns:a16="http://schemas.microsoft.com/office/drawing/2014/main" id="{0622DF11-70CE-4639-9A68-BF3BB4C75EA1}"/>
            </a:ext>
          </a:extLst>
        </xdr:cNvPr>
        <xdr:cNvSpPr/>
      </xdr:nvSpPr>
      <xdr:spPr>
        <a:xfrm>
          <a:off x="4584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20972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EA7AE53-8B20-4338-A384-374FFDC632B1}"/>
            </a:ext>
          </a:extLst>
        </xdr:cNvPr>
        <xdr:cNvSpPr txBox="1"/>
      </xdr:nvSpPr>
      <xdr:spPr>
        <a:xfrm>
          <a:off x="4673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6" name="楕円 305">
          <a:extLst>
            <a:ext uri="{FF2B5EF4-FFF2-40B4-BE49-F238E27FC236}">
              <a16:creationId xmlns:a16="http://schemas.microsoft.com/office/drawing/2014/main" id="{8B043E42-BBAD-43F0-8536-FEA569B896B1}"/>
            </a:ext>
          </a:extLst>
        </xdr:cNvPr>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93345</xdr:rowOff>
    </xdr:from>
    <xdr:to>
      <xdr:col>24</xdr:col>
      <xdr:colOff>63500</xdr:colOff>
      <xdr:row>83</xdr:row>
      <xdr:rowOff>114300</xdr:rowOff>
    </xdr:to>
    <xdr:cxnSp macro="">
      <xdr:nvCxnSpPr>
        <xdr:cNvPr id="307" name="直線コネクタ 306">
          <a:extLst>
            <a:ext uri="{FF2B5EF4-FFF2-40B4-BE49-F238E27FC236}">
              <a16:creationId xmlns:a16="http://schemas.microsoft.com/office/drawing/2014/main" id="{4849CD30-8505-4633-AF6B-4D60E7F6C7FB}"/>
            </a:ext>
          </a:extLst>
        </xdr:cNvPr>
        <xdr:cNvCxnSpPr/>
      </xdr:nvCxnSpPr>
      <xdr:spPr>
        <a:xfrm flipV="1">
          <a:off x="3797300" y="143236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133986</xdr:rowOff>
    </xdr:from>
    <xdr:to>
      <xdr:col>15</xdr:col>
      <xdr:colOff>101600</xdr:colOff>
      <xdr:row>84</xdr:row>
      <xdr:rowOff>64136</xdr:rowOff>
    </xdr:to>
    <xdr:sp macro="" textlink="">
      <xdr:nvSpPr>
        <xdr:cNvPr id="308" name="楕円 307">
          <a:extLst>
            <a:ext uri="{FF2B5EF4-FFF2-40B4-BE49-F238E27FC236}">
              <a16:creationId xmlns:a16="http://schemas.microsoft.com/office/drawing/2014/main" id="{AA1D4716-8E44-4527-BF33-DCF1521D0128}"/>
            </a:ext>
          </a:extLst>
        </xdr:cNvPr>
        <xdr:cNvSpPr/>
      </xdr:nvSpPr>
      <xdr:spPr>
        <a:xfrm>
          <a:off x="2857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84</xdr:row>
      <xdr:rowOff>13336</xdr:rowOff>
    </xdr:to>
    <xdr:cxnSp macro="">
      <xdr:nvCxnSpPr>
        <xdr:cNvPr id="309" name="直線コネクタ 308">
          <a:extLst>
            <a:ext uri="{FF2B5EF4-FFF2-40B4-BE49-F238E27FC236}">
              <a16:creationId xmlns:a16="http://schemas.microsoft.com/office/drawing/2014/main" id="{C9F64B6B-19F8-474D-9BCC-41EB97135085}"/>
            </a:ext>
          </a:extLst>
        </xdr:cNvPr>
        <xdr:cNvCxnSpPr/>
      </xdr:nvCxnSpPr>
      <xdr:spPr>
        <a:xfrm flipV="1">
          <a:off x="2908300" y="1434465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133986</xdr:rowOff>
    </xdr:from>
    <xdr:to>
      <xdr:col>10</xdr:col>
      <xdr:colOff>165100</xdr:colOff>
      <xdr:row>84</xdr:row>
      <xdr:rowOff>64136</xdr:rowOff>
    </xdr:to>
    <xdr:sp macro="" textlink="">
      <xdr:nvSpPr>
        <xdr:cNvPr id="310" name="楕円 309">
          <a:extLst>
            <a:ext uri="{FF2B5EF4-FFF2-40B4-BE49-F238E27FC236}">
              <a16:creationId xmlns:a16="http://schemas.microsoft.com/office/drawing/2014/main" id="{1FFE46E9-4B44-498E-8F5F-13EF69B76C7C}"/>
            </a:ext>
          </a:extLst>
        </xdr:cNvPr>
        <xdr:cNvSpPr/>
      </xdr:nvSpPr>
      <xdr:spPr>
        <a:xfrm>
          <a:off x="1968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13336</xdr:rowOff>
    </xdr:from>
    <xdr:to>
      <xdr:col>15</xdr:col>
      <xdr:colOff>50800</xdr:colOff>
      <xdr:row>84</xdr:row>
      <xdr:rowOff>13336</xdr:rowOff>
    </xdr:to>
    <xdr:cxnSp macro="">
      <xdr:nvCxnSpPr>
        <xdr:cNvPr id="311" name="直線コネクタ 310">
          <a:extLst>
            <a:ext uri="{FF2B5EF4-FFF2-40B4-BE49-F238E27FC236}">
              <a16:creationId xmlns:a16="http://schemas.microsoft.com/office/drawing/2014/main" id="{BD82BBE0-EA38-42CA-8279-0788A946DE40}"/>
            </a:ext>
          </a:extLst>
        </xdr:cNvPr>
        <xdr:cNvCxnSpPr/>
      </xdr:nvCxnSpPr>
      <xdr:spPr>
        <a:xfrm>
          <a:off x="2019300" y="14415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97789</xdr:rowOff>
    </xdr:from>
    <xdr:to>
      <xdr:col>6</xdr:col>
      <xdr:colOff>38100</xdr:colOff>
      <xdr:row>84</xdr:row>
      <xdr:rowOff>27939</xdr:rowOff>
    </xdr:to>
    <xdr:sp macro="" textlink="">
      <xdr:nvSpPr>
        <xdr:cNvPr id="312" name="楕円 311">
          <a:extLst>
            <a:ext uri="{FF2B5EF4-FFF2-40B4-BE49-F238E27FC236}">
              <a16:creationId xmlns:a16="http://schemas.microsoft.com/office/drawing/2014/main" id="{CF0077D4-3D72-45B7-A2CA-1ECD9802CB22}"/>
            </a:ext>
          </a:extLst>
        </xdr:cNvPr>
        <xdr:cNvSpPr/>
      </xdr:nvSpPr>
      <xdr:spPr>
        <a:xfrm>
          <a:off x="1079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148589</xdr:rowOff>
    </xdr:from>
    <xdr:to>
      <xdr:col>10</xdr:col>
      <xdr:colOff>114300</xdr:colOff>
      <xdr:row>84</xdr:row>
      <xdr:rowOff>13336</xdr:rowOff>
    </xdr:to>
    <xdr:cxnSp macro="">
      <xdr:nvCxnSpPr>
        <xdr:cNvPr id="313" name="直線コネクタ 312">
          <a:extLst>
            <a:ext uri="{FF2B5EF4-FFF2-40B4-BE49-F238E27FC236}">
              <a16:creationId xmlns:a16="http://schemas.microsoft.com/office/drawing/2014/main" id="{0D153547-D07B-459D-9CD3-70F84A8B745E}"/>
            </a:ext>
          </a:extLst>
        </xdr:cNvPr>
        <xdr:cNvCxnSpPr/>
      </xdr:nvCxnSpPr>
      <xdr:spPr>
        <a:xfrm>
          <a:off x="1130300" y="143789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4" name="n_1aveValue【公営住宅】&#10;有形固定資産減価償却率">
          <a:extLst>
            <a:ext uri="{FF2B5EF4-FFF2-40B4-BE49-F238E27FC236}">
              <a16:creationId xmlns:a16="http://schemas.microsoft.com/office/drawing/2014/main" id="{5D74EA6F-2A66-4DEB-B084-43FF42EB75E9}"/>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5" name="n_2aveValue【公営住宅】&#10;有形固定資産減価償却率">
          <a:extLst>
            <a:ext uri="{FF2B5EF4-FFF2-40B4-BE49-F238E27FC236}">
              <a16:creationId xmlns:a16="http://schemas.microsoft.com/office/drawing/2014/main" id="{8369AFD4-51BF-4662-9FF8-869B8567B59A}"/>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6" name="n_3aveValue【公営住宅】&#10;有形固定資産減価償却率">
          <a:extLst>
            <a:ext uri="{FF2B5EF4-FFF2-40B4-BE49-F238E27FC236}">
              <a16:creationId xmlns:a16="http://schemas.microsoft.com/office/drawing/2014/main" id="{C48DB403-F524-4ECA-8469-1CA8BA9CC847}"/>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7" name="n_4aveValue【公営住宅】&#10;有形固定資産減価償却率">
          <a:extLst>
            <a:ext uri="{FF2B5EF4-FFF2-40B4-BE49-F238E27FC236}">
              <a16:creationId xmlns:a16="http://schemas.microsoft.com/office/drawing/2014/main" id="{0E0DC049-603E-4796-8DB6-6BEFDBF5078A}"/>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18" name="n_1mainValue【公営住宅】&#10;有形固定資産減価償却率">
          <a:extLst>
            <a:ext uri="{FF2B5EF4-FFF2-40B4-BE49-F238E27FC236}">
              <a16:creationId xmlns:a16="http://schemas.microsoft.com/office/drawing/2014/main" id="{69E569F4-C4EE-4FC1-B492-B493A5B8C5B5}"/>
            </a:ext>
          </a:extLst>
        </xdr:cNvPr>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55263</xdr:rowOff>
    </xdr:from>
    <xdr:ext cx="405111" cy="259045"/>
    <xdr:sp macro="" textlink="">
      <xdr:nvSpPr>
        <xdr:cNvPr id="319" name="n_2mainValue【公営住宅】&#10;有形固定資産減価償却率">
          <a:extLst>
            <a:ext uri="{FF2B5EF4-FFF2-40B4-BE49-F238E27FC236}">
              <a16:creationId xmlns:a16="http://schemas.microsoft.com/office/drawing/2014/main" id="{E190F12B-0092-4854-99BD-DD5C987348BF}"/>
            </a:ext>
          </a:extLst>
        </xdr:cNvPr>
        <xdr:cNvSpPr txBox="1"/>
      </xdr:nvSpPr>
      <xdr:spPr>
        <a:xfrm>
          <a:off x="2705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55263</xdr:rowOff>
    </xdr:from>
    <xdr:ext cx="405111" cy="259045"/>
    <xdr:sp macro="" textlink="">
      <xdr:nvSpPr>
        <xdr:cNvPr id="320" name="n_3mainValue【公営住宅】&#10;有形固定資産減価償却率">
          <a:extLst>
            <a:ext uri="{FF2B5EF4-FFF2-40B4-BE49-F238E27FC236}">
              <a16:creationId xmlns:a16="http://schemas.microsoft.com/office/drawing/2014/main" id="{AE3A68B6-ED9B-43A7-9BA4-2F755F300381}"/>
            </a:ext>
          </a:extLst>
        </xdr:cNvPr>
        <xdr:cNvSpPr txBox="1"/>
      </xdr:nvSpPr>
      <xdr:spPr>
        <a:xfrm>
          <a:off x="1816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19066</xdr:rowOff>
    </xdr:from>
    <xdr:ext cx="405111" cy="259045"/>
    <xdr:sp macro="" textlink="">
      <xdr:nvSpPr>
        <xdr:cNvPr id="321" name="n_4mainValue【公営住宅】&#10;有形固定資産減価償却率">
          <a:extLst>
            <a:ext uri="{FF2B5EF4-FFF2-40B4-BE49-F238E27FC236}">
              <a16:creationId xmlns:a16="http://schemas.microsoft.com/office/drawing/2014/main" id="{CAB16D3A-483A-489B-90FF-4DE0A3B0C489}"/>
            </a:ext>
          </a:extLst>
        </xdr:cNvPr>
        <xdr:cNvSpPr txBox="1"/>
      </xdr:nvSpPr>
      <xdr:spPr>
        <a:xfrm>
          <a:off x="927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4222062-CE78-4F5C-9A0F-9D06994E10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7EDFB95-2231-4F55-90F2-7B278C67151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5F6C5CB-99CC-4075-88FC-A438B816D58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715D469-D829-482C-BBAB-0B4ED18496A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F45B306-B194-4199-BB93-9EF3CB0210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C4AA419-B1F5-435C-B0A2-7504E594379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C8B0F07-A5A2-45C9-8EC4-E99EDB8250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5F608500-689A-4473-9B3E-B89CA38701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FBDF192-3285-44BE-91FA-A906F5C565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84DF985-A3A3-4DF2-B96A-597009E547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268A1FD4-9241-4D67-A5CC-DBB8D282C13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689A268-305F-4CC3-ABEC-6C4357EDC7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CE60E74-6805-44EB-A2BE-97CA47FC87D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55677B83-0326-454C-87D1-43D589800F0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E6718AE2-B688-4335-9531-105D1AB108B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B14C42FD-D3F5-443E-B1E7-83ABB6BAA48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FFE77E3E-8A4A-48CB-9A5D-A795C7C7E3A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D0A3F023-4E3D-4F23-9AC3-1EF8675CD2B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8E4DA60-2297-4785-AD01-D0AD7BE313B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9ADC5B47-25B4-4193-8B08-F5DE2B08DAD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B6E10B2-408A-4424-83F0-FF748B7031E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AB9B5246-3C58-48BB-B3C8-12CBB8C86C6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3484FE93-303B-4C69-A4C6-074FC01880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83079793-0982-4E99-9C96-605B4E842052}"/>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37FF639E-F5F3-4942-B810-DA1FD7CDBAB6}"/>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6299B96B-578D-40E6-9C80-E68E31614330}"/>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7C7B1316-101B-406F-903C-74A72DC5E62E}"/>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1E877E7E-E37E-4CCE-91CD-BE84EC0A8658}"/>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a:extLst>
            <a:ext uri="{FF2B5EF4-FFF2-40B4-BE49-F238E27FC236}">
              <a16:creationId xmlns:a16="http://schemas.microsoft.com/office/drawing/2014/main" id="{0171CA53-993D-407C-B366-22E0F31D67D4}"/>
            </a:ext>
          </a:extLst>
        </xdr:cNvPr>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348BDF00-914A-4A33-BE7F-7B51A0B4777F}"/>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10161</xdr:rowOff>
    </xdr:from>
    <xdr:to>
      <xdr:col>50</xdr:col>
      <xdr:colOff>165100</xdr:colOff>
      <xdr:row>81</xdr:row>
      <xdr:rowOff>111761</xdr:rowOff>
    </xdr:to>
    <xdr:sp macro="" textlink="">
      <xdr:nvSpPr>
        <xdr:cNvPr id="352" name="フローチャート: 判断 351">
          <a:extLst>
            <a:ext uri="{FF2B5EF4-FFF2-40B4-BE49-F238E27FC236}">
              <a16:creationId xmlns:a16="http://schemas.microsoft.com/office/drawing/2014/main" id="{058302E2-B58E-48D2-996E-EC12B205C04F}"/>
            </a:ext>
          </a:extLst>
        </xdr:cNvPr>
        <xdr:cNvSpPr/>
      </xdr:nvSpPr>
      <xdr:spPr>
        <a:xfrm>
          <a:off x="958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11875</xdr:rowOff>
    </xdr:from>
    <xdr:to>
      <xdr:col>46</xdr:col>
      <xdr:colOff>38100</xdr:colOff>
      <xdr:row>81</xdr:row>
      <xdr:rowOff>113475</xdr:rowOff>
    </xdr:to>
    <xdr:sp macro="" textlink="">
      <xdr:nvSpPr>
        <xdr:cNvPr id="353" name="フローチャート: 判断 352">
          <a:extLst>
            <a:ext uri="{FF2B5EF4-FFF2-40B4-BE49-F238E27FC236}">
              <a16:creationId xmlns:a16="http://schemas.microsoft.com/office/drawing/2014/main" id="{C8D9D932-85F7-4367-A22E-2D712A8B2FB1}"/>
            </a:ext>
          </a:extLst>
        </xdr:cNvPr>
        <xdr:cNvSpPr/>
      </xdr:nvSpPr>
      <xdr:spPr>
        <a:xfrm>
          <a:off x="8699500" y="1389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60452</xdr:rowOff>
    </xdr:from>
    <xdr:to>
      <xdr:col>41</xdr:col>
      <xdr:colOff>101600</xdr:colOff>
      <xdr:row>81</xdr:row>
      <xdr:rowOff>162052</xdr:rowOff>
    </xdr:to>
    <xdr:sp macro="" textlink="">
      <xdr:nvSpPr>
        <xdr:cNvPr id="354" name="フローチャート: 判断 353">
          <a:extLst>
            <a:ext uri="{FF2B5EF4-FFF2-40B4-BE49-F238E27FC236}">
              <a16:creationId xmlns:a16="http://schemas.microsoft.com/office/drawing/2014/main" id="{27A9ABD7-E181-4779-B155-C9DDFCB90F55}"/>
            </a:ext>
          </a:extLst>
        </xdr:cNvPr>
        <xdr:cNvSpPr/>
      </xdr:nvSpPr>
      <xdr:spPr>
        <a:xfrm>
          <a:off x="78105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53023</xdr:rowOff>
    </xdr:from>
    <xdr:to>
      <xdr:col>36</xdr:col>
      <xdr:colOff>165100</xdr:colOff>
      <xdr:row>81</xdr:row>
      <xdr:rowOff>154623</xdr:rowOff>
    </xdr:to>
    <xdr:sp macro="" textlink="">
      <xdr:nvSpPr>
        <xdr:cNvPr id="355" name="フローチャート: 判断 354">
          <a:extLst>
            <a:ext uri="{FF2B5EF4-FFF2-40B4-BE49-F238E27FC236}">
              <a16:creationId xmlns:a16="http://schemas.microsoft.com/office/drawing/2014/main" id="{A69FD785-C665-4FD5-A830-E1FDDA004E24}"/>
            </a:ext>
          </a:extLst>
        </xdr:cNvPr>
        <xdr:cNvSpPr/>
      </xdr:nvSpPr>
      <xdr:spPr>
        <a:xfrm>
          <a:off x="6921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D5173F3-9C5C-499C-988C-7CBA5AA4147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2E79043-80C1-4FA1-AF28-444E9AEEC99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2C478AC-765F-4215-8D52-7526E8315E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D835DB8-010E-4F8B-9A2E-054C942F52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62FA3D6-53F3-4919-9524-9EB340F2BC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142748</xdr:rowOff>
    </xdr:from>
    <xdr:to>
      <xdr:col>55</xdr:col>
      <xdr:colOff>50800</xdr:colOff>
      <xdr:row>81</xdr:row>
      <xdr:rowOff>72898</xdr:rowOff>
    </xdr:to>
    <xdr:sp macro="" textlink="">
      <xdr:nvSpPr>
        <xdr:cNvPr id="361" name="楕円 360">
          <a:extLst>
            <a:ext uri="{FF2B5EF4-FFF2-40B4-BE49-F238E27FC236}">
              <a16:creationId xmlns:a16="http://schemas.microsoft.com/office/drawing/2014/main" id="{94D1EA02-A66A-463F-8864-096C614588E9}"/>
            </a:ext>
          </a:extLst>
        </xdr:cNvPr>
        <xdr:cNvSpPr/>
      </xdr:nvSpPr>
      <xdr:spPr>
        <a:xfrm>
          <a:off x="104267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165625</xdr:rowOff>
    </xdr:from>
    <xdr:ext cx="469744" cy="259045"/>
    <xdr:sp macro="" textlink="">
      <xdr:nvSpPr>
        <xdr:cNvPr id="362" name="【公営住宅】&#10;一人当たり面積該当値テキスト">
          <a:extLst>
            <a:ext uri="{FF2B5EF4-FFF2-40B4-BE49-F238E27FC236}">
              <a16:creationId xmlns:a16="http://schemas.microsoft.com/office/drawing/2014/main" id="{E976DE14-8E2A-4642-922B-039DD05367CF}"/>
            </a:ext>
          </a:extLst>
        </xdr:cNvPr>
        <xdr:cNvSpPr txBox="1"/>
      </xdr:nvSpPr>
      <xdr:spPr>
        <a:xfrm>
          <a:off x="10515600" y="1371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162750</xdr:rowOff>
    </xdr:from>
    <xdr:to>
      <xdr:col>50</xdr:col>
      <xdr:colOff>165100</xdr:colOff>
      <xdr:row>81</xdr:row>
      <xdr:rowOff>92900</xdr:rowOff>
    </xdr:to>
    <xdr:sp macro="" textlink="">
      <xdr:nvSpPr>
        <xdr:cNvPr id="363" name="楕円 362">
          <a:extLst>
            <a:ext uri="{FF2B5EF4-FFF2-40B4-BE49-F238E27FC236}">
              <a16:creationId xmlns:a16="http://schemas.microsoft.com/office/drawing/2014/main" id="{40C89204-2478-4686-8BEA-33EF7AEA712D}"/>
            </a:ext>
          </a:extLst>
        </xdr:cNvPr>
        <xdr:cNvSpPr/>
      </xdr:nvSpPr>
      <xdr:spPr>
        <a:xfrm>
          <a:off x="9588500" y="138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22098</xdr:rowOff>
    </xdr:from>
    <xdr:to>
      <xdr:col>55</xdr:col>
      <xdr:colOff>0</xdr:colOff>
      <xdr:row>81</xdr:row>
      <xdr:rowOff>42100</xdr:rowOff>
    </xdr:to>
    <xdr:cxnSp macro="">
      <xdr:nvCxnSpPr>
        <xdr:cNvPr id="364" name="直線コネクタ 363">
          <a:extLst>
            <a:ext uri="{FF2B5EF4-FFF2-40B4-BE49-F238E27FC236}">
              <a16:creationId xmlns:a16="http://schemas.microsoft.com/office/drawing/2014/main" id="{66A0E4BA-B554-4198-A1B4-EB7F47141052}"/>
            </a:ext>
          </a:extLst>
        </xdr:cNvPr>
        <xdr:cNvCxnSpPr/>
      </xdr:nvCxnSpPr>
      <xdr:spPr>
        <a:xfrm flipV="1">
          <a:off x="9639300" y="13909548"/>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29400</xdr:rowOff>
    </xdr:from>
    <xdr:to>
      <xdr:col>46</xdr:col>
      <xdr:colOff>38100</xdr:colOff>
      <xdr:row>81</xdr:row>
      <xdr:rowOff>131000</xdr:rowOff>
    </xdr:to>
    <xdr:sp macro="" textlink="">
      <xdr:nvSpPr>
        <xdr:cNvPr id="365" name="楕円 364">
          <a:extLst>
            <a:ext uri="{FF2B5EF4-FFF2-40B4-BE49-F238E27FC236}">
              <a16:creationId xmlns:a16="http://schemas.microsoft.com/office/drawing/2014/main" id="{A26F1192-7627-484A-923D-606007AA81D1}"/>
            </a:ext>
          </a:extLst>
        </xdr:cNvPr>
        <xdr:cNvSpPr/>
      </xdr:nvSpPr>
      <xdr:spPr>
        <a:xfrm>
          <a:off x="8699500" y="139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42100</xdr:rowOff>
    </xdr:from>
    <xdr:to>
      <xdr:col>50</xdr:col>
      <xdr:colOff>114300</xdr:colOff>
      <xdr:row>81</xdr:row>
      <xdr:rowOff>80200</xdr:rowOff>
    </xdr:to>
    <xdr:cxnSp macro="">
      <xdr:nvCxnSpPr>
        <xdr:cNvPr id="366" name="直線コネクタ 365">
          <a:extLst>
            <a:ext uri="{FF2B5EF4-FFF2-40B4-BE49-F238E27FC236}">
              <a16:creationId xmlns:a16="http://schemas.microsoft.com/office/drawing/2014/main" id="{7692EFE1-1AF1-4CD2-ABE1-F391F527E594}"/>
            </a:ext>
          </a:extLst>
        </xdr:cNvPr>
        <xdr:cNvCxnSpPr/>
      </xdr:nvCxnSpPr>
      <xdr:spPr>
        <a:xfrm flipV="1">
          <a:off x="8750300" y="1392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3874</xdr:rowOff>
    </xdr:from>
    <xdr:to>
      <xdr:col>41</xdr:col>
      <xdr:colOff>101600</xdr:colOff>
      <xdr:row>84</xdr:row>
      <xdr:rowOff>105474</xdr:rowOff>
    </xdr:to>
    <xdr:sp macro="" textlink="">
      <xdr:nvSpPr>
        <xdr:cNvPr id="367" name="楕円 366">
          <a:extLst>
            <a:ext uri="{FF2B5EF4-FFF2-40B4-BE49-F238E27FC236}">
              <a16:creationId xmlns:a16="http://schemas.microsoft.com/office/drawing/2014/main" id="{74488388-02CF-4726-921E-B973469FC9A0}"/>
            </a:ext>
          </a:extLst>
        </xdr:cNvPr>
        <xdr:cNvSpPr/>
      </xdr:nvSpPr>
      <xdr:spPr>
        <a:xfrm>
          <a:off x="7810500" y="144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80200</xdr:rowOff>
    </xdr:from>
    <xdr:to>
      <xdr:col>45</xdr:col>
      <xdr:colOff>177800</xdr:colOff>
      <xdr:row>84</xdr:row>
      <xdr:rowOff>54674</xdr:rowOff>
    </xdr:to>
    <xdr:cxnSp macro="">
      <xdr:nvCxnSpPr>
        <xdr:cNvPr id="368" name="直線コネクタ 367">
          <a:extLst>
            <a:ext uri="{FF2B5EF4-FFF2-40B4-BE49-F238E27FC236}">
              <a16:creationId xmlns:a16="http://schemas.microsoft.com/office/drawing/2014/main" id="{4C4BE9CB-A5B9-48A0-9880-0B233522E949}"/>
            </a:ext>
          </a:extLst>
        </xdr:cNvPr>
        <xdr:cNvCxnSpPr/>
      </xdr:nvCxnSpPr>
      <xdr:spPr>
        <a:xfrm flipV="1">
          <a:off x="7861300" y="13967650"/>
          <a:ext cx="889000" cy="4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20828</xdr:rowOff>
    </xdr:from>
    <xdr:to>
      <xdr:col>36</xdr:col>
      <xdr:colOff>165100</xdr:colOff>
      <xdr:row>84</xdr:row>
      <xdr:rowOff>122428</xdr:rowOff>
    </xdr:to>
    <xdr:sp macro="" textlink="">
      <xdr:nvSpPr>
        <xdr:cNvPr id="369" name="楕円 368">
          <a:extLst>
            <a:ext uri="{FF2B5EF4-FFF2-40B4-BE49-F238E27FC236}">
              <a16:creationId xmlns:a16="http://schemas.microsoft.com/office/drawing/2014/main" id="{64CB9DD2-0401-4D29-856F-6AF37631D61B}"/>
            </a:ext>
          </a:extLst>
        </xdr:cNvPr>
        <xdr:cNvSpPr/>
      </xdr:nvSpPr>
      <xdr:spPr>
        <a:xfrm>
          <a:off x="6921500" y="1442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54674</xdr:rowOff>
    </xdr:from>
    <xdr:to>
      <xdr:col>41</xdr:col>
      <xdr:colOff>50800</xdr:colOff>
      <xdr:row>84</xdr:row>
      <xdr:rowOff>71628</xdr:rowOff>
    </xdr:to>
    <xdr:cxnSp macro="">
      <xdr:nvCxnSpPr>
        <xdr:cNvPr id="370" name="直線コネクタ 369">
          <a:extLst>
            <a:ext uri="{FF2B5EF4-FFF2-40B4-BE49-F238E27FC236}">
              <a16:creationId xmlns:a16="http://schemas.microsoft.com/office/drawing/2014/main" id="{E6416A99-360B-4A13-B2E7-B80C668E29E5}"/>
            </a:ext>
          </a:extLst>
        </xdr:cNvPr>
        <xdr:cNvCxnSpPr/>
      </xdr:nvCxnSpPr>
      <xdr:spPr>
        <a:xfrm flipV="1">
          <a:off x="6972300" y="14456474"/>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102888</xdr:rowOff>
    </xdr:from>
    <xdr:ext cx="469744" cy="259045"/>
    <xdr:sp macro="" textlink="">
      <xdr:nvSpPr>
        <xdr:cNvPr id="371" name="n_1aveValue【公営住宅】&#10;一人当たり面積">
          <a:extLst>
            <a:ext uri="{FF2B5EF4-FFF2-40B4-BE49-F238E27FC236}">
              <a16:creationId xmlns:a16="http://schemas.microsoft.com/office/drawing/2014/main" id="{54883683-0977-4A88-BE8F-3DB1CE19513C}"/>
            </a:ext>
          </a:extLst>
        </xdr:cNvPr>
        <xdr:cNvSpPr txBox="1"/>
      </xdr:nvSpPr>
      <xdr:spPr>
        <a:xfrm>
          <a:off x="9391727" y="1399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130002</xdr:rowOff>
    </xdr:from>
    <xdr:ext cx="469744" cy="259045"/>
    <xdr:sp macro="" textlink="">
      <xdr:nvSpPr>
        <xdr:cNvPr id="372" name="n_2aveValue【公営住宅】&#10;一人当たり面積">
          <a:extLst>
            <a:ext uri="{FF2B5EF4-FFF2-40B4-BE49-F238E27FC236}">
              <a16:creationId xmlns:a16="http://schemas.microsoft.com/office/drawing/2014/main" id="{64565BA4-75D2-42DD-8F93-3C50E5E6EF0B}"/>
            </a:ext>
          </a:extLst>
        </xdr:cNvPr>
        <xdr:cNvSpPr txBox="1"/>
      </xdr:nvSpPr>
      <xdr:spPr>
        <a:xfrm>
          <a:off x="8515427" y="136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7129</xdr:rowOff>
    </xdr:from>
    <xdr:ext cx="469744" cy="259045"/>
    <xdr:sp macro="" textlink="">
      <xdr:nvSpPr>
        <xdr:cNvPr id="373" name="n_3aveValue【公営住宅】&#10;一人当たり面積">
          <a:extLst>
            <a:ext uri="{FF2B5EF4-FFF2-40B4-BE49-F238E27FC236}">
              <a16:creationId xmlns:a16="http://schemas.microsoft.com/office/drawing/2014/main" id="{C15CA0DC-DD41-4397-9053-E44EB45A38A3}"/>
            </a:ext>
          </a:extLst>
        </xdr:cNvPr>
        <xdr:cNvSpPr txBox="1"/>
      </xdr:nvSpPr>
      <xdr:spPr>
        <a:xfrm>
          <a:off x="7626427" y="137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171150</xdr:rowOff>
    </xdr:from>
    <xdr:ext cx="469744" cy="259045"/>
    <xdr:sp macro="" textlink="">
      <xdr:nvSpPr>
        <xdr:cNvPr id="374" name="n_4aveValue【公営住宅】&#10;一人当たり面積">
          <a:extLst>
            <a:ext uri="{FF2B5EF4-FFF2-40B4-BE49-F238E27FC236}">
              <a16:creationId xmlns:a16="http://schemas.microsoft.com/office/drawing/2014/main" id="{FE1038C6-FD81-4985-B720-5022A7F7AC5C}"/>
            </a:ext>
          </a:extLst>
        </xdr:cNvPr>
        <xdr:cNvSpPr txBox="1"/>
      </xdr:nvSpPr>
      <xdr:spPr>
        <a:xfrm>
          <a:off x="6737427" y="137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109427</xdr:rowOff>
    </xdr:from>
    <xdr:ext cx="469744" cy="259045"/>
    <xdr:sp macro="" textlink="">
      <xdr:nvSpPr>
        <xdr:cNvPr id="375" name="n_1mainValue【公営住宅】&#10;一人当たり面積">
          <a:extLst>
            <a:ext uri="{FF2B5EF4-FFF2-40B4-BE49-F238E27FC236}">
              <a16:creationId xmlns:a16="http://schemas.microsoft.com/office/drawing/2014/main" id="{44505D77-6132-49FC-BEAC-64A6925451BC}"/>
            </a:ext>
          </a:extLst>
        </xdr:cNvPr>
        <xdr:cNvSpPr txBox="1"/>
      </xdr:nvSpPr>
      <xdr:spPr>
        <a:xfrm>
          <a:off x="9391727" y="1365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122127</xdr:rowOff>
    </xdr:from>
    <xdr:ext cx="469744" cy="259045"/>
    <xdr:sp macro="" textlink="">
      <xdr:nvSpPr>
        <xdr:cNvPr id="376" name="n_2mainValue【公営住宅】&#10;一人当たり面積">
          <a:extLst>
            <a:ext uri="{FF2B5EF4-FFF2-40B4-BE49-F238E27FC236}">
              <a16:creationId xmlns:a16="http://schemas.microsoft.com/office/drawing/2014/main" id="{7F717460-EA4C-43A2-902A-7534492918CB}"/>
            </a:ext>
          </a:extLst>
        </xdr:cNvPr>
        <xdr:cNvSpPr txBox="1"/>
      </xdr:nvSpPr>
      <xdr:spPr>
        <a:xfrm>
          <a:off x="8515427" y="1400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96601</xdr:rowOff>
    </xdr:from>
    <xdr:ext cx="469744" cy="259045"/>
    <xdr:sp macro="" textlink="">
      <xdr:nvSpPr>
        <xdr:cNvPr id="377" name="n_3mainValue【公営住宅】&#10;一人当たり面積">
          <a:extLst>
            <a:ext uri="{FF2B5EF4-FFF2-40B4-BE49-F238E27FC236}">
              <a16:creationId xmlns:a16="http://schemas.microsoft.com/office/drawing/2014/main" id="{85AB3B65-AECD-468F-B17D-C646ED928EC0}"/>
            </a:ext>
          </a:extLst>
        </xdr:cNvPr>
        <xdr:cNvSpPr txBox="1"/>
      </xdr:nvSpPr>
      <xdr:spPr>
        <a:xfrm>
          <a:off x="7626427" y="1449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113555</xdr:rowOff>
    </xdr:from>
    <xdr:ext cx="469744" cy="259045"/>
    <xdr:sp macro="" textlink="">
      <xdr:nvSpPr>
        <xdr:cNvPr id="378" name="n_4mainValue【公営住宅】&#10;一人当たり面積">
          <a:extLst>
            <a:ext uri="{FF2B5EF4-FFF2-40B4-BE49-F238E27FC236}">
              <a16:creationId xmlns:a16="http://schemas.microsoft.com/office/drawing/2014/main" id="{916A4DE7-165D-4853-84BA-91F2B57F2715}"/>
            </a:ext>
          </a:extLst>
        </xdr:cNvPr>
        <xdr:cNvSpPr txBox="1"/>
      </xdr:nvSpPr>
      <xdr:spPr>
        <a:xfrm>
          <a:off x="6737427" y="1451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760C42D-61EE-4F87-833B-5DF76842C3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5101DAC-2611-4C32-8346-FA31AC129A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90EF759-EA0C-42D9-A939-17659C32FA4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38A6AF6-BBB0-4CF4-AAC6-263FC1952E9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A4302C3-A13E-44FB-B1C7-A60140E765B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0C82C3B-76E5-4985-9AB3-3D652BC8D1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95EA6BC-2A6E-414F-82B7-A8B04DE55EE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CBBBA90-9A76-41E7-82C9-3BA80DACC72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151F908F-FB88-48FC-9CBD-F5F1A07E98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F3434FA5-55AF-44A0-8FE4-4C86155FFC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F393249B-2F3B-4393-B71E-95AD0E26E4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867493B-59CB-4114-86A3-6E7C8EE454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9CC31DA4-EA3E-41C8-8D8E-13979AE32D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4BFB595-84CC-432A-961E-EAB19899AFC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D6470908-C1CF-4797-AAFF-E22B33A794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D92E781-4D3A-48B5-A666-0FEC5CD860C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BB2EFA7-53CB-4FAF-BBE6-A37F5EA7B9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9F819DA-E3A0-4BB2-9E1F-070D8C257EB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16EE7E33-343A-40D0-99FE-51AD7E1575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FE63AFC0-C0FB-476E-8318-248309580E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EF59582-D08D-42AB-A9D2-2F2D11C8324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48F133D-0469-4DE6-8887-8881C86D41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EF54A52-30A1-4CB1-9296-12247FFE33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F7520EEA-44E9-4F65-8F94-2AF30AA18D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C655FAA5-BB95-4F12-837B-3DEB605BC7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F3E25E7F-90CB-4BB1-82BE-F27CEA741D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C5CD6D0A-FA0C-4735-841F-A1639F7FFDF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85E65EF2-8CCB-4A40-A530-E3E019E07FE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23B213F0-3632-4339-8BA4-3A2FBF9441F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8EAFEC89-2B02-429E-ACA5-024CE9F9062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9477B321-1FBB-417E-B61E-8FD987330FA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D96198F6-EE37-40F5-8EE0-F31125065A1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9EF77D58-B0A2-465D-A16A-ADBB1BE79D1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3B0302DC-F698-44A7-901A-22CB900C545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DC685D1D-63EF-4B5A-9712-8C40FF0E927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F1585337-EA60-407D-91CB-62DA5EB827E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F5577D0E-4F74-4455-9985-432A84AA893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F3BF27F0-8B29-43F8-BCBC-3AA00226092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425E4B50-66E1-491E-80C4-E43ED8B8F0B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7234CF9-07AE-4B41-B835-1AD4907743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D7217F82-EE1F-4948-AB71-D41E23EFED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15592C56-A2E5-4DF5-AE3D-7E3BFECAE824}"/>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546537E6-412B-42ED-9440-2CA3D81107A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8D2D09F-5CA3-4DAC-968B-4FAA8FF628B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97CB328A-B9D9-4393-946C-409A415BD1DC}"/>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2AEB8124-7181-48A2-9B3B-17A52CE68B87}"/>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5497CFE-839B-41FC-B652-D862FDFA2ABF}"/>
            </a:ext>
          </a:extLst>
        </xdr:cNvPr>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B240A5A6-762E-4E42-B3B0-34A7556DD55E}"/>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7" name="フローチャート: 判断 426">
          <a:extLst>
            <a:ext uri="{FF2B5EF4-FFF2-40B4-BE49-F238E27FC236}">
              <a16:creationId xmlns:a16="http://schemas.microsoft.com/office/drawing/2014/main" id="{0F7A6198-6AF5-48BB-BAC9-301ADE59BE8A}"/>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8" name="フローチャート: 判断 427">
          <a:extLst>
            <a:ext uri="{FF2B5EF4-FFF2-40B4-BE49-F238E27FC236}">
              <a16:creationId xmlns:a16="http://schemas.microsoft.com/office/drawing/2014/main" id="{6A039343-51EF-4754-B39D-2B48BDF611EC}"/>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9" name="フローチャート: 判断 428">
          <a:extLst>
            <a:ext uri="{FF2B5EF4-FFF2-40B4-BE49-F238E27FC236}">
              <a16:creationId xmlns:a16="http://schemas.microsoft.com/office/drawing/2014/main" id="{6250186B-5915-4E13-8D91-B08DC56A5792}"/>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0" name="フローチャート: 判断 429">
          <a:extLst>
            <a:ext uri="{FF2B5EF4-FFF2-40B4-BE49-F238E27FC236}">
              <a16:creationId xmlns:a16="http://schemas.microsoft.com/office/drawing/2014/main" id="{4DE890DE-8116-4587-85B5-A62EE3947304}"/>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C14F437-3ABE-4A64-BB09-EB6E7BA73A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BAB064D-CE58-4D0E-8040-C698B74A131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3EEE8A3-DE46-4560-B9AF-C0A125043E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874AF66-D1FE-4B27-99CC-951EA39E3E8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2E24D51-FD0B-424E-BF7C-B9969B6178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6" name="楕円 435">
          <a:extLst>
            <a:ext uri="{FF2B5EF4-FFF2-40B4-BE49-F238E27FC236}">
              <a16:creationId xmlns:a16="http://schemas.microsoft.com/office/drawing/2014/main" id="{2A24108C-C835-4F44-A590-5E5DC81A25AB}"/>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7" name="【認定こども園・幼稚園・保育所】&#10;有形固定資産減価償却率該当値テキスト">
          <a:extLst>
            <a:ext uri="{FF2B5EF4-FFF2-40B4-BE49-F238E27FC236}">
              <a16:creationId xmlns:a16="http://schemas.microsoft.com/office/drawing/2014/main" id="{D03B7491-0268-4013-8F9F-F77F4154228C}"/>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8" name="楕円 437">
          <a:extLst>
            <a:ext uri="{FF2B5EF4-FFF2-40B4-BE49-F238E27FC236}">
              <a16:creationId xmlns:a16="http://schemas.microsoft.com/office/drawing/2014/main" id="{4ED4C87A-3367-416C-9A3B-E2FD492F0B61}"/>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39" name="直線コネクタ 438">
          <a:extLst>
            <a:ext uri="{FF2B5EF4-FFF2-40B4-BE49-F238E27FC236}">
              <a16:creationId xmlns:a16="http://schemas.microsoft.com/office/drawing/2014/main" id="{BF37940E-2DBF-4A95-8E2D-D99BA609F895}"/>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157662</xdr:rowOff>
    </xdr:from>
    <xdr:to>
      <xdr:col>76</xdr:col>
      <xdr:colOff>165100</xdr:colOff>
      <xdr:row>42</xdr:row>
      <xdr:rowOff>87812</xdr:rowOff>
    </xdr:to>
    <xdr:sp macro="" textlink="">
      <xdr:nvSpPr>
        <xdr:cNvPr id="440" name="楕円 439">
          <a:extLst>
            <a:ext uri="{FF2B5EF4-FFF2-40B4-BE49-F238E27FC236}">
              <a16:creationId xmlns:a16="http://schemas.microsoft.com/office/drawing/2014/main" id="{B10FFCAD-C6BD-42ED-914E-1942D6543012}"/>
            </a:ext>
          </a:extLst>
        </xdr:cNvPr>
        <xdr:cNvSpPr/>
      </xdr:nvSpPr>
      <xdr:spPr>
        <a:xfrm>
          <a:off x="14541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37012</xdr:rowOff>
    </xdr:from>
    <xdr:to>
      <xdr:col>81</xdr:col>
      <xdr:colOff>50800</xdr:colOff>
      <xdr:row>42</xdr:row>
      <xdr:rowOff>92528</xdr:rowOff>
    </xdr:to>
    <xdr:cxnSp macro="">
      <xdr:nvCxnSpPr>
        <xdr:cNvPr id="441" name="直線コネクタ 440">
          <a:extLst>
            <a:ext uri="{FF2B5EF4-FFF2-40B4-BE49-F238E27FC236}">
              <a16:creationId xmlns:a16="http://schemas.microsoft.com/office/drawing/2014/main" id="{D3A69EC6-1C9E-47D5-AB4C-CF46A0D30B41}"/>
            </a:ext>
          </a:extLst>
        </xdr:cNvPr>
        <xdr:cNvCxnSpPr/>
      </xdr:nvCxnSpPr>
      <xdr:spPr>
        <a:xfrm>
          <a:off x="14592300" y="723791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442" name="楕円 441">
          <a:extLst>
            <a:ext uri="{FF2B5EF4-FFF2-40B4-BE49-F238E27FC236}">
              <a16:creationId xmlns:a16="http://schemas.microsoft.com/office/drawing/2014/main" id="{C2833472-4617-40F2-939D-BD8D3B425AC1}"/>
            </a:ext>
          </a:extLst>
        </xdr:cNvPr>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133350</xdr:rowOff>
    </xdr:from>
    <xdr:to>
      <xdr:col>76</xdr:col>
      <xdr:colOff>114300</xdr:colOff>
      <xdr:row>42</xdr:row>
      <xdr:rowOff>37012</xdr:rowOff>
    </xdr:to>
    <xdr:cxnSp macro="">
      <xdr:nvCxnSpPr>
        <xdr:cNvPr id="443" name="直線コネクタ 442">
          <a:extLst>
            <a:ext uri="{FF2B5EF4-FFF2-40B4-BE49-F238E27FC236}">
              <a16:creationId xmlns:a16="http://schemas.microsoft.com/office/drawing/2014/main" id="{8782BC1E-5CD6-41D4-9E71-8D5F30AC3746}"/>
            </a:ext>
          </a:extLst>
        </xdr:cNvPr>
        <xdr:cNvCxnSpPr/>
      </xdr:nvCxnSpPr>
      <xdr:spPr>
        <a:xfrm>
          <a:off x="13703300" y="71628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7438</xdr:rowOff>
    </xdr:from>
    <xdr:to>
      <xdr:col>67</xdr:col>
      <xdr:colOff>101600</xdr:colOff>
      <xdr:row>41</xdr:row>
      <xdr:rowOff>109038</xdr:rowOff>
    </xdr:to>
    <xdr:sp macro="" textlink="">
      <xdr:nvSpPr>
        <xdr:cNvPr id="444" name="楕円 443">
          <a:extLst>
            <a:ext uri="{FF2B5EF4-FFF2-40B4-BE49-F238E27FC236}">
              <a16:creationId xmlns:a16="http://schemas.microsoft.com/office/drawing/2014/main" id="{54092089-B88D-416A-ADCA-58457E752566}"/>
            </a:ext>
          </a:extLst>
        </xdr:cNvPr>
        <xdr:cNvSpPr/>
      </xdr:nvSpPr>
      <xdr:spPr>
        <a:xfrm>
          <a:off x="12763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58238</xdr:rowOff>
    </xdr:from>
    <xdr:to>
      <xdr:col>71</xdr:col>
      <xdr:colOff>177800</xdr:colOff>
      <xdr:row>41</xdr:row>
      <xdr:rowOff>133350</xdr:rowOff>
    </xdr:to>
    <xdr:cxnSp macro="">
      <xdr:nvCxnSpPr>
        <xdr:cNvPr id="445" name="直線コネクタ 444">
          <a:extLst>
            <a:ext uri="{FF2B5EF4-FFF2-40B4-BE49-F238E27FC236}">
              <a16:creationId xmlns:a16="http://schemas.microsoft.com/office/drawing/2014/main" id="{219F2F4F-0C7A-46F5-B48C-E4594F42BF38}"/>
            </a:ext>
          </a:extLst>
        </xdr:cNvPr>
        <xdr:cNvCxnSpPr/>
      </xdr:nvCxnSpPr>
      <xdr:spPr>
        <a:xfrm>
          <a:off x="12814300" y="7087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CBDC8A44-06D4-48BE-B0AE-F1CA40EDC9A4}"/>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A0751667-C18E-429B-996D-DC4E9320EDEF}"/>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9CEC5E02-0A0B-4A96-B321-1B62AB6E2E1B}"/>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3EF2D189-B383-42B7-B678-0FB8FE727F25}"/>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50" name="n_1mainValue【認定こども園・幼稚園・保育所】&#10;有形固定資産減価償却率">
          <a:extLst>
            <a:ext uri="{FF2B5EF4-FFF2-40B4-BE49-F238E27FC236}">
              <a16:creationId xmlns:a16="http://schemas.microsoft.com/office/drawing/2014/main" id="{B5C4F401-5972-425F-AB92-C5CAAF4F3475}"/>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78939</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C03DE425-87CA-40CD-8C69-EA4569650259}"/>
            </a:ext>
          </a:extLst>
        </xdr:cNvPr>
        <xdr:cNvSpPr txBox="1"/>
      </xdr:nvSpPr>
      <xdr:spPr>
        <a:xfrm>
          <a:off x="14389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B776B090-6913-418D-94C2-5795B4FD6D03}"/>
            </a:ext>
          </a:extLst>
        </xdr:cNvPr>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100165</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8DD01932-C130-48AB-B320-922056220512}"/>
            </a:ext>
          </a:extLst>
        </xdr:cNvPr>
        <xdr:cNvSpPr txBox="1"/>
      </xdr:nvSpPr>
      <xdr:spPr>
        <a:xfrm>
          <a:off x="12611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5874FA8-EBCD-4A89-8F2B-DFF8DBE6B18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2B5762C-D072-4706-8515-4D871F5AFC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8EDC5F89-C0A5-4BF3-86CD-C17719CAB6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7965F7B3-FFE5-41B5-96CD-022BD69AEE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F6343685-DCBC-4492-9456-C020CE3A7B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D0205488-4FD5-4188-BC79-38B4862786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45862B36-6788-4102-A3D1-8D38C20051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83FD1BFF-EFC6-48A3-9222-6246C9C7DF6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763E0176-001D-481C-9B2C-7DA8DC00FF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88EECCA0-1182-448F-8205-C0625EE5AF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A1A2BDCC-9244-41B0-9F56-018C57DD4F5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6B804AA3-C405-42E8-AF5A-23833A38326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F83BAA3C-AC65-4E38-8AF8-A6763F24033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FDCD3AA4-66A5-4867-B064-12E00150C54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12A0D129-CEDD-4380-BCDE-FBE992F5249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7E6A945A-B7CD-4E30-851E-CA26CB85137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556EEF53-65AA-4C12-A0F0-DA5B97E701C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AB81B8B2-53F1-4E7D-B752-C10FB00F776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86FC1A94-35F8-442F-AB61-B8C63A6313B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27EB13A1-B319-4DE6-800D-AE113B01277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3B542496-53AE-4784-8035-1CE16230132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EA9D4ADB-9EEB-456E-ACDC-CB08FEFBF7A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9408D1C1-F60A-469D-9FCF-9DD9C66F90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F3B74C15-15A1-463D-86A0-CB42CE61A6A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F93022E5-6B84-483A-B52D-D7872C442A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817EF88E-6D7D-46BF-BC93-42DEB7C9E2CC}"/>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C102A360-4772-459D-B368-BEF2621DC17B}"/>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36E8F45A-E753-4389-9A67-CC545F3AE18D}"/>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8E1CEEFB-2900-4736-A1EF-C771D09A9C58}"/>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1AD0D27E-4F36-4A71-BED7-E28BE3A59C02}"/>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7081BDD0-809D-4036-9269-C9904D21358B}"/>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9A44C19F-1C17-443E-9D37-4D57606DAD97}"/>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122FB7C0-90B0-4742-98D0-8AC0168647AE}"/>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F4A80D55-CEF3-4E63-A1B7-A34FCE6C2D79}"/>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1E402375-1C6A-43C1-B082-EDE7D3B97255}"/>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87E24CE7-871D-4F9C-89E2-D0E652DB8307}"/>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EB2C3AC-C003-4843-A931-D4CC2FB9117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5A154D3-DFD3-46D7-83A7-419605D54FC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E6AEC0A-72E8-4B66-A998-87DEA10EEB1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018D028-D3BD-43A8-A9CB-CD66B1DCB7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76CE1F69-03DF-4E8A-92D9-BCC93E5061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144599</xdr:rowOff>
    </xdr:from>
    <xdr:to>
      <xdr:col>116</xdr:col>
      <xdr:colOff>114300</xdr:colOff>
      <xdr:row>36</xdr:row>
      <xdr:rowOff>74749</xdr:rowOff>
    </xdr:to>
    <xdr:sp macro="" textlink="">
      <xdr:nvSpPr>
        <xdr:cNvPr id="495" name="楕円 494">
          <a:extLst>
            <a:ext uri="{FF2B5EF4-FFF2-40B4-BE49-F238E27FC236}">
              <a16:creationId xmlns:a16="http://schemas.microsoft.com/office/drawing/2014/main" id="{485560E0-D9F5-441C-9EFA-3848AA6FC94E}"/>
            </a:ext>
          </a:extLst>
        </xdr:cNvPr>
        <xdr:cNvSpPr/>
      </xdr:nvSpPr>
      <xdr:spPr>
        <a:xfrm>
          <a:off x="221107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167476</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45152AF7-492A-4314-BCA0-165108986FCC}"/>
            </a:ext>
          </a:extLst>
        </xdr:cNvPr>
        <xdr:cNvSpPr txBox="1"/>
      </xdr:nvSpPr>
      <xdr:spPr>
        <a:xfrm>
          <a:off x="22199600" y="59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132624</xdr:rowOff>
    </xdr:from>
    <xdr:to>
      <xdr:col>112</xdr:col>
      <xdr:colOff>38100</xdr:colOff>
      <xdr:row>36</xdr:row>
      <xdr:rowOff>62774</xdr:rowOff>
    </xdr:to>
    <xdr:sp macro="" textlink="">
      <xdr:nvSpPr>
        <xdr:cNvPr id="497" name="楕円 496">
          <a:extLst>
            <a:ext uri="{FF2B5EF4-FFF2-40B4-BE49-F238E27FC236}">
              <a16:creationId xmlns:a16="http://schemas.microsoft.com/office/drawing/2014/main" id="{82E0897F-8DC1-4ABF-B6D3-C5138C5C95B1}"/>
            </a:ext>
          </a:extLst>
        </xdr:cNvPr>
        <xdr:cNvSpPr/>
      </xdr:nvSpPr>
      <xdr:spPr>
        <a:xfrm>
          <a:off x="21272500" y="61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11974</xdr:rowOff>
    </xdr:from>
    <xdr:to>
      <xdr:col>116</xdr:col>
      <xdr:colOff>63500</xdr:colOff>
      <xdr:row>36</xdr:row>
      <xdr:rowOff>23949</xdr:rowOff>
    </xdr:to>
    <xdr:cxnSp macro="">
      <xdr:nvCxnSpPr>
        <xdr:cNvPr id="498" name="直線コネクタ 497">
          <a:extLst>
            <a:ext uri="{FF2B5EF4-FFF2-40B4-BE49-F238E27FC236}">
              <a16:creationId xmlns:a16="http://schemas.microsoft.com/office/drawing/2014/main" id="{9924ECD9-0123-4BF0-AE03-050A73153FE4}"/>
            </a:ext>
          </a:extLst>
        </xdr:cNvPr>
        <xdr:cNvCxnSpPr/>
      </xdr:nvCxnSpPr>
      <xdr:spPr>
        <a:xfrm>
          <a:off x="21323300" y="6184174"/>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170180</xdr:rowOff>
    </xdr:from>
    <xdr:to>
      <xdr:col>107</xdr:col>
      <xdr:colOff>101600</xdr:colOff>
      <xdr:row>37</xdr:row>
      <xdr:rowOff>100330</xdr:rowOff>
    </xdr:to>
    <xdr:sp macro="" textlink="">
      <xdr:nvSpPr>
        <xdr:cNvPr id="499" name="楕円 498">
          <a:extLst>
            <a:ext uri="{FF2B5EF4-FFF2-40B4-BE49-F238E27FC236}">
              <a16:creationId xmlns:a16="http://schemas.microsoft.com/office/drawing/2014/main" id="{793739EB-CFE8-4AA7-A4EA-2B83BE4D6084}"/>
            </a:ext>
          </a:extLst>
        </xdr:cNvPr>
        <xdr:cNvSpPr/>
      </xdr:nvSpPr>
      <xdr:spPr>
        <a:xfrm>
          <a:off x="2038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11974</xdr:rowOff>
    </xdr:from>
    <xdr:to>
      <xdr:col>111</xdr:col>
      <xdr:colOff>177800</xdr:colOff>
      <xdr:row>37</xdr:row>
      <xdr:rowOff>49530</xdr:rowOff>
    </xdr:to>
    <xdr:cxnSp macro="">
      <xdr:nvCxnSpPr>
        <xdr:cNvPr id="500" name="直線コネクタ 499">
          <a:extLst>
            <a:ext uri="{FF2B5EF4-FFF2-40B4-BE49-F238E27FC236}">
              <a16:creationId xmlns:a16="http://schemas.microsoft.com/office/drawing/2014/main" id="{51060FD1-3754-49DD-8261-274485BBE7A4}"/>
            </a:ext>
          </a:extLst>
        </xdr:cNvPr>
        <xdr:cNvCxnSpPr/>
      </xdr:nvCxnSpPr>
      <xdr:spPr>
        <a:xfrm flipV="1">
          <a:off x="20434300" y="618417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16147</xdr:rowOff>
    </xdr:from>
    <xdr:to>
      <xdr:col>102</xdr:col>
      <xdr:colOff>165100</xdr:colOff>
      <xdr:row>37</xdr:row>
      <xdr:rowOff>117747</xdr:rowOff>
    </xdr:to>
    <xdr:sp macro="" textlink="">
      <xdr:nvSpPr>
        <xdr:cNvPr id="501" name="楕円 500">
          <a:extLst>
            <a:ext uri="{FF2B5EF4-FFF2-40B4-BE49-F238E27FC236}">
              <a16:creationId xmlns:a16="http://schemas.microsoft.com/office/drawing/2014/main" id="{E7CB60CE-47A8-46DB-BDA5-40FF4D7E2C02}"/>
            </a:ext>
          </a:extLst>
        </xdr:cNvPr>
        <xdr:cNvSpPr/>
      </xdr:nvSpPr>
      <xdr:spPr>
        <a:xfrm>
          <a:off x="19494500" y="63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49530</xdr:rowOff>
    </xdr:from>
    <xdr:to>
      <xdr:col>107</xdr:col>
      <xdr:colOff>50800</xdr:colOff>
      <xdr:row>37</xdr:row>
      <xdr:rowOff>66947</xdr:rowOff>
    </xdr:to>
    <xdr:cxnSp macro="">
      <xdr:nvCxnSpPr>
        <xdr:cNvPr id="502" name="直線コネクタ 501">
          <a:extLst>
            <a:ext uri="{FF2B5EF4-FFF2-40B4-BE49-F238E27FC236}">
              <a16:creationId xmlns:a16="http://schemas.microsoft.com/office/drawing/2014/main" id="{CADB5AF2-200C-4572-84CF-56C31F7771E0}"/>
            </a:ext>
          </a:extLst>
        </xdr:cNvPr>
        <xdr:cNvCxnSpPr/>
      </xdr:nvCxnSpPr>
      <xdr:spPr>
        <a:xfrm flipV="1">
          <a:off x="19545300" y="6393180"/>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53158</xdr:rowOff>
    </xdr:from>
    <xdr:to>
      <xdr:col>98</xdr:col>
      <xdr:colOff>38100</xdr:colOff>
      <xdr:row>37</xdr:row>
      <xdr:rowOff>154758</xdr:rowOff>
    </xdr:to>
    <xdr:sp macro="" textlink="">
      <xdr:nvSpPr>
        <xdr:cNvPr id="503" name="楕円 502">
          <a:extLst>
            <a:ext uri="{FF2B5EF4-FFF2-40B4-BE49-F238E27FC236}">
              <a16:creationId xmlns:a16="http://schemas.microsoft.com/office/drawing/2014/main" id="{9FB94AFA-363C-436A-8CAD-2B9E310E55E3}"/>
            </a:ext>
          </a:extLst>
        </xdr:cNvPr>
        <xdr:cNvSpPr/>
      </xdr:nvSpPr>
      <xdr:spPr>
        <a:xfrm>
          <a:off x="18605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66947</xdr:rowOff>
    </xdr:from>
    <xdr:to>
      <xdr:col>102</xdr:col>
      <xdr:colOff>114300</xdr:colOff>
      <xdr:row>37</xdr:row>
      <xdr:rowOff>103958</xdr:rowOff>
    </xdr:to>
    <xdr:cxnSp macro="">
      <xdr:nvCxnSpPr>
        <xdr:cNvPr id="504" name="直線コネクタ 503">
          <a:extLst>
            <a:ext uri="{FF2B5EF4-FFF2-40B4-BE49-F238E27FC236}">
              <a16:creationId xmlns:a16="http://schemas.microsoft.com/office/drawing/2014/main" id="{62F66A04-5D90-4404-9F5E-4E98A1F74E03}"/>
            </a:ext>
          </a:extLst>
        </xdr:cNvPr>
        <xdr:cNvCxnSpPr/>
      </xdr:nvCxnSpPr>
      <xdr:spPr>
        <a:xfrm flipV="1">
          <a:off x="18656300" y="6410597"/>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20155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1D1A3233-3788-415F-9621-2E9B35C3A884}"/>
            </a:ext>
          </a:extLst>
        </xdr:cNvPr>
        <xdr:cNvSpPr txBox="1"/>
      </xdr:nvSpPr>
      <xdr:spPr>
        <a:xfrm>
          <a:off x="21075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B23A6AE-A146-460A-8E75-8DD2C291DCE0}"/>
            </a:ext>
          </a:extLst>
        </xdr:cNvPr>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37573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43BCF6A3-4950-4224-82A1-333C3BB4555B}"/>
            </a:ext>
          </a:extLst>
        </xdr:cNvPr>
        <xdr:cNvSpPr txBox="1"/>
      </xdr:nvSpPr>
      <xdr:spPr>
        <a:xfrm>
          <a:off x="19310427" y="68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28864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8D482D3A-E5D8-4EAC-8419-974D237A6FD4}"/>
            </a:ext>
          </a:extLst>
        </xdr:cNvPr>
        <xdr:cNvSpPr txBox="1"/>
      </xdr:nvSpPr>
      <xdr:spPr>
        <a:xfrm>
          <a:off x="18421427" y="688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79301</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2C6835B0-3266-44EB-8864-D6AD4A6714D8}"/>
            </a:ext>
          </a:extLst>
        </xdr:cNvPr>
        <xdr:cNvSpPr txBox="1"/>
      </xdr:nvSpPr>
      <xdr:spPr>
        <a:xfrm>
          <a:off x="21075727" y="59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116857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9F0CDD0D-C86E-4D1E-97BB-F46F8819C821}"/>
            </a:ext>
          </a:extLst>
        </xdr:cNvPr>
        <xdr:cNvSpPr txBox="1"/>
      </xdr:nvSpPr>
      <xdr:spPr>
        <a:xfrm>
          <a:off x="20199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134274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E896C884-5344-4A16-AE00-6DD4996E8F55}"/>
            </a:ext>
          </a:extLst>
        </xdr:cNvPr>
        <xdr:cNvSpPr txBox="1"/>
      </xdr:nvSpPr>
      <xdr:spPr>
        <a:xfrm>
          <a:off x="19310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171285</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29486D47-637B-486B-AE7F-2F3B6DF04E2D}"/>
            </a:ext>
          </a:extLst>
        </xdr:cNvPr>
        <xdr:cNvSpPr txBox="1"/>
      </xdr:nvSpPr>
      <xdr:spPr>
        <a:xfrm>
          <a:off x="18421427"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C1099066-E701-4131-BD38-4A7C0D4A57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CE87D446-2CB0-4DBB-B609-25A17C6F53C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CB66C65B-434E-4EBB-8C9F-C8DF75661E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4FAB4422-FDBC-497D-A416-CCD7A182DC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A5EAD10A-E5AF-4803-85AE-583D2D29A24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CF3A706A-20D3-498F-A1A6-8A07FAF654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EE5A51F4-4F92-459C-A273-85DA282F9C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1FD13C0C-FF19-472E-8403-BF99961FA65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3CF19B34-1F77-44CB-8DE7-BF0E7520EF8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CBAA7A91-4256-4FE3-AD21-70EB4413A6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E57A45C8-7AFA-47B6-80AC-2190A4DBBB7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ACFF1AA6-5B82-4030-8C33-EC483FBB330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B31C1979-C120-4657-862F-42170D28291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88ED3071-F56E-418C-A853-2927101A83E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53DAD744-3CC8-4B69-9953-26D32AA480B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5FAC5DDC-5504-4B29-903F-F83ADEE59E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E63195B7-EA64-4903-B018-982E18AE5DD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7EDE7382-6E29-4E0A-AD11-2813F7A0E01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8270DB15-DA91-4F3D-9365-3DB03AF7E6C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85DF9EEB-CE9C-4EE3-88FE-3CEA4C488E0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BA6FD2E6-8669-4E49-A782-78AF73DB6A7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D131D230-FAB0-47B8-8CA0-74EE47F74EC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D2239D2D-C083-4ED1-A07A-ECDCEC92CB2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48637FDA-0060-4958-A5F5-C3E1501ADF6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3BF34C08-2391-4E4E-A719-3F3BB0DEBB84}"/>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73E77F6F-78E9-4202-AB82-B665AF8E5574}"/>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4F9D2E9F-1145-4238-8007-CA629B04C297}"/>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A722E3BA-756A-4E5C-915B-292E72BCBC57}"/>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9949EE8A-28E4-40B9-9D73-8CCCC2DC2B89}"/>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C62589F5-15F1-40A3-818B-69A4E933B5FD}"/>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2FA7AADB-2149-49A6-9BA0-59C7FA87F344}"/>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F5E33809-3FB6-4CB4-A0C8-7CC1B13CD8E9}"/>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CFEA77FD-B1B9-4A6B-B33D-EDB9EA953271}"/>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F58ADB2B-9C27-4C46-9DC4-6488415858D0}"/>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534BE51C-429D-4DED-A96F-9F7634F7CCB5}"/>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CBC5EFB-316A-4251-8CAF-B20EACEA46B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0BD8F20-52F0-4BEC-BBE5-E9FB4DFE3F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0E71CB9-29E0-4144-A1F5-88F4259F5C6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3993107-BC4F-4DCB-BA08-1E52747732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2B44A677-1BBC-4B51-BD89-3E7536C52F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53" name="楕円 552">
          <a:extLst>
            <a:ext uri="{FF2B5EF4-FFF2-40B4-BE49-F238E27FC236}">
              <a16:creationId xmlns:a16="http://schemas.microsoft.com/office/drawing/2014/main" id="{BFE47A80-D813-4DAB-85FD-D71409F28DD5}"/>
            </a:ext>
          </a:extLst>
        </xdr:cNvPr>
        <xdr:cNvSpPr/>
      </xdr:nvSpPr>
      <xdr:spPr>
        <a:xfrm>
          <a:off x="16268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19702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86AB3C8C-7BFE-4E7D-81FE-C02A9540BEC1}"/>
            </a:ext>
          </a:extLst>
        </xdr:cNvPr>
        <xdr:cNvSpPr txBox="1"/>
      </xdr:nvSpPr>
      <xdr:spPr>
        <a:xfrm>
          <a:off x="16357600"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555" name="楕円 554">
          <a:extLst>
            <a:ext uri="{FF2B5EF4-FFF2-40B4-BE49-F238E27FC236}">
              <a16:creationId xmlns:a16="http://schemas.microsoft.com/office/drawing/2014/main" id="{1610D6A3-C642-41AC-B2BF-2229180727FF}"/>
            </a:ext>
          </a:extLst>
        </xdr:cNvPr>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xdr:rowOff>
    </xdr:from>
    <xdr:to>
      <xdr:col>85</xdr:col>
      <xdr:colOff>127000</xdr:colOff>
      <xdr:row>60</xdr:row>
      <xdr:rowOff>47625</xdr:rowOff>
    </xdr:to>
    <xdr:cxnSp macro="">
      <xdr:nvCxnSpPr>
        <xdr:cNvPr id="556" name="直線コネクタ 555">
          <a:extLst>
            <a:ext uri="{FF2B5EF4-FFF2-40B4-BE49-F238E27FC236}">
              <a16:creationId xmlns:a16="http://schemas.microsoft.com/office/drawing/2014/main" id="{2C410C11-D44B-4681-AFC7-222376EDADF7}"/>
            </a:ext>
          </a:extLst>
        </xdr:cNvPr>
        <xdr:cNvCxnSpPr/>
      </xdr:nvCxnSpPr>
      <xdr:spPr>
        <a:xfrm>
          <a:off x="15481300" y="102946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xdr:rowOff>
    </xdr:from>
    <xdr:to>
      <xdr:col>76</xdr:col>
      <xdr:colOff>165100</xdr:colOff>
      <xdr:row>60</xdr:row>
      <xdr:rowOff>115570</xdr:rowOff>
    </xdr:to>
    <xdr:sp macro="" textlink="">
      <xdr:nvSpPr>
        <xdr:cNvPr id="557" name="楕円 556">
          <a:extLst>
            <a:ext uri="{FF2B5EF4-FFF2-40B4-BE49-F238E27FC236}">
              <a16:creationId xmlns:a16="http://schemas.microsoft.com/office/drawing/2014/main" id="{129849AE-11BD-45DF-AC63-CEF3361F7E43}"/>
            </a:ext>
          </a:extLst>
        </xdr:cNvPr>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xdr:rowOff>
    </xdr:from>
    <xdr:to>
      <xdr:col>81</xdr:col>
      <xdr:colOff>50800</xdr:colOff>
      <xdr:row>60</xdr:row>
      <xdr:rowOff>64770</xdr:rowOff>
    </xdr:to>
    <xdr:cxnSp macro="">
      <xdr:nvCxnSpPr>
        <xdr:cNvPr id="558" name="直線コネクタ 557">
          <a:extLst>
            <a:ext uri="{FF2B5EF4-FFF2-40B4-BE49-F238E27FC236}">
              <a16:creationId xmlns:a16="http://schemas.microsoft.com/office/drawing/2014/main" id="{A02B3C70-DC7B-4A14-AF67-3D9631F17207}"/>
            </a:ext>
          </a:extLst>
        </xdr:cNvPr>
        <xdr:cNvCxnSpPr/>
      </xdr:nvCxnSpPr>
      <xdr:spPr>
        <a:xfrm flipV="1">
          <a:off x="14592300" y="10294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59" name="楕円 558">
          <a:extLst>
            <a:ext uri="{FF2B5EF4-FFF2-40B4-BE49-F238E27FC236}">
              <a16:creationId xmlns:a16="http://schemas.microsoft.com/office/drawing/2014/main" id="{92310046-78C2-4723-80A3-238E78A9B2D9}"/>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64770</xdr:rowOff>
    </xdr:to>
    <xdr:cxnSp macro="">
      <xdr:nvCxnSpPr>
        <xdr:cNvPr id="560" name="直線コネクタ 559">
          <a:extLst>
            <a:ext uri="{FF2B5EF4-FFF2-40B4-BE49-F238E27FC236}">
              <a16:creationId xmlns:a16="http://schemas.microsoft.com/office/drawing/2014/main" id="{BEB81ED4-7927-4E61-9666-8774C65C61C8}"/>
            </a:ext>
          </a:extLst>
        </xdr:cNvPr>
        <xdr:cNvCxnSpPr/>
      </xdr:nvCxnSpPr>
      <xdr:spPr>
        <a:xfrm>
          <a:off x="13703300" y="10309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561" name="楕円 560">
          <a:extLst>
            <a:ext uri="{FF2B5EF4-FFF2-40B4-BE49-F238E27FC236}">
              <a16:creationId xmlns:a16="http://schemas.microsoft.com/office/drawing/2014/main" id="{C8E8F1D6-B997-49AF-BF0C-7D3FFC791C07}"/>
            </a:ext>
          </a:extLst>
        </xdr:cNvPr>
        <xdr:cNvSpPr/>
      </xdr:nvSpPr>
      <xdr:spPr>
        <a:xfrm>
          <a:off x="1276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60</xdr:row>
      <xdr:rowOff>22860</xdr:rowOff>
    </xdr:to>
    <xdr:cxnSp macro="">
      <xdr:nvCxnSpPr>
        <xdr:cNvPr id="562" name="直線コネクタ 561">
          <a:extLst>
            <a:ext uri="{FF2B5EF4-FFF2-40B4-BE49-F238E27FC236}">
              <a16:creationId xmlns:a16="http://schemas.microsoft.com/office/drawing/2014/main" id="{5988ED16-0238-4070-AF9B-3CF355576ACA}"/>
            </a:ext>
          </a:extLst>
        </xdr:cNvPr>
        <xdr:cNvCxnSpPr/>
      </xdr:nvCxnSpPr>
      <xdr:spPr>
        <a:xfrm>
          <a:off x="12814300" y="10302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63" name="n_1aveValue【学校施設】&#10;有形固定資産減価償却率">
          <a:extLst>
            <a:ext uri="{FF2B5EF4-FFF2-40B4-BE49-F238E27FC236}">
              <a16:creationId xmlns:a16="http://schemas.microsoft.com/office/drawing/2014/main" id="{A8EA2FF8-36B2-4054-8509-CA8012D61546}"/>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564" name="n_2aveValue【学校施設】&#10;有形固定資産減価償却率">
          <a:extLst>
            <a:ext uri="{FF2B5EF4-FFF2-40B4-BE49-F238E27FC236}">
              <a16:creationId xmlns:a16="http://schemas.microsoft.com/office/drawing/2014/main" id="{9E191EDC-522D-48A3-A00A-30C40B0DC425}"/>
            </a:ext>
          </a:extLst>
        </xdr:cNvPr>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65" name="n_3aveValue【学校施設】&#10;有形固定資産減価償却率">
          <a:extLst>
            <a:ext uri="{FF2B5EF4-FFF2-40B4-BE49-F238E27FC236}">
              <a16:creationId xmlns:a16="http://schemas.microsoft.com/office/drawing/2014/main" id="{6C47BFF9-B278-4325-B336-7ADFD3A74CD8}"/>
            </a:ext>
          </a:extLst>
        </xdr:cNvPr>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566" name="n_4aveValue【学校施設】&#10;有形固定資産減価償却率">
          <a:extLst>
            <a:ext uri="{FF2B5EF4-FFF2-40B4-BE49-F238E27FC236}">
              <a16:creationId xmlns:a16="http://schemas.microsoft.com/office/drawing/2014/main" id="{38F98083-995E-4B01-A42D-A13E39BF9ABE}"/>
            </a:ext>
          </a:extLst>
        </xdr:cNvPr>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74947</xdr:rowOff>
    </xdr:from>
    <xdr:ext cx="405111" cy="259045"/>
    <xdr:sp macro="" textlink="">
      <xdr:nvSpPr>
        <xdr:cNvPr id="567" name="n_1mainValue【学校施設】&#10;有形固定資産減価償却率">
          <a:extLst>
            <a:ext uri="{FF2B5EF4-FFF2-40B4-BE49-F238E27FC236}">
              <a16:creationId xmlns:a16="http://schemas.microsoft.com/office/drawing/2014/main" id="{E44E3C47-85F7-4D5C-B348-81210EC3AA81}"/>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106697</xdr:rowOff>
    </xdr:from>
    <xdr:ext cx="405111" cy="259045"/>
    <xdr:sp macro="" textlink="">
      <xdr:nvSpPr>
        <xdr:cNvPr id="568" name="n_2mainValue【学校施設】&#10;有形固定資産減価償却率">
          <a:extLst>
            <a:ext uri="{FF2B5EF4-FFF2-40B4-BE49-F238E27FC236}">
              <a16:creationId xmlns:a16="http://schemas.microsoft.com/office/drawing/2014/main" id="{CBF3D210-03FC-4549-AC49-4F60D6B60873}"/>
            </a:ext>
          </a:extLst>
        </xdr:cNvPr>
        <xdr:cNvSpPr txBox="1"/>
      </xdr:nvSpPr>
      <xdr:spPr>
        <a:xfrm>
          <a:off x="14389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69" name="n_3mainValue【学校施設】&#10;有形固定資産減価償却率">
          <a:extLst>
            <a:ext uri="{FF2B5EF4-FFF2-40B4-BE49-F238E27FC236}">
              <a16:creationId xmlns:a16="http://schemas.microsoft.com/office/drawing/2014/main" id="{2D161F61-0006-40F9-8759-87F236CBC306}"/>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70" name="n_4mainValue【学校施設】&#10;有形固定資産減価償却率">
          <a:extLst>
            <a:ext uri="{FF2B5EF4-FFF2-40B4-BE49-F238E27FC236}">
              <a16:creationId xmlns:a16="http://schemas.microsoft.com/office/drawing/2014/main" id="{7981D090-0392-439A-806E-AFAAEF9FE429}"/>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8D301314-4984-4ED0-9BE1-19AA443BEF8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D6BB4D8C-DCF6-4A1A-BA78-88EA50A75F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C0BFA708-BBC4-4EF7-A54F-8FEA2CDE88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5794F295-75E4-4C11-B9F6-8EC5BDE21A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72875F76-F504-4223-86B2-C51063AEFF2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4E36A571-9D93-448B-B67A-B476084271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C2C64A6D-D28A-41F7-8A09-CDFA177FAB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8E6B0107-CE5D-435D-BE6E-34EC257F085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192FA2C7-4B01-457D-ABE7-BA57E32391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A542785A-B558-47B0-8F16-1BC2FCD49A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13982A83-0FBE-4A13-9A40-88E99995AAC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1923175B-7AEC-487C-9FC2-B68C5A9B05B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50D8CFFB-06D0-4EA5-8CB7-7A8A1CE0773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6BAB5783-98C9-40B2-94A7-CADFADA1DBC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9B33A057-E6D4-4783-8F0C-6192AECD5D9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C5FE5F48-BF3A-4A9F-8668-C17FBC24330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B575CECB-7E84-4F21-960B-22380C84B24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50CE9328-005D-4737-BBFA-EE8824937D8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561B095E-0B97-4F72-B16D-5F14376A267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13DEC12B-AD0D-430C-B9A3-28CCD490400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41B3DE83-6C4D-4A87-BCA0-9A0A2438851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AAE4161F-075C-4987-A66B-792AE919172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7AE876EB-1BCB-483B-91AC-4D385671F88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3DC241A2-DCE7-47BA-95F1-33DB078DA5D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9A8E94BF-60AE-41AC-ABA1-66F77EF308B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26489FE0-D71B-46AB-BA33-ADBA187CE0B2}"/>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A2037949-FC6A-44D9-BFF7-C5176CC310BF}"/>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4CB73C01-FCB0-492B-BFEA-47542344ED44}"/>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1BBA8A19-3396-4697-8C0A-EF909BA14160}"/>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394852E6-415C-4A55-9504-B478504EF036}"/>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FCE6BBB4-9EA8-4717-8D8A-3C809F6021CA}"/>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2613ACC6-8E4E-4390-9FCF-5DAF0B92099E}"/>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93871</xdr:rowOff>
    </xdr:from>
    <xdr:to>
      <xdr:col>112</xdr:col>
      <xdr:colOff>38100</xdr:colOff>
      <xdr:row>61</xdr:row>
      <xdr:rowOff>24021</xdr:rowOff>
    </xdr:to>
    <xdr:sp macro="" textlink="">
      <xdr:nvSpPr>
        <xdr:cNvPr id="603" name="フローチャート: 判断 602">
          <a:extLst>
            <a:ext uri="{FF2B5EF4-FFF2-40B4-BE49-F238E27FC236}">
              <a16:creationId xmlns:a16="http://schemas.microsoft.com/office/drawing/2014/main" id="{6D490D2A-B1A4-4DCB-8CF0-FF12FF1B6653}"/>
            </a:ext>
          </a:extLst>
        </xdr:cNvPr>
        <xdr:cNvSpPr/>
      </xdr:nvSpPr>
      <xdr:spPr>
        <a:xfrm>
          <a:off x="21272500" y="10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102688</xdr:rowOff>
    </xdr:from>
    <xdr:to>
      <xdr:col>107</xdr:col>
      <xdr:colOff>101600</xdr:colOff>
      <xdr:row>61</xdr:row>
      <xdr:rowOff>32838</xdr:rowOff>
    </xdr:to>
    <xdr:sp macro="" textlink="">
      <xdr:nvSpPr>
        <xdr:cNvPr id="604" name="フローチャート: 判断 603">
          <a:extLst>
            <a:ext uri="{FF2B5EF4-FFF2-40B4-BE49-F238E27FC236}">
              <a16:creationId xmlns:a16="http://schemas.microsoft.com/office/drawing/2014/main" id="{636197AF-C131-4255-A35E-5632C0188B80}"/>
            </a:ext>
          </a:extLst>
        </xdr:cNvPr>
        <xdr:cNvSpPr/>
      </xdr:nvSpPr>
      <xdr:spPr>
        <a:xfrm>
          <a:off x="20383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66112</xdr:rowOff>
    </xdr:from>
    <xdr:to>
      <xdr:col>102</xdr:col>
      <xdr:colOff>165100</xdr:colOff>
      <xdr:row>60</xdr:row>
      <xdr:rowOff>167712</xdr:rowOff>
    </xdr:to>
    <xdr:sp macro="" textlink="">
      <xdr:nvSpPr>
        <xdr:cNvPr id="605" name="フローチャート: 判断 604">
          <a:extLst>
            <a:ext uri="{FF2B5EF4-FFF2-40B4-BE49-F238E27FC236}">
              <a16:creationId xmlns:a16="http://schemas.microsoft.com/office/drawing/2014/main" id="{0FE06ADB-FD95-451A-AA16-388570D7DC2A}"/>
            </a:ext>
          </a:extLst>
        </xdr:cNvPr>
        <xdr:cNvSpPr/>
      </xdr:nvSpPr>
      <xdr:spPr>
        <a:xfrm>
          <a:off x="19494500" y="1035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47988</xdr:rowOff>
    </xdr:from>
    <xdr:to>
      <xdr:col>98</xdr:col>
      <xdr:colOff>38100</xdr:colOff>
      <xdr:row>60</xdr:row>
      <xdr:rowOff>149588</xdr:rowOff>
    </xdr:to>
    <xdr:sp macro="" textlink="">
      <xdr:nvSpPr>
        <xdr:cNvPr id="606" name="フローチャート: 判断 605">
          <a:extLst>
            <a:ext uri="{FF2B5EF4-FFF2-40B4-BE49-F238E27FC236}">
              <a16:creationId xmlns:a16="http://schemas.microsoft.com/office/drawing/2014/main" id="{7D32B349-860B-4EA7-A36C-1E8FF74B5544}"/>
            </a:ext>
          </a:extLst>
        </xdr:cNvPr>
        <xdr:cNvSpPr/>
      </xdr:nvSpPr>
      <xdr:spPr>
        <a:xfrm>
          <a:off x="18605500" y="103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6CDA906-F15D-49A2-902D-AE40DCCF99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873AE30-8CE8-4767-A238-FC1076A717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088C69E-5F24-45FA-A569-0C238E31E0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AD1FF6A4-2386-4944-8DA9-1787A24E7C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465A1CCD-A137-4D09-84D8-ABF8BD4FBB9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7330</xdr:rowOff>
    </xdr:from>
    <xdr:to>
      <xdr:col>116</xdr:col>
      <xdr:colOff>114300</xdr:colOff>
      <xdr:row>57</xdr:row>
      <xdr:rowOff>108930</xdr:rowOff>
    </xdr:to>
    <xdr:sp macro="" textlink="">
      <xdr:nvSpPr>
        <xdr:cNvPr id="612" name="楕円 611">
          <a:extLst>
            <a:ext uri="{FF2B5EF4-FFF2-40B4-BE49-F238E27FC236}">
              <a16:creationId xmlns:a16="http://schemas.microsoft.com/office/drawing/2014/main" id="{C156EC30-9D11-4413-9363-31B066CB8254}"/>
            </a:ext>
          </a:extLst>
        </xdr:cNvPr>
        <xdr:cNvSpPr/>
      </xdr:nvSpPr>
      <xdr:spPr>
        <a:xfrm>
          <a:off x="22110700" y="97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30207</xdr:rowOff>
    </xdr:from>
    <xdr:ext cx="469744" cy="259045"/>
    <xdr:sp macro="" textlink="">
      <xdr:nvSpPr>
        <xdr:cNvPr id="613" name="【学校施設】&#10;一人当たり面積該当値テキスト">
          <a:extLst>
            <a:ext uri="{FF2B5EF4-FFF2-40B4-BE49-F238E27FC236}">
              <a16:creationId xmlns:a16="http://schemas.microsoft.com/office/drawing/2014/main" id="{5245E9B9-2762-4EBA-BCE0-5FA0E52A699D}"/>
            </a:ext>
          </a:extLst>
        </xdr:cNvPr>
        <xdr:cNvSpPr txBox="1"/>
      </xdr:nvSpPr>
      <xdr:spPr>
        <a:xfrm>
          <a:off x="22199600" y="96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164247</xdr:rowOff>
    </xdr:from>
    <xdr:to>
      <xdr:col>112</xdr:col>
      <xdr:colOff>38100</xdr:colOff>
      <xdr:row>57</xdr:row>
      <xdr:rowOff>94397</xdr:rowOff>
    </xdr:to>
    <xdr:sp macro="" textlink="">
      <xdr:nvSpPr>
        <xdr:cNvPr id="614" name="楕円 613">
          <a:extLst>
            <a:ext uri="{FF2B5EF4-FFF2-40B4-BE49-F238E27FC236}">
              <a16:creationId xmlns:a16="http://schemas.microsoft.com/office/drawing/2014/main" id="{9DE7F0C3-B708-4AB5-A992-073072E7287D}"/>
            </a:ext>
          </a:extLst>
        </xdr:cNvPr>
        <xdr:cNvSpPr/>
      </xdr:nvSpPr>
      <xdr:spPr>
        <a:xfrm>
          <a:off x="21272500" y="97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43597</xdr:rowOff>
    </xdr:from>
    <xdr:to>
      <xdr:col>116</xdr:col>
      <xdr:colOff>63500</xdr:colOff>
      <xdr:row>57</xdr:row>
      <xdr:rowOff>58130</xdr:rowOff>
    </xdr:to>
    <xdr:cxnSp macro="">
      <xdr:nvCxnSpPr>
        <xdr:cNvPr id="615" name="直線コネクタ 614">
          <a:extLst>
            <a:ext uri="{FF2B5EF4-FFF2-40B4-BE49-F238E27FC236}">
              <a16:creationId xmlns:a16="http://schemas.microsoft.com/office/drawing/2014/main" id="{078DCB56-2360-4163-887E-BB9D41B17350}"/>
            </a:ext>
          </a:extLst>
        </xdr:cNvPr>
        <xdr:cNvCxnSpPr/>
      </xdr:nvCxnSpPr>
      <xdr:spPr>
        <a:xfrm>
          <a:off x="21323300" y="9816247"/>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43252</xdr:rowOff>
    </xdr:from>
    <xdr:to>
      <xdr:col>107</xdr:col>
      <xdr:colOff>101600</xdr:colOff>
      <xdr:row>59</xdr:row>
      <xdr:rowOff>144852</xdr:rowOff>
    </xdr:to>
    <xdr:sp macro="" textlink="">
      <xdr:nvSpPr>
        <xdr:cNvPr id="616" name="楕円 615">
          <a:extLst>
            <a:ext uri="{FF2B5EF4-FFF2-40B4-BE49-F238E27FC236}">
              <a16:creationId xmlns:a16="http://schemas.microsoft.com/office/drawing/2014/main" id="{EAAAD583-7954-4F12-9704-4E3BB80932C3}"/>
            </a:ext>
          </a:extLst>
        </xdr:cNvPr>
        <xdr:cNvSpPr/>
      </xdr:nvSpPr>
      <xdr:spPr>
        <a:xfrm>
          <a:off x="20383500" y="1015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43597</xdr:rowOff>
    </xdr:from>
    <xdr:to>
      <xdr:col>111</xdr:col>
      <xdr:colOff>177800</xdr:colOff>
      <xdr:row>59</xdr:row>
      <xdr:rowOff>94052</xdr:rowOff>
    </xdr:to>
    <xdr:cxnSp macro="">
      <xdr:nvCxnSpPr>
        <xdr:cNvPr id="617" name="直線コネクタ 616">
          <a:extLst>
            <a:ext uri="{FF2B5EF4-FFF2-40B4-BE49-F238E27FC236}">
              <a16:creationId xmlns:a16="http://schemas.microsoft.com/office/drawing/2014/main" id="{7494627C-EE80-4BA1-B4FA-FFBB28767328}"/>
            </a:ext>
          </a:extLst>
        </xdr:cNvPr>
        <xdr:cNvCxnSpPr/>
      </xdr:nvCxnSpPr>
      <xdr:spPr>
        <a:xfrm flipV="1">
          <a:off x="20434300" y="9816247"/>
          <a:ext cx="889000" cy="39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59908</xdr:rowOff>
    </xdr:from>
    <xdr:to>
      <xdr:col>102</xdr:col>
      <xdr:colOff>165100</xdr:colOff>
      <xdr:row>59</xdr:row>
      <xdr:rowOff>161508</xdr:rowOff>
    </xdr:to>
    <xdr:sp macro="" textlink="">
      <xdr:nvSpPr>
        <xdr:cNvPr id="618" name="楕円 617">
          <a:extLst>
            <a:ext uri="{FF2B5EF4-FFF2-40B4-BE49-F238E27FC236}">
              <a16:creationId xmlns:a16="http://schemas.microsoft.com/office/drawing/2014/main" id="{42D148D3-4A06-4FBD-BDD1-6A718B1B1716}"/>
            </a:ext>
          </a:extLst>
        </xdr:cNvPr>
        <xdr:cNvSpPr/>
      </xdr:nvSpPr>
      <xdr:spPr>
        <a:xfrm>
          <a:off x="19494500" y="101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94052</xdr:rowOff>
    </xdr:from>
    <xdr:to>
      <xdr:col>107</xdr:col>
      <xdr:colOff>50800</xdr:colOff>
      <xdr:row>59</xdr:row>
      <xdr:rowOff>110708</xdr:rowOff>
    </xdr:to>
    <xdr:cxnSp macro="">
      <xdr:nvCxnSpPr>
        <xdr:cNvPr id="619" name="直線コネクタ 618">
          <a:extLst>
            <a:ext uri="{FF2B5EF4-FFF2-40B4-BE49-F238E27FC236}">
              <a16:creationId xmlns:a16="http://schemas.microsoft.com/office/drawing/2014/main" id="{44EC1CE9-7786-44B5-AE51-42D9653E6B95}"/>
            </a:ext>
          </a:extLst>
        </xdr:cNvPr>
        <xdr:cNvCxnSpPr/>
      </xdr:nvCxnSpPr>
      <xdr:spPr>
        <a:xfrm flipV="1">
          <a:off x="19545300" y="10209602"/>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96810</xdr:rowOff>
    </xdr:from>
    <xdr:to>
      <xdr:col>98</xdr:col>
      <xdr:colOff>38100</xdr:colOff>
      <xdr:row>60</xdr:row>
      <xdr:rowOff>26960</xdr:rowOff>
    </xdr:to>
    <xdr:sp macro="" textlink="">
      <xdr:nvSpPr>
        <xdr:cNvPr id="620" name="楕円 619">
          <a:extLst>
            <a:ext uri="{FF2B5EF4-FFF2-40B4-BE49-F238E27FC236}">
              <a16:creationId xmlns:a16="http://schemas.microsoft.com/office/drawing/2014/main" id="{5CB8CF21-8E67-4566-A3CA-15DE644E47D9}"/>
            </a:ext>
          </a:extLst>
        </xdr:cNvPr>
        <xdr:cNvSpPr/>
      </xdr:nvSpPr>
      <xdr:spPr>
        <a:xfrm>
          <a:off x="18605500" y="102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110708</xdr:rowOff>
    </xdr:from>
    <xdr:to>
      <xdr:col>102</xdr:col>
      <xdr:colOff>114300</xdr:colOff>
      <xdr:row>59</xdr:row>
      <xdr:rowOff>147610</xdr:rowOff>
    </xdr:to>
    <xdr:cxnSp macro="">
      <xdr:nvCxnSpPr>
        <xdr:cNvPr id="621" name="直線コネクタ 620">
          <a:extLst>
            <a:ext uri="{FF2B5EF4-FFF2-40B4-BE49-F238E27FC236}">
              <a16:creationId xmlns:a16="http://schemas.microsoft.com/office/drawing/2014/main" id="{EBA99C3B-DAA3-4957-BA99-8BED62B862BF}"/>
            </a:ext>
          </a:extLst>
        </xdr:cNvPr>
        <xdr:cNvCxnSpPr/>
      </xdr:nvCxnSpPr>
      <xdr:spPr>
        <a:xfrm flipV="1">
          <a:off x="18656300" y="10226258"/>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15148</xdr:rowOff>
    </xdr:from>
    <xdr:ext cx="469744" cy="259045"/>
    <xdr:sp macro="" textlink="">
      <xdr:nvSpPr>
        <xdr:cNvPr id="622" name="n_1aveValue【学校施設】&#10;一人当たり面積">
          <a:extLst>
            <a:ext uri="{FF2B5EF4-FFF2-40B4-BE49-F238E27FC236}">
              <a16:creationId xmlns:a16="http://schemas.microsoft.com/office/drawing/2014/main" id="{9D92C3DE-CD93-4338-92BE-3670F3EDC23A}"/>
            </a:ext>
          </a:extLst>
        </xdr:cNvPr>
        <xdr:cNvSpPr txBox="1"/>
      </xdr:nvSpPr>
      <xdr:spPr>
        <a:xfrm>
          <a:off x="21075727" y="1047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23965</xdr:rowOff>
    </xdr:from>
    <xdr:ext cx="469744" cy="259045"/>
    <xdr:sp macro="" textlink="">
      <xdr:nvSpPr>
        <xdr:cNvPr id="623" name="n_2aveValue【学校施設】&#10;一人当たり面積">
          <a:extLst>
            <a:ext uri="{FF2B5EF4-FFF2-40B4-BE49-F238E27FC236}">
              <a16:creationId xmlns:a16="http://schemas.microsoft.com/office/drawing/2014/main" id="{200D9CEC-9EA1-4805-B80C-5E3FBCA27699}"/>
            </a:ext>
          </a:extLst>
        </xdr:cNvPr>
        <xdr:cNvSpPr txBox="1"/>
      </xdr:nvSpPr>
      <xdr:spPr>
        <a:xfrm>
          <a:off x="20199427" y="104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158839</xdr:rowOff>
    </xdr:from>
    <xdr:ext cx="469744" cy="259045"/>
    <xdr:sp macro="" textlink="">
      <xdr:nvSpPr>
        <xdr:cNvPr id="624" name="n_3aveValue【学校施設】&#10;一人当たり面積">
          <a:extLst>
            <a:ext uri="{FF2B5EF4-FFF2-40B4-BE49-F238E27FC236}">
              <a16:creationId xmlns:a16="http://schemas.microsoft.com/office/drawing/2014/main" id="{E31D1A10-8614-446F-8869-13A7EE964117}"/>
            </a:ext>
          </a:extLst>
        </xdr:cNvPr>
        <xdr:cNvSpPr txBox="1"/>
      </xdr:nvSpPr>
      <xdr:spPr>
        <a:xfrm>
          <a:off x="19310427" y="1044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140715</xdr:rowOff>
    </xdr:from>
    <xdr:ext cx="469744" cy="259045"/>
    <xdr:sp macro="" textlink="">
      <xdr:nvSpPr>
        <xdr:cNvPr id="625" name="n_4aveValue【学校施設】&#10;一人当たり面積">
          <a:extLst>
            <a:ext uri="{FF2B5EF4-FFF2-40B4-BE49-F238E27FC236}">
              <a16:creationId xmlns:a16="http://schemas.microsoft.com/office/drawing/2014/main" id="{A24A3178-96B7-4746-92E6-66D89984335A}"/>
            </a:ext>
          </a:extLst>
        </xdr:cNvPr>
        <xdr:cNvSpPr txBox="1"/>
      </xdr:nvSpPr>
      <xdr:spPr>
        <a:xfrm>
          <a:off x="18421427" y="1042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110924</xdr:rowOff>
    </xdr:from>
    <xdr:ext cx="469744" cy="259045"/>
    <xdr:sp macro="" textlink="">
      <xdr:nvSpPr>
        <xdr:cNvPr id="626" name="n_1mainValue【学校施設】&#10;一人当たり面積">
          <a:extLst>
            <a:ext uri="{FF2B5EF4-FFF2-40B4-BE49-F238E27FC236}">
              <a16:creationId xmlns:a16="http://schemas.microsoft.com/office/drawing/2014/main" id="{01516ED3-1FE0-4B6D-8A14-DFB5C57CC17C}"/>
            </a:ext>
          </a:extLst>
        </xdr:cNvPr>
        <xdr:cNvSpPr txBox="1"/>
      </xdr:nvSpPr>
      <xdr:spPr>
        <a:xfrm>
          <a:off x="21075727" y="954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161379</xdr:rowOff>
    </xdr:from>
    <xdr:ext cx="469744" cy="259045"/>
    <xdr:sp macro="" textlink="">
      <xdr:nvSpPr>
        <xdr:cNvPr id="627" name="n_2mainValue【学校施設】&#10;一人当たり面積">
          <a:extLst>
            <a:ext uri="{FF2B5EF4-FFF2-40B4-BE49-F238E27FC236}">
              <a16:creationId xmlns:a16="http://schemas.microsoft.com/office/drawing/2014/main" id="{2DBE2A95-BDF5-47EF-8949-A7A8F071C6D8}"/>
            </a:ext>
          </a:extLst>
        </xdr:cNvPr>
        <xdr:cNvSpPr txBox="1"/>
      </xdr:nvSpPr>
      <xdr:spPr>
        <a:xfrm>
          <a:off x="20199427" y="993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6585</xdr:rowOff>
    </xdr:from>
    <xdr:ext cx="469744" cy="259045"/>
    <xdr:sp macro="" textlink="">
      <xdr:nvSpPr>
        <xdr:cNvPr id="628" name="n_3mainValue【学校施設】&#10;一人当たり面積">
          <a:extLst>
            <a:ext uri="{FF2B5EF4-FFF2-40B4-BE49-F238E27FC236}">
              <a16:creationId xmlns:a16="http://schemas.microsoft.com/office/drawing/2014/main" id="{4CF50496-81DC-4935-AA63-490C1A3D4A9F}"/>
            </a:ext>
          </a:extLst>
        </xdr:cNvPr>
        <xdr:cNvSpPr txBox="1"/>
      </xdr:nvSpPr>
      <xdr:spPr>
        <a:xfrm>
          <a:off x="19310427" y="995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43487</xdr:rowOff>
    </xdr:from>
    <xdr:ext cx="469744" cy="259045"/>
    <xdr:sp macro="" textlink="">
      <xdr:nvSpPr>
        <xdr:cNvPr id="629" name="n_4mainValue【学校施設】&#10;一人当たり面積">
          <a:extLst>
            <a:ext uri="{FF2B5EF4-FFF2-40B4-BE49-F238E27FC236}">
              <a16:creationId xmlns:a16="http://schemas.microsoft.com/office/drawing/2014/main" id="{86E6A274-D2B1-470F-AA08-B33F2D1393FF}"/>
            </a:ext>
          </a:extLst>
        </xdr:cNvPr>
        <xdr:cNvSpPr txBox="1"/>
      </xdr:nvSpPr>
      <xdr:spPr>
        <a:xfrm>
          <a:off x="18421427" y="998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C0F57694-C9BE-478B-90AD-002A37AD86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9CF640A8-7A05-4EDA-8DA2-41A6BDCB96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4E1FF27A-9AD1-41E1-B455-C986AA89A1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50CB333-CDE0-458F-99F9-41566283EE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73EA034E-0267-4C3B-AF82-DEA6374984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5C112472-19D5-45C9-A559-824389F321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3F62CB4-6DC7-4B35-8841-2E01A58922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CA637EFB-A51C-43ED-8D86-320C32988C7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95161940-A418-4300-8C03-9F4894BF3F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43F3D331-69D5-4C1B-BFFF-E1036F8F99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9F053DCA-98EE-4530-BEA9-A9E0682F4C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F1F42257-A085-4B94-82D0-5362ABEDD6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38D83441-48C5-4FBF-990C-C28F46BB744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D1969A90-AD91-4B0F-83B8-A34E58666D6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B0A2D0F2-FD6E-4E0A-9F15-C99854D104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C84A86F5-7C03-4FFF-B959-41A8BFD93CF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A5214C0C-F5BB-4919-92E0-C77ED1CAB6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E6228125-9BD2-442A-AA73-5EF68E476EB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A63A9711-EEA3-4C68-81A0-0310886FD9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7C068937-B57F-4155-8A7D-C56474A9F1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779BB3B7-840F-48BD-9723-19F60DFEC0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1FC0BE9E-3144-4CDC-905E-3661F2AA095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89338398-19CE-413B-8795-9284831875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C36AC0B5-42D8-41C8-B033-69869163FB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519E718A-7C46-4D05-B86B-5D5B4667B3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6EB6E6FE-ECA7-415B-8658-31C3473C2F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57D86F4B-4215-49EB-B6A2-3935A510B7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F78DAFB4-B3B9-46A3-83DB-8D6DA355979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006333D3-0C40-4A9E-ACEC-029CF5D0FE5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2171DBFA-6FFA-4714-AC31-EE3F7C6EB68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95C73022-2708-45A2-93CD-25FFCAEEE68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DCA100BF-DFF5-4D0C-83C2-FB616D03704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1BE5BBF3-03A8-47E3-9F87-1EF9682E48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CDF6B08B-6C4C-46E7-ABD4-53C3597790F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97324888-DF34-4D0E-8544-8B4AD9547C4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1B0D9328-1385-47F2-A81E-45AA973980F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2D96F462-BAAA-435D-B71F-B9CF97E7B91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33FEFB7E-194F-45EB-8D37-92332F3C4C6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79E46856-BF13-4AEE-B923-154B3E313E2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3B5FE45B-4799-48CB-8152-90E659A351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B6A59316-EBF5-44F8-8001-FF31C68A39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0334E976-7E99-4D50-AF88-EDD2FBBC2D0B}"/>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8AD27678-84B1-4CEE-B481-A955890F6E7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95D5A5F5-0E70-4862-8D6E-C8E5BC7D9B1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4" name="【公民館】&#10;有形固定資産減価償却率最大値テキスト">
          <a:extLst>
            <a:ext uri="{FF2B5EF4-FFF2-40B4-BE49-F238E27FC236}">
              <a16:creationId xmlns:a16="http://schemas.microsoft.com/office/drawing/2014/main" id="{70D32C73-30BD-477D-8D0A-834C2EA2D5B3}"/>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5" name="直線コネクタ 674">
          <a:extLst>
            <a:ext uri="{FF2B5EF4-FFF2-40B4-BE49-F238E27FC236}">
              <a16:creationId xmlns:a16="http://schemas.microsoft.com/office/drawing/2014/main" id="{95DC4043-1C7F-4485-817F-351AE49313D7}"/>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76" name="【公民館】&#10;有形固定資産減価償却率平均値テキスト">
          <a:extLst>
            <a:ext uri="{FF2B5EF4-FFF2-40B4-BE49-F238E27FC236}">
              <a16:creationId xmlns:a16="http://schemas.microsoft.com/office/drawing/2014/main" id="{78C3EEF1-711B-489C-A324-ECB635441626}"/>
            </a:ext>
          </a:extLst>
        </xdr:cNvPr>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7" name="フローチャート: 判断 676">
          <a:extLst>
            <a:ext uri="{FF2B5EF4-FFF2-40B4-BE49-F238E27FC236}">
              <a16:creationId xmlns:a16="http://schemas.microsoft.com/office/drawing/2014/main" id="{A5103BA5-A9DE-4565-9636-86DCD791CB06}"/>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8" name="フローチャート: 判断 677">
          <a:extLst>
            <a:ext uri="{FF2B5EF4-FFF2-40B4-BE49-F238E27FC236}">
              <a16:creationId xmlns:a16="http://schemas.microsoft.com/office/drawing/2014/main" id="{AE3373FE-4CF7-4E84-AA7A-0DEE1E1C68B6}"/>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9" name="フローチャート: 判断 678">
          <a:extLst>
            <a:ext uri="{FF2B5EF4-FFF2-40B4-BE49-F238E27FC236}">
              <a16:creationId xmlns:a16="http://schemas.microsoft.com/office/drawing/2014/main" id="{8790C092-1752-45B1-AC1B-96B550D6E73F}"/>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80" name="フローチャート: 判断 679">
          <a:extLst>
            <a:ext uri="{FF2B5EF4-FFF2-40B4-BE49-F238E27FC236}">
              <a16:creationId xmlns:a16="http://schemas.microsoft.com/office/drawing/2014/main" id="{8897D97D-D113-40C9-9C9A-2AEB967C9DFA}"/>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81" name="フローチャート: 判断 680">
          <a:extLst>
            <a:ext uri="{FF2B5EF4-FFF2-40B4-BE49-F238E27FC236}">
              <a16:creationId xmlns:a16="http://schemas.microsoft.com/office/drawing/2014/main" id="{6F5F44CA-BB94-4BD9-A982-771AE7E868B1}"/>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744ED21-8955-4148-BBAB-80F1037AD67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3FF4D30-261D-4CFE-B9E6-0BCB600464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A7B5522B-CD3E-459A-AF7C-B2E5933AC89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365EF99A-C8EE-447F-81C7-8E5DA2F52B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DD3BFA5B-9E08-4E1F-9F4A-4E19976940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687" name="楕円 686">
          <a:extLst>
            <a:ext uri="{FF2B5EF4-FFF2-40B4-BE49-F238E27FC236}">
              <a16:creationId xmlns:a16="http://schemas.microsoft.com/office/drawing/2014/main" id="{692128B7-00B6-40FE-AB96-BA5F0D02AAFE}"/>
            </a:ext>
          </a:extLst>
        </xdr:cNvPr>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90732</xdr:rowOff>
    </xdr:from>
    <xdr:ext cx="405111" cy="259045"/>
    <xdr:sp macro="" textlink="">
      <xdr:nvSpPr>
        <xdr:cNvPr id="688" name="【公民館】&#10;有形固定資産減価償却率該当値テキスト">
          <a:extLst>
            <a:ext uri="{FF2B5EF4-FFF2-40B4-BE49-F238E27FC236}">
              <a16:creationId xmlns:a16="http://schemas.microsoft.com/office/drawing/2014/main" id="{EA2CA8FC-CB04-4D2F-B7F9-D9BFDE5A0917}"/>
            </a:ext>
          </a:extLst>
        </xdr:cNvPr>
        <xdr:cNvSpPr txBox="1"/>
      </xdr:nvSpPr>
      <xdr:spPr>
        <a:xfrm>
          <a:off x="16357600" y="1792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67855</xdr:rowOff>
    </xdr:from>
    <xdr:to>
      <xdr:col>81</xdr:col>
      <xdr:colOff>101600</xdr:colOff>
      <xdr:row>105</xdr:row>
      <xdr:rowOff>169455</xdr:rowOff>
    </xdr:to>
    <xdr:sp macro="" textlink="">
      <xdr:nvSpPr>
        <xdr:cNvPr id="689" name="楕円 688">
          <a:extLst>
            <a:ext uri="{FF2B5EF4-FFF2-40B4-BE49-F238E27FC236}">
              <a16:creationId xmlns:a16="http://schemas.microsoft.com/office/drawing/2014/main" id="{CBA1720B-2AD7-4983-8411-065B5BA6684B}"/>
            </a:ext>
          </a:extLst>
        </xdr:cNvPr>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105</xdr:row>
      <xdr:rowOff>118655</xdr:rowOff>
    </xdr:to>
    <xdr:cxnSp macro="">
      <xdr:nvCxnSpPr>
        <xdr:cNvPr id="690" name="直線コネクタ 689">
          <a:extLst>
            <a:ext uri="{FF2B5EF4-FFF2-40B4-BE49-F238E27FC236}">
              <a16:creationId xmlns:a16="http://schemas.microsoft.com/office/drawing/2014/main" id="{84BAD006-D0D3-49F4-A7A1-9B6683844D28}"/>
            </a:ext>
          </a:extLst>
        </xdr:cNvPr>
        <xdr:cNvCxnSpPr/>
      </xdr:nvCxnSpPr>
      <xdr:spPr>
        <a:xfrm>
          <a:off x="15481300" y="18120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67855</xdr:rowOff>
    </xdr:from>
    <xdr:to>
      <xdr:col>76</xdr:col>
      <xdr:colOff>165100</xdr:colOff>
      <xdr:row>105</xdr:row>
      <xdr:rowOff>169455</xdr:rowOff>
    </xdr:to>
    <xdr:sp macro="" textlink="">
      <xdr:nvSpPr>
        <xdr:cNvPr id="691" name="楕円 690">
          <a:extLst>
            <a:ext uri="{FF2B5EF4-FFF2-40B4-BE49-F238E27FC236}">
              <a16:creationId xmlns:a16="http://schemas.microsoft.com/office/drawing/2014/main" id="{423A2E5B-7F5F-4E2C-AA2B-CFFB4B10A891}"/>
            </a:ext>
          </a:extLst>
        </xdr:cNvPr>
        <xdr:cNvSpPr/>
      </xdr:nvSpPr>
      <xdr:spPr>
        <a:xfrm>
          <a:off x="14541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105</xdr:row>
      <xdr:rowOff>118655</xdr:rowOff>
    </xdr:to>
    <xdr:cxnSp macro="">
      <xdr:nvCxnSpPr>
        <xdr:cNvPr id="692" name="直線コネクタ 691">
          <a:extLst>
            <a:ext uri="{FF2B5EF4-FFF2-40B4-BE49-F238E27FC236}">
              <a16:creationId xmlns:a16="http://schemas.microsoft.com/office/drawing/2014/main" id="{FE307A78-9BB7-46A6-BBE0-38824BF69BB1}"/>
            </a:ext>
          </a:extLst>
        </xdr:cNvPr>
        <xdr:cNvCxnSpPr/>
      </xdr:nvCxnSpPr>
      <xdr:spPr>
        <a:xfrm>
          <a:off x="14592300" y="18120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67855</xdr:rowOff>
    </xdr:from>
    <xdr:to>
      <xdr:col>72</xdr:col>
      <xdr:colOff>38100</xdr:colOff>
      <xdr:row>105</xdr:row>
      <xdr:rowOff>169455</xdr:rowOff>
    </xdr:to>
    <xdr:sp macro="" textlink="">
      <xdr:nvSpPr>
        <xdr:cNvPr id="693" name="楕円 692">
          <a:extLst>
            <a:ext uri="{FF2B5EF4-FFF2-40B4-BE49-F238E27FC236}">
              <a16:creationId xmlns:a16="http://schemas.microsoft.com/office/drawing/2014/main" id="{D6AF3521-D60E-4C66-9E81-63C73E42AC5F}"/>
            </a:ext>
          </a:extLst>
        </xdr:cNvPr>
        <xdr:cNvSpPr/>
      </xdr:nvSpPr>
      <xdr:spPr>
        <a:xfrm>
          <a:off x="13652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118655</xdr:rowOff>
    </xdr:from>
    <xdr:to>
      <xdr:col>76</xdr:col>
      <xdr:colOff>114300</xdr:colOff>
      <xdr:row>105</xdr:row>
      <xdr:rowOff>118655</xdr:rowOff>
    </xdr:to>
    <xdr:cxnSp macro="">
      <xdr:nvCxnSpPr>
        <xdr:cNvPr id="694" name="直線コネクタ 693">
          <a:extLst>
            <a:ext uri="{FF2B5EF4-FFF2-40B4-BE49-F238E27FC236}">
              <a16:creationId xmlns:a16="http://schemas.microsoft.com/office/drawing/2014/main" id="{2B30D85D-0BBA-45E9-92EA-6B8E0F5606D2}"/>
            </a:ext>
          </a:extLst>
        </xdr:cNvPr>
        <xdr:cNvCxnSpPr/>
      </xdr:nvCxnSpPr>
      <xdr:spPr>
        <a:xfrm>
          <a:off x="13703300" y="18120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67855</xdr:rowOff>
    </xdr:from>
    <xdr:to>
      <xdr:col>67</xdr:col>
      <xdr:colOff>101600</xdr:colOff>
      <xdr:row>105</xdr:row>
      <xdr:rowOff>169455</xdr:rowOff>
    </xdr:to>
    <xdr:sp macro="" textlink="">
      <xdr:nvSpPr>
        <xdr:cNvPr id="695" name="楕円 694">
          <a:extLst>
            <a:ext uri="{FF2B5EF4-FFF2-40B4-BE49-F238E27FC236}">
              <a16:creationId xmlns:a16="http://schemas.microsoft.com/office/drawing/2014/main" id="{6F6937BA-B6D5-4DB4-94A2-68A62B265D24}"/>
            </a:ext>
          </a:extLst>
        </xdr:cNvPr>
        <xdr:cNvSpPr/>
      </xdr:nvSpPr>
      <xdr:spPr>
        <a:xfrm>
          <a:off x="12763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118655</xdr:rowOff>
    </xdr:from>
    <xdr:to>
      <xdr:col>71</xdr:col>
      <xdr:colOff>177800</xdr:colOff>
      <xdr:row>105</xdr:row>
      <xdr:rowOff>118655</xdr:rowOff>
    </xdr:to>
    <xdr:cxnSp macro="">
      <xdr:nvCxnSpPr>
        <xdr:cNvPr id="696" name="直線コネクタ 695">
          <a:extLst>
            <a:ext uri="{FF2B5EF4-FFF2-40B4-BE49-F238E27FC236}">
              <a16:creationId xmlns:a16="http://schemas.microsoft.com/office/drawing/2014/main" id="{632DB764-2108-49A6-84FD-939D66676C1A}"/>
            </a:ext>
          </a:extLst>
        </xdr:cNvPr>
        <xdr:cNvCxnSpPr/>
      </xdr:nvCxnSpPr>
      <xdr:spPr>
        <a:xfrm>
          <a:off x="12814300" y="18120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7" name="n_1aveValue【公民館】&#10;有形固定資産減価償却率">
          <a:extLst>
            <a:ext uri="{FF2B5EF4-FFF2-40B4-BE49-F238E27FC236}">
              <a16:creationId xmlns:a16="http://schemas.microsoft.com/office/drawing/2014/main" id="{73A755CD-9125-4618-92A8-489F8C902C14}"/>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8" name="n_2aveValue【公民館】&#10;有形固定資産減価償却率">
          <a:extLst>
            <a:ext uri="{FF2B5EF4-FFF2-40B4-BE49-F238E27FC236}">
              <a16:creationId xmlns:a16="http://schemas.microsoft.com/office/drawing/2014/main" id="{0EF84F3A-4713-4019-8925-418381B5A6B3}"/>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9" name="n_3aveValue【公民館】&#10;有形固定資産減価償却率">
          <a:extLst>
            <a:ext uri="{FF2B5EF4-FFF2-40B4-BE49-F238E27FC236}">
              <a16:creationId xmlns:a16="http://schemas.microsoft.com/office/drawing/2014/main" id="{E920724D-A07D-429A-93E6-04BFFDE1E603}"/>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00" name="n_4aveValue【公民館】&#10;有形固定資産減価償却率">
          <a:extLst>
            <a:ext uri="{FF2B5EF4-FFF2-40B4-BE49-F238E27FC236}">
              <a16:creationId xmlns:a16="http://schemas.microsoft.com/office/drawing/2014/main" id="{39BC1492-5903-4C1E-A2E3-C570C804009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14532</xdr:rowOff>
    </xdr:from>
    <xdr:ext cx="405111" cy="259045"/>
    <xdr:sp macro="" textlink="">
      <xdr:nvSpPr>
        <xdr:cNvPr id="701" name="n_1mainValue【公民館】&#10;有形固定資産減価償却率">
          <a:extLst>
            <a:ext uri="{FF2B5EF4-FFF2-40B4-BE49-F238E27FC236}">
              <a16:creationId xmlns:a16="http://schemas.microsoft.com/office/drawing/2014/main" id="{516B33DA-D762-4643-BADC-11D7858D119B}"/>
            </a:ext>
          </a:extLst>
        </xdr:cNvPr>
        <xdr:cNvSpPr txBox="1"/>
      </xdr:nvSpPr>
      <xdr:spPr>
        <a:xfrm>
          <a:off x="152660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14532</xdr:rowOff>
    </xdr:from>
    <xdr:ext cx="405111" cy="259045"/>
    <xdr:sp macro="" textlink="">
      <xdr:nvSpPr>
        <xdr:cNvPr id="702" name="n_2mainValue【公民館】&#10;有形固定資産減価償却率">
          <a:extLst>
            <a:ext uri="{FF2B5EF4-FFF2-40B4-BE49-F238E27FC236}">
              <a16:creationId xmlns:a16="http://schemas.microsoft.com/office/drawing/2014/main" id="{5CE03719-16C9-46E1-A0C9-7A981D7AD76F}"/>
            </a:ext>
          </a:extLst>
        </xdr:cNvPr>
        <xdr:cNvSpPr txBox="1"/>
      </xdr:nvSpPr>
      <xdr:spPr>
        <a:xfrm>
          <a:off x="14389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160582</xdr:rowOff>
    </xdr:from>
    <xdr:ext cx="405111" cy="259045"/>
    <xdr:sp macro="" textlink="">
      <xdr:nvSpPr>
        <xdr:cNvPr id="703" name="n_3mainValue【公民館】&#10;有形固定資産減価償却率">
          <a:extLst>
            <a:ext uri="{FF2B5EF4-FFF2-40B4-BE49-F238E27FC236}">
              <a16:creationId xmlns:a16="http://schemas.microsoft.com/office/drawing/2014/main" id="{A45434DF-E6C7-43A5-BA76-391AD05D6AE6}"/>
            </a:ext>
          </a:extLst>
        </xdr:cNvPr>
        <xdr:cNvSpPr txBox="1"/>
      </xdr:nvSpPr>
      <xdr:spPr>
        <a:xfrm>
          <a:off x="13500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704" name="n_4mainValue【公民館】&#10;有形固定資産減価償却率">
          <a:extLst>
            <a:ext uri="{FF2B5EF4-FFF2-40B4-BE49-F238E27FC236}">
              <a16:creationId xmlns:a16="http://schemas.microsoft.com/office/drawing/2014/main" id="{0A92B458-AF55-4DBC-9D8E-CEFB9BE895D9}"/>
            </a:ext>
          </a:extLst>
        </xdr:cNvPr>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E8E4B232-6A22-46C0-875C-D768CF0285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C8AF35F2-5A31-42EA-8864-B25E8429313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546AFED0-3AFD-4979-A62C-CD253969262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13C65BEE-858B-4C13-83B0-7C54611152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3168AFA0-AABA-4AB9-B510-A7C484DE4A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637A6D5-1D8F-411C-8410-D06D3C9D27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A8F028FC-0B61-454B-A2EE-09C3221E01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D4CBB6F3-23FD-43F5-86FF-2249D1693C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8133FE7A-EE1E-4007-8EE5-754F4B036D2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35C17142-DADD-4C9A-8346-F1A1024BA3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35C3591B-1B46-4B96-93F7-FCDBDC35E34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E074CE6A-18A6-45DD-A202-E68DEF72F37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ED71B6EB-B332-46C3-B986-EA6730D59A2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957EBC25-C105-4801-9147-B21F03CFA0F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0EAB136C-52A2-4CB9-85E8-FF4815CF803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BEC981F4-D1CA-4EEF-BD29-C124A1D5C6D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13AD9024-7B3B-4878-B0C6-9B2A740233A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C5628440-14F9-48BC-9C39-FEAC85BFCA2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003E88A6-D4BF-40A0-89CC-C19251ACBC6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1816EAEA-C916-4E4F-91DE-251493DEAF4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41F2E17F-442E-40B0-A963-E82735B295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6" name="テキスト ボックス 725">
          <a:extLst>
            <a:ext uri="{FF2B5EF4-FFF2-40B4-BE49-F238E27FC236}">
              <a16:creationId xmlns:a16="http://schemas.microsoft.com/office/drawing/2014/main" id="{06D66C5C-3627-4FFA-9E75-4228C244E28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158F2BC5-F7C6-48AF-878F-62D7C992B2D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8" name="直線コネクタ 727">
          <a:extLst>
            <a:ext uri="{FF2B5EF4-FFF2-40B4-BE49-F238E27FC236}">
              <a16:creationId xmlns:a16="http://schemas.microsoft.com/office/drawing/2014/main" id="{1D497EFA-1FF2-4CBA-9E16-B635092DF4A4}"/>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9" name="【公民館】&#10;一人当たり面積最小値テキスト">
          <a:extLst>
            <a:ext uri="{FF2B5EF4-FFF2-40B4-BE49-F238E27FC236}">
              <a16:creationId xmlns:a16="http://schemas.microsoft.com/office/drawing/2014/main" id="{4735CAAB-62F8-4795-BE8A-D293B60322C3}"/>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0" name="直線コネクタ 729">
          <a:extLst>
            <a:ext uri="{FF2B5EF4-FFF2-40B4-BE49-F238E27FC236}">
              <a16:creationId xmlns:a16="http://schemas.microsoft.com/office/drawing/2014/main" id="{253534AF-231B-4E97-ABF1-1DC1676D2474}"/>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1" name="【公民館】&#10;一人当たり面積最大値テキスト">
          <a:extLst>
            <a:ext uri="{FF2B5EF4-FFF2-40B4-BE49-F238E27FC236}">
              <a16:creationId xmlns:a16="http://schemas.microsoft.com/office/drawing/2014/main" id="{CF26E8D9-3CB8-472A-9ED3-6293CD2CDFC7}"/>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2" name="直線コネクタ 731">
          <a:extLst>
            <a:ext uri="{FF2B5EF4-FFF2-40B4-BE49-F238E27FC236}">
              <a16:creationId xmlns:a16="http://schemas.microsoft.com/office/drawing/2014/main" id="{3F4DEA32-A8BC-4F0A-92CF-05852FAD3E13}"/>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733" name="【公民館】&#10;一人当たり面積平均値テキスト">
          <a:extLst>
            <a:ext uri="{FF2B5EF4-FFF2-40B4-BE49-F238E27FC236}">
              <a16:creationId xmlns:a16="http://schemas.microsoft.com/office/drawing/2014/main" id="{6FAB1B25-7DF1-4B4A-A836-63D428070549}"/>
            </a:ext>
          </a:extLst>
        </xdr:cNvPr>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4" name="フローチャート: 判断 733">
          <a:extLst>
            <a:ext uri="{FF2B5EF4-FFF2-40B4-BE49-F238E27FC236}">
              <a16:creationId xmlns:a16="http://schemas.microsoft.com/office/drawing/2014/main" id="{E1332BED-9716-4D00-8F90-AED419D0861F}"/>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735" name="フローチャート: 判断 734">
          <a:extLst>
            <a:ext uri="{FF2B5EF4-FFF2-40B4-BE49-F238E27FC236}">
              <a16:creationId xmlns:a16="http://schemas.microsoft.com/office/drawing/2014/main" id="{95E6690D-51FF-44F1-A4FE-9E7ED5D09063}"/>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736" name="フローチャート: 判断 735">
          <a:extLst>
            <a:ext uri="{FF2B5EF4-FFF2-40B4-BE49-F238E27FC236}">
              <a16:creationId xmlns:a16="http://schemas.microsoft.com/office/drawing/2014/main" id="{6AD0572E-2DF0-4857-ADE7-445BAB4C80F5}"/>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737" name="フローチャート: 判断 736">
          <a:extLst>
            <a:ext uri="{FF2B5EF4-FFF2-40B4-BE49-F238E27FC236}">
              <a16:creationId xmlns:a16="http://schemas.microsoft.com/office/drawing/2014/main" id="{9B2066F1-0677-4622-907D-2A25BC476367}"/>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738" name="フローチャート: 判断 737">
          <a:extLst>
            <a:ext uri="{FF2B5EF4-FFF2-40B4-BE49-F238E27FC236}">
              <a16:creationId xmlns:a16="http://schemas.microsoft.com/office/drawing/2014/main" id="{2BD5038B-C345-420B-B29D-C8B691545F4B}"/>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8A7BA51-2CA5-419C-8AAD-05B3327C7C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F10A64B-2132-4343-B1D5-3ECB409B58C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A8B2EBA4-3574-4CD5-8E2A-8C186DEDC3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94F6CDA8-FAF4-4C1C-BC1F-9162BB44EF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DA8AF9C5-4AC3-44F3-8E08-74F3C11DEF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147701</xdr:rowOff>
    </xdr:from>
    <xdr:to>
      <xdr:col>116</xdr:col>
      <xdr:colOff>114300</xdr:colOff>
      <xdr:row>108</xdr:row>
      <xdr:rowOff>77851</xdr:rowOff>
    </xdr:to>
    <xdr:sp macro="" textlink="">
      <xdr:nvSpPr>
        <xdr:cNvPr id="744" name="楕円 743">
          <a:extLst>
            <a:ext uri="{FF2B5EF4-FFF2-40B4-BE49-F238E27FC236}">
              <a16:creationId xmlns:a16="http://schemas.microsoft.com/office/drawing/2014/main" id="{52D1A2AB-73D1-48D9-AA81-E6189A6A752F}"/>
            </a:ext>
          </a:extLst>
        </xdr:cNvPr>
        <xdr:cNvSpPr/>
      </xdr:nvSpPr>
      <xdr:spPr>
        <a:xfrm>
          <a:off x="22110700" y="184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84218</xdr:rowOff>
    </xdr:from>
    <xdr:ext cx="469744" cy="259045"/>
    <xdr:sp macro="" textlink="">
      <xdr:nvSpPr>
        <xdr:cNvPr id="745" name="【公民館】&#10;一人当たり面積該当値テキスト">
          <a:extLst>
            <a:ext uri="{FF2B5EF4-FFF2-40B4-BE49-F238E27FC236}">
              <a16:creationId xmlns:a16="http://schemas.microsoft.com/office/drawing/2014/main" id="{7C8E652D-7C1F-4323-A274-CCD664C5D3B2}"/>
            </a:ext>
          </a:extLst>
        </xdr:cNvPr>
        <xdr:cNvSpPr txBox="1"/>
      </xdr:nvSpPr>
      <xdr:spPr>
        <a:xfrm>
          <a:off x="22199600" y="184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146177</xdr:rowOff>
    </xdr:from>
    <xdr:to>
      <xdr:col>112</xdr:col>
      <xdr:colOff>38100</xdr:colOff>
      <xdr:row>108</xdr:row>
      <xdr:rowOff>76327</xdr:rowOff>
    </xdr:to>
    <xdr:sp macro="" textlink="">
      <xdr:nvSpPr>
        <xdr:cNvPr id="746" name="楕円 745">
          <a:extLst>
            <a:ext uri="{FF2B5EF4-FFF2-40B4-BE49-F238E27FC236}">
              <a16:creationId xmlns:a16="http://schemas.microsoft.com/office/drawing/2014/main" id="{3B54543D-DF96-4E7B-A466-6A29F9521851}"/>
            </a:ext>
          </a:extLst>
        </xdr:cNvPr>
        <xdr:cNvSpPr/>
      </xdr:nvSpPr>
      <xdr:spPr>
        <a:xfrm>
          <a:off x="21272500" y="184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25527</xdr:rowOff>
    </xdr:from>
    <xdr:to>
      <xdr:col>116</xdr:col>
      <xdr:colOff>63500</xdr:colOff>
      <xdr:row>108</xdr:row>
      <xdr:rowOff>27051</xdr:rowOff>
    </xdr:to>
    <xdr:cxnSp macro="">
      <xdr:nvCxnSpPr>
        <xdr:cNvPr id="747" name="直線コネクタ 746">
          <a:extLst>
            <a:ext uri="{FF2B5EF4-FFF2-40B4-BE49-F238E27FC236}">
              <a16:creationId xmlns:a16="http://schemas.microsoft.com/office/drawing/2014/main" id="{53E3ACEB-7DC8-4968-9AB6-3B0976F40881}"/>
            </a:ext>
          </a:extLst>
        </xdr:cNvPr>
        <xdr:cNvCxnSpPr/>
      </xdr:nvCxnSpPr>
      <xdr:spPr>
        <a:xfrm>
          <a:off x="21323300" y="1854212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144653</xdr:rowOff>
    </xdr:from>
    <xdr:to>
      <xdr:col>107</xdr:col>
      <xdr:colOff>101600</xdr:colOff>
      <xdr:row>108</xdr:row>
      <xdr:rowOff>74803</xdr:rowOff>
    </xdr:to>
    <xdr:sp macro="" textlink="">
      <xdr:nvSpPr>
        <xdr:cNvPr id="748" name="楕円 747">
          <a:extLst>
            <a:ext uri="{FF2B5EF4-FFF2-40B4-BE49-F238E27FC236}">
              <a16:creationId xmlns:a16="http://schemas.microsoft.com/office/drawing/2014/main" id="{ADE19C52-82ED-48B5-BA79-F3D75DE5B4E6}"/>
            </a:ext>
          </a:extLst>
        </xdr:cNvPr>
        <xdr:cNvSpPr/>
      </xdr:nvSpPr>
      <xdr:spPr>
        <a:xfrm>
          <a:off x="20383500" y="184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24003</xdr:rowOff>
    </xdr:from>
    <xdr:to>
      <xdr:col>111</xdr:col>
      <xdr:colOff>177800</xdr:colOff>
      <xdr:row>108</xdr:row>
      <xdr:rowOff>25527</xdr:rowOff>
    </xdr:to>
    <xdr:cxnSp macro="">
      <xdr:nvCxnSpPr>
        <xdr:cNvPr id="749" name="直線コネクタ 748">
          <a:extLst>
            <a:ext uri="{FF2B5EF4-FFF2-40B4-BE49-F238E27FC236}">
              <a16:creationId xmlns:a16="http://schemas.microsoft.com/office/drawing/2014/main" id="{216A0DC6-2A8C-4E54-834E-EDF4FCC68079}"/>
            </a:ext>
          </a:extLst>
        </xdr:cNvPr>
        <xdr:cNvCxnSpPr/>
      </xdr:nvCxnSpPr>
      <xdr:spPr>
        <a:xfrm>
          <a:off x="20434300" y="1854060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147129</xdr:rowOff>
    </xdr:from>
    <xdr:to>
      <xdr:col>102</xdr:col>
      <xdr:colOff>165100</xdr:colOff>
      <xdr:row>108</xdr:row>
      <xdr:rowOff>77279</xdr:rowOff>
    </xdr:to>
    <xdr:sp macro="" textlink="">
      <xdr:nvSpPr>
        <xdr:cNvPr id="750" name="楕円 749">
          <a:extLst>
            <a:ext uri="{FF2B5EF4-FFF2-40B4-BE49-F238E27FC236}">
              <a16:creationId xmlns:a16="http://schemas.microsoft.com/office/drawing/2014/main" id="{523F10AF-2922-4281-8330-0E6C11D3FEE7}"/>
            </a:ext>
          </a:extLst>
        </xdr:cNvPr>
        <xdr:cNvSpPr/>
      </xdr:nvSpPr>
      <xdr:spPr>
        <a:xfrm>
          <a:off x="19494500" y="184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24003</xdr:rowOff>
    </xdr:from>
    <xdr:to>
      <xdr:col>107</xdr:col>
      <xdr:colOff>50800</xdr:colOff>
      <xdr:row>108</xdr:row>
      <xdr:rowOff>26479</xdr:rowOff>
    </xdr:to>
    <xdr:cxnSp macro="">
      <xdr:nvCxnSpPr>
        <xdr:cNvPr id="751" name="直線コネクタ 750">
          <a:extLst>
            <a:ext uri="{FF2B5EF4-FFF2-40B4-BE49-F238E27FC236}">
              <a16:creationId xmlns:a16="http://schemas.microsoft.com/office/drawing/2014/main" id="{3338E49F-4F66-4D8F-8489-862CF062C001}"/>
            </a:ext>
          </a:extLst>
        </xdr:cNvPr>
        <xdr:cNvCxnSpPr/>
      </xdr:nvCxnSpPr>
      <xdr:spPr>
        <a:xfrm flipV="1">
          <a:off x="19545300" y="1854060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152464</xdr:rowOff>
    </xdr:from>
    <xdr:to>
      <xdr:col>98</xdr:col>
      <xdr:colOff>38100</xdr:colOff>
      <xdr:row>108</xdr:row>
      <xdr:rowOff>82614</xdr:rowOff>
    </xdr:to>
    <xdr:sp macro="" textlink="">
      <xdr:nvSpPr>
        <xdr:cNvPr id="752" name="楕円 751">
          <a:extLst>
            <a:ext uri="{FF2B5EF4-FFF2-40B4-BE49-F238E27FC236}">
              <a16:creationId xmlns:a16="http://schemas.microsoft.com/office/drawing/2014/main" id="{1AF5E3E3-0046-4FED-B839-1EE71D27BF16}"/>
            </a:ext>
          </a:extLst>
        </xdr:cNvPr>
        <xdr:cNvSpPr/>
      </xdr:nvSpPr>
      <xdr:spPr>
        <a:xfrm>
          <a:off x="18605500" y="184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26479</xdr:rowOff>
    </xdr:from>
    <xdr:to>
      <xdr:col>102</xdr:col>
      <xdr:colOff>114300</xdr:colOff>
      <xdr:row>108</xdr:row>
      <xdr:rowOff>31814</xdr:rowOff>
    </xdr:to>
    <xdr:cxnSp macro="">
      <xdr:nvCxnSpPr>
        <xdr:cNvPr id="753" name="直線コネクタ 752">
          <a:extLst>
            <a:ext uri="{FF2B5EF4-FFF2-40B4-BE49-F238E27FC236}">
              <a16:creationId xmlns:a16="http://schemas.microsoft.com/office/drawing/2014/main" id="{0FB9C5FF-CB1C-475C-A318-E403E26EE905}"/>
            </a:ext>
          </a:extLst>
        </xdr:cNvPr>
        <xdr:cNvCxnSpPr/>
      </xdr:nvCxnSpPr>
      <xdr:spPr>
        <a:xfrm flipV="1">
          <a:off x="18656300" y="18543079"/>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34180</xdr:rowOff>
    </xdr:from>
    <xdr:ext cx="469744" cy="259045"/>
    <xdr:sp macro="" textlink="">
      <xdr:nvSpPr>
        <xdr:cNvPr id="754" name="n_1aveValue【公民館】&#10;一人当たり面積">
          <a:extLst>
            <a:ext uri="{FF2B5EF4-FFF2-40B4-BE49-F238E27FC236}">
              <a16:creationId xmlns:a16="http://schemas.microsoft.com/office/drawing/2014/main" id="{6C1ED784-40EA-4578-A053-925AE4AA7B61}"/>
            </a:ext>
          </a:extLst>
        </xdr:cNvPr>
        <xdr:cNvSpPr txBox="1"/>
      </xdr:nvSpPr>
      <xdr:spPr>
        <a:xfrm>
          <a:off x="21075727" y="1820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755" name="n_2aveValue【公民館】&#10;一人当たり面積">
          <a:extLst>
            <a:ext uri="{FF2B5EF4-FFF2-40B4-BE49-F238E27FC236}">
              <a16:creationId xmlns:a16="http://schemas.microsoft.com/office/drawing/2014/main" id="{7D8EF932-FE53-4578-8656-9387A8133635}"/>
            </a:ext>
          </a:extLst>
        </xdr:cNvPr>
        <xdr:cNvSpPr txBox="1"/>
      </xdr:nvSpPr>
      <xdr:spPr>
        <a:xfrm>
          <a:off x="20199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756" name="n_3aveValue【公民館】&#10;一人当たり面積">
          <a:extLst>
            <a:ext uri="{FF2B5EF4-FFF2-40B4-BE49-F238E27FC236}">
              <a16:creationId xmlns:a16="http://schemas.microsoft.com/office/drawing/2014/main" id="{2BAF88C8-571E-4AFE-81B2-ADE270480834}"/>
            </a:ext>
          </a:extLst>
        </xdr:cNvPr>
        <xdr:cNvSpPr txBox="1"/>
      </xdr:nvSpPr>
      <xdr:spPr>
        <a:xfrm>
          <a:off x="19310427" y="181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757" name="n_4aveValue【公民館】&#10;一人当たり面積">
          <a:extLst>
            <a:ext uri="{FF2B5EF4-FFF2-40B4-BE49-F238E27FC236}">
              <a16:creationId xmlns:a16="http://schemas.microsoft.com/office/drawing/2014/main" id="{C15C96BF-CFF3-4B4D-8C74-EC858CE9AB6E}"/>
            </a:ext>
          </a:extLst>
        </xdr:cNvPr>
        <xdr:cNvSpPr txBox="1"/>
      </xdr:nvSpPr>
      <xdr:spPr>
        <a:xfrm>
          <a:off x="18421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67454</xdr:rowOff>
    </xdr:from>
    <xdr:ext cx="469744" cy="259045"/>
    <xdr:sp macro="" textlink="">
      <xdr:nvSpPr>
        <xdr:cNvPr id="758" name="n_1mainValue【公民館】&#10;一人当たり面積">
          <a:extLst>
            <a:ext uri="{FF2B5EF4-FFF2-40B4-BE49-F238E27FC236}">
              <a16:creationId xmlns:a16="http://schemas.microsoft.com/office/drawing/2014/main" id="{7D5C4A7B-468A-4FD5-A344-582F859977D2}"/>
            </a:ext>
          </a:extLst>
        </xdr:cNvPr>
        <xdr:cNvSpPr txBox="1"/>
      </xdr:nvSpPr>
      <xdr:spPr>
        <a:xfrm>
          <a:off x="21075727" y="185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65930</xdr:rowOff>
    </xdr:from>
    <xdr:ext cx="469744" cy="259045"/>
    <xdr:sp macro="" textlink="">
      <xdr:nvSpPr>
        <xdr:cNvPr id="759" name="n_2mainValue【公民館】&#10;一人当たり面積">
          <a:extLst>
            <a:ext uri="{FF2B5EF4-FFF2-40B4-BE49-F238E27FC236}">
              <a16:creationId xmlns:a16="http://schemas.microsoft.com/office/drawing/2014/main" id="{D28E26AC-3407-4AB2-9250-06297F721D9B}"/>
            </a:ext>
          </a:extLst>
        </xdr:cNvPr>
        <xdr:cNvSpPr txBox="1"/>
      </xdr:nvSpPr>
      <xdr:spPr>
        <a:xfrm>
          <a:off x="20199427" y="1858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68406</xdr:rowOff>
    </xdr:from>
    <xdr:ext cx="469744" cy="259045"/>
    <xdr:sp macro="" textlink="">
      <xdr:nvSpPr>
        <xdr:cNvPr id="760" name="n_3mainValue【公民館】&#10;一人当たり面積">
          <a:extLst>
            <a:ext uri="{FF2B5EF4-FFF2-40B4-BE49-F238E27FC236}">
              <a16:creationId xmlns:a16="http://schemas.microsoft.com/office/drawing/2014/main" id="{17E61742-4EAB-42E8-8DDB-08A470EE1DCC}"/>
            </a:ext>
          </a:extLst>
        </xdr:cNvPr>
        <xdr:cNvSpPr txBox="1"/>
      </xdr:nvSpPr>
      <xdr:spPr>
        <a:xfrm>
          <a:off x="19310427" y="185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73741</xdr:rowOff>
    </xdr:from>
    <xdr:ext cx="469744" cy="259045"/>
    <xdr:sp macro="" textlink="">
      <xdr:nvSpPr>
        <xdr:cNvPr id="761" name="n_4mainValue【公民館】&#10;一人当たり面積">
          <a:extLst>
            <a:ext uri="{FF2B5EF4-FFF2-40B4-BE49-F238E27FC236}">
              <a16:creationId xmlns:a16="http://schemas.microsoft.com/office/drawing/2014/main" id="{5455A6C0-5ABB-4CCE-9198-45C649DBE5F7}"/>
            </a:ext>
          </a:extLst>
        </xdr:cNvPr>
        <xdr:cNvSpPr txBox="1"/>
      </xdr:nvSpPr>
      <xdr:spPr>
        <a:xfrm>
          <a:off x="18421427" y="1859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C78DE5-5AF1-4708-924A-2D87293617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78BD4738-4139-45F3-9F08-20C3CC2101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82537203-2E19-4C88-B188-826E29C1EA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類似団体平均値と比較すると、保育所・橋梁・住宅で減価償却率が高い数値になっている。特に保育所は</a:t>
          </a:r>
          <a:r>
            <a:rPr kumimoji="1" lang="en-US" altLang="ja-JP" sz="1100">
              <a:solidFill>
                <a:schemeClr val="dk1"/>
              </a:solidFill>
              <a:effectLst/>
              <a:latin typeface="+mn-lt"/>
              <a:ea typeface="+mn-ea"/>
              <a:cs typeface="+mn-cs"/>
            </a:rPr>
            <a:t>H10</a:t>
          </a:r>
          <a:r>
            <a:rPr kumimoji="1" lang="ja-JP" altLang="ja-JP" sz="1100">
              <a:solidFill>
                <a:schemeClr val="dk1"/>
              </a:solidFill>
              <a:effectLst/>
              <a:latin typeface="+mn-lt"/>
              <a:ea typeface="+mn-ea"/>
              <a:cs typeface="+mn-cs"/>
            </a:rPr>
            <a:t>年度に完成しているが、木造住宅等の耐用年数が</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年という点で減価償却率が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なっている。また、住宅に関しても木造施設が多いため原価償却率が高くなっている。これらの施設は、当村の主要産業である林業施策の振興も兼ねているため、耐用年数の短い木造での施設を整備してきたが、適切な維持管理により長寿命化を図る。</a:t>
          </a:r>
          <a:endParaRPr lang="ja-JP" altLang="ja-JP" sz="1400">
            <a:effectLst/>
          </a:endParaRPr>
        </a:p>
        <a:p>
          <a:r>
            <a:rPr kumimoji="1" lang="ja-JP" altLang="ja-JP" sz="1100">
              <a:solidFill>
                <a:schemeClr val="dk1"/>
              </a:solidFill>
              <a:effectLst/>
              <a:latin typeface="+mn-lt"/>
              <a:ea typeface="+mn-ea"/>
              <a:cs typeface="+mn-cs"/>
            </a:rPr>
            <a:t>　橋梁についても、村内では竣工からの年数が経過したものが多く、現在点検業務及び優先度の高いものから順次長寿命化の改良を実施している。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C5B35E-AB6B-4DD8-8A7D-57F83BF6C2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F46B48-B6A0-4984-946A-6061EF2CD5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1C41AA-628A-4F3B-B274-6250C24B66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FAC707-6830-457E-B509-55FC4FB8EE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7B71F9-FE0A-47C6-A014-FA4DC70497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F75D92-5AAA-4EE3-AFFA-C18A57EE3F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B9E4E2-8D59-4314-852A-29530E044F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A5C19E-262C-46FB-9AA4-3C94446AF0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9CC115-22F3-44AE-B693-631FE3E36D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CBE58E-780F-46AC-AC10-D2BCDE2898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
872
89.97
2,509,245
2,337,329
153,372
1,247,693
1,136,602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EB9028-14DF-4EAD-AD41-1A204843B5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C89953-DB86-46AB-8646-03FD3500E4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584536-548E-49AA-A175-B8895D6435E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C2FC85-7165-491E-93EB-48BF179823B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DC0538-2E54-4862-A898-715D97F024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6AABE05-3E12-4589-9808-2F3A4D90E02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439961-3864-4066-A3BC-555E2A82F2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8A10A5-9285-48F8-9D62-5FF807734B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6522F1-0DF2-4D42-95F8-B51B939A3F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76AF22-27FD-4F0A-B2F5-4E21DF86C6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6F3C95-71D8-4282-997D-CCA90D0643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CED42E-3154-4C90-AB62-062BC0AE39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301B85-4CFD-42D9-ABD5-A541E0A037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9AF65B-971C-4F0E-8DC8-9F46A33716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042E90-81D8-42C2-B32C-19E092E3B9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58268A-E3C5-45DE-9F9F-C08535DCD0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C545F9-CA0E-4B05-8779-2264991DBA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AE54F1-4BE9-4615-96F2-22B098174F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DE0791-E41D-4A1B-A109-66133FEAD5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1C2686-8200-42CA-80AC-250F4A20428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EF3B3F-173A-4D70-8B65-6C715A5B079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EB65334-1A8B-4D98-97ED-880A40B09A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058C29-3C39-45F9-AB67-135CCC6EC0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ADB6CF-89ED-4506-BE0D-97677F2CDC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966EE4-7099-4C82-A19A-F2BA3486B8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D4C6B1-45A5-408E-A7D6-84577EDC32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E6C5F01-E144-4F39-8704-80BD02F7EFB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B38DAB-BDBD-4419-9CF1-00271E837C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18FB0F-CC17-4B93-B12C-199B6620D06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208397F-3C0F-49F4-A4F5-8E90BD4944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1507661-6AF8-4927-A2E8-78953EC1A6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CFC41D4-836B-40CB-B4B2-B8D00808FC5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7AD4D78-6B8D-427D-B10F-39534496CA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B230CA7-46BB-4623-98BB-ED0E15B7B1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F559AEF-A623-4115-8F8F-6D832DE9D3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CD9197-35F8-4C92-9521-55D2C5EE80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B8610D5-151A-4805-88ED-2282FB07F37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5098BCD-1160-4625-B5C3-E0B8E069FC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B3D6191-F48C-4269-8207-6C153A9442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C07F6D4-9B8A-410C-8F27-4CA13346E9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891058A-9C2D-4B7A-B6AA-FA7F991F54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2A13653-560A-4BD7-9231-551F3C5AE2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BFDD5A7-AEFB-4AC8-B582-72664D010BD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4571316-638F-48D4-B4CD-2FD8262B8C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21469E1-9B60-4751-AD73-8E51B9A58B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4DF531C-96B6-47E5-9FFC-E8C6C2A8A35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EEF6C15-C081-414E-8DE2-F2E820997B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BC80C87-4B04-4C6A-8574-EF30D378433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B06AF69-6ED5-4027-9106-37A15148579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06E8F54-F17B-427C-8B60-4ADA46D8A81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4ED30A4-5A88-42FB-A906-6722C9173A6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E865253-1CB4-48CF-BD01-EDE27F767CA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E6647F1-2CBE-47A9-9723-8D4077F9B97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FAEEB7A-4039-40A7-B137-C8350173222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09BAFC2-32C6-476F-9C1E-CC1A613D824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C3EF18B-A5CC-4A84-831F-829E4134C9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B07854D-C982-4EE9-9D20-B7A989EDBF5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D06A238-EEC0-4835-B81D-4C5C5471CB6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0DDB49F-DCBE-4130-BAB4-06EAE14684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7EFDBE2-8E70-415D-BFDA-065D8665206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79AA852-CEE2-48F2-8668-2452A004176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0504F14-3ED6-425C-9C83-A0AC14068E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C6938EA-7D72-4318-95EA-4021F05F6A0C}"/>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3CDE51C-E6CF-46E8-BE4E-D33223CFB8C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651B880-3E6B-4C38-A343-C1F2BBA0E2A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9E2F27C7-9D76-496C-8CA3-7274B00E3834}"/>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252D6A82-173B-4B57-B771-5795893622F3}"/>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2A77447-5355-4C4B-9B8B-C94B2F964D7F}"/>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A7ED0797-1572-42E3-9C1E-5051D7D2A884}"/>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a:extLst>
            <a:ext uri="{FF2B5EF4-FFF2-40B4-BE49-F238E27FC236}">
              <a16:creationId xmlns:a16="http://schemas.microsoft.com/office/drawing/2014/main" id="{085ED594-72E2-4D70-B759-951C671ECD57}"/>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a:extLst>
            <a:ext uri="{FF2B5EF4-FFF2-40B4-BE49-F238E27FC236}">
              <a16:creationId xmlns:a16="http://schemas.microsoft.com/office/drawing/2014/main" id="{2736FF87-BA6D-4D56-BE5F-67D7349A76CA}"/>
            </a:ext>
          </a:extLst>
        </xdr:cNvPr>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a:extLst>
            <a:ext uri="{FF2B5EF4-FFF2-40B4-BE49-F238E27FC236}">
              <a16:creationId xmlns:a16="http://schemas.microsoft.com/office/drawing/2014/main" id="{BD01C4DA-64D9-48CE-9230-95CB8E1A2F65}"/>
            </a:ext>
          </a:extLst>
        </xdr:cNvPr>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a:extLst>
            <a:ext uri="{FF2B5EF4-FFF2-40B4-BE49-F238E27FC236}">
              <a16:creationId xmlns:a16="http://schemas.microsoft.com/office/drawing/2014/main" id="{1C974CAB-719A-4832-B1D9-73E5896C2865}"/>
            </a:ext>
          </a:extLst>
        </xdr:cNvPr>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90A7351-BCEA-4FBB-8F16-4B88969FD5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D2B736F-29EE-4B3D-8300-275E174129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6FDAF8A-E5B1-4AE3-9098-CF4DD5B3DF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81E17E0-E4AD-4708-AC5B-624E895DDD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16376D4-3861-401D-933C-BF4F6E9E58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112485</xdr:rowOff>
    </xdr:from>
    <xdr:to>
      <xdr:col>24</xdr:col>
      <xdr:colOff>114300</xdr:colOff>
      <xdr:row>63</xdr:row>
      <xdr:rowOff>42635</xdr:rowOff>
    </xdr:to>
    <xdr:sp macro="" textlink="">
      <xdr:nvSpPr>
        <xdr:cNvPr id="90" name="楕円 89">
          <a:extLst>
            <a:ext uri="{FF2B5EF4-FFF2-40B4-BE49-F238E27FC236}">
              <a16:creationId xmlns:a16="http://schemas.microsoft.com/office/drawing/2014/main" id="{EE5F178B-1917-4030-B3C5-83D1E068F283}"/>
            </a:ext>
          </a:extLst>
        </xdr:cNvPr>
        <xdr:cNvSpPr/>
      </xdr:nvSpPr>
      <xdr:spPr>
        <a:xfrm>
          <a:off x="4584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90912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1ACA94C-C2FD-4542-A99B-244C034D0172}"/>
            </a:ext>
          </a:extLst>
        </xdr:cNvPr>
        <xdr:cNvSpPr txBox="1"/>
      </xdr:nvSpPr>
      <xdr:spPr>
        <a:xfrm>
          <a:off x="4673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110853</xdr:rowOff>
    </xdr:from>
    <xdr:to>
      <xdr:col>20</xdr:col>
      <xdr:colOff>38100</xdr:colOff>
      <xdr:row>63</xdr:row>
      <xdr:rowOff>41003</xdr:rowOff>
    </xdr:to>
    <xdr:sp macro="" textlink="">
      <xdr:nvSpPr>
        <xdr:cNvPr id="92" name="楕円 91">
          <a:extLst>
            <a:ext uri="{FF2B5EF4-FFF2-40B4-BE49-F238E27FC236}">
              <a16:creationId xmlns:a16="http://schemas.microsoft.com/office/drawing/2014/main" id="{A3DCE528-2419-4B1E-A982-91BD154E71F6}"/>
            </a:ext>
          </a:extLst>
        </xdr:cNvPr>
        <xdr:cNvSpPr/>
      </xdr:nvSpPr>
      <xdr:spPr>
        <a:xfrm>
          <a:off x="3746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161653</xdr:rowOff>
    </xdr:from>
    <xdr:to>
      <xdr:col>24</xdr:col>
      <xdr:colOff>63500</xdr:colOff>
      <xdr:row>62</xdr:row>
      <xdr:rowOff>163285</xdr:rowOff>
    </xdr:to>
    <xdr:cxnSp macro="">
      <xdr:nvCxnSpPr>
        <xdr:cNvPr id="93" name="直線コネクタ 92">
          <a:extLst>
            <a:ext uri="{FF2B5EF4-FFF2-40B4-BE49-F238E27FC236}">
              <a16:creationId xmlns:a16="http://schemas.microsoft.com/office/drawing/2014/main" id="{4B528A9B-90AE-4609-9400-C48AAF5A4B75}"/>
            </a:ext>
          </a:extLst>
        </xdr:cNvPr>
        <xdr:cNvCxnSpPr/>
      </xdr:nvCxnSpPr>
      <xdr:spPr>
        <a:xfrm>
          <a:off x="3797300" y="1079155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138612</xdr:rowOff>
    </xdr:from>
    <xdr:to>
      <xdr:col>15</xdr:col>
      <xdr:colOff>101600</xdr:colOff>
      <xdr:row>63</xdr:row>
      <xdr:rowOff>68762</xdr:rowOff>
    </xdr:to>
    <xdr:sp macro="" textlink="">
      <xdr:nvSpPr>
        <xdr:cNvPr id="94" name="楕円 93">
          <a:extLst>
            <a:ext uri="{FF2B5EF4-FFF2-40B4-BE49-F238E27FC236}">
              <a16:creationId xmlns:a16="http://schemas.microsoft.com/office/drawing/2014/main" id="{BE113830-3924-4D0C-82A3-052110726BEB}"/>
            </a:ext>
          </a:extLst>
        </xdr:cNvPr>
        <xdr:cNvSpPr/>
      </xdr:nvSpPr>
      <xdr:spPr>
        <a:xfrm>
          <a:off x="2857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161653</xdr:rowOff>
    </xdr:from>
    <xdr:to>
      <xdr:col>19</xdr:col>
      <xdr:colOff>177800</xdr:colOff>
      <xdr:row>63</xdr:row>
      <xdr:rowOff>17962</xdr:rowOff>
    </xdr:to>
    <xdr:cxnSp macro="">
      <xdr:nvCxnSpPr>
        <xdr:cNvPr id="95" name="直線コネクタ 94">
          <a:extLst>
            <a:ext uri="{FF2B5EF4-FFF2-40B4-BE49-F238E27FC236}">
              <a16:creationId xmlns:a16="http://schemas.microsoft.com/office/drawing/2014/main" id="{25F8AD56-4CDC-4BD2-8265-ACDD17B9769B}"/>
            </a:ext>
          </a:extLst>
        </xdr:cNvPr>
        <xdr:cNvCxnSpPr/>
      </xdr:nvCxnSpPr>
      <xdr:spPr>
        <a:xfrm flipV="1">
          <a:off x="2908300" y="107915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96" name="楕円 95">
          <a:extLst>
            <a:ext uri="{FF2B5EF4-FFF2-40B4-BE49-F238E27FC236}">
              <a16:creationId xmlns:a16="http://schemas.microsoft.com/office/drawing/2014/main" id="{66F0EC39-34E7-4909-B0C5-49EA609B4146}"/>
            </a:ext>
          </a:extLst>
        </xdr:cNvPr>
        <xdr:cNvSpPr/>
      </xdr:nvSpPr>
      <xdr:spPr>
        <a:xfrm>
          <a:off x="196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63</xdr:row>
      <xdr:rowOff>17962</xdr:rowOff>
    </xdr:to>
    <xdr:cxnSp macro="">
      <xdr:nvCxnSpPr>
        <xdr:cNvPr id="97" name="直線コネクタ 96">
          <a:extLst>
            <a:ext uri="{FF2B5EF4-FFF2-40B4-BE49-F238E27FC236}">
              <a16:creationId xmlns:a16="http://schemas.microsoft.com/office/drawing/2014/main" id="{88ACD2E4-E0E2-4FB8-BDA8-F0717300A254}"/>
            </a:ext>
          </a:extLst>
        </xdr:cNvPr>
        <xdr:cNvCxnSpPr/>
      </xdr:nvCxnSpPr>
      <xdr:spPr>
        <a:xfrm>
          <a:off x="2019300" y="10675620"/>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87993</xdr:rowOff>
    </xdr:from>
    <xdr:to>
      <xdr:col>6</xdr:col>
      <xdr:colOff>38100</xdr:colOff>
      <xdr:row>62</xdr:row>
      <xdr:rowOff>18143</xdr:rowOff>
    </xdr:to>
    <xdr:sp macro="" textlink="">
      <xdr:nvSpPr>
        <xdr:cNvPr id="98" name="楕円 97">
          <a:extLst>
            <a:ext uri="{FF2B5EF4-FFF2-40B4-BE49-F238E27FC236}">
              <a16:creationId xmlns:a16="http://schemas.microsoft.com/office/drawing/2014/main" id="{CD9A4F2A-48A4-4E67-A4F2-71C3EDADD916}"/>
            </a:ext>
          </a:extLst>
        </xdr:cNvPr>
        <xdr:cNvSpPr/>
      </xdr:nvSpPr>
      <xdr:spPr>
        <a:xfrm>
          <a:off x="1079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138793</xdr:rowOff>
    </xdr:from>
    <xdr:to>
      <xdr:col>10</xdr:col>
      <xdr:colOff>114300</xdr:colOff>
      <xdr:row>62</xdr:row>
      <xdr:rowOff>45720</xdr:rowOff>
    </xdr:to>
    <xdr:cxnSp macro="">
      <xdr:nvCxnSpPr>
        <xdr:cNvPr id="99" name="直線コネクタ 98">
          <a:extLst>
            <a:ext uri="{FF2B5EF4-FFF2-40B4-BE49-F238E27FC236}">
              <a16:creationId xmlns:a16="http://schemas.microsoft.com/office/drawing/2014/main" id="{60A6ECC7-7EFA-48EC-AFA4-1A18C0CF7339}"/>
            </a:ext>
          </a:extLst>
        </xdr:cNvPr>
        <xdr:cNvCxnSpPr/>
      </xdr:nvCxnSpPr>
      <xdr:spPr>
        <a:xfrm>
          <a:off x="1130300" y="105972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100" name="n_1aveValue【体育館・プール】&#10;有形固定資産減価償却率">
          <a:extLst>
            <a:ext uri="{FF2B5EF4-FFF2-40B4-BE49-F238E27FC236}">
              <a16:creationId xmlns:a16="http://schemas.microsoft.com/office/drawing/2014/main" id="{34487A6C-EF20-4404-9CB4-CDBFAF798049}"/>
            </a:ext>
          </a:extLst>
        </xdr:cNvPr>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101" name="n_2aveValue【体育館・プール】&#10;有形固定資産減価償却率">
          <a:extLst>
            <a:ext uri="{FF2B5EF4-FFF2-40B4-BE49-F238E27FC236}">
              <a16:creationId xmlns:a16="http://schemas.microsoft.com/office/drawing/2014/main" id="{EAB234DA-0651-439B-9955-193371D1BABA}"/>
            </a:ext>
          </a:extLst>
        </xdr:cNvPr>
        <xdr:cNvSpPr txBox="1"/>
      </xdr:nvSpPr>
      <xdr:spPr>
        <a:xfrm>
          <a:off x="2705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102" name="n_3aveValue【体育館・プール】&#10;有形固定資産減価償却率">
          <a:extLst>
            <a:ext uri="{FF2B5EF4-FFF2-40B4-BE49-F238E27FC236}">
              <a16:creationId xmlns:a16="http://schemas.microsoft.com/office/drawing/2014/main" id="{C240E979-D692-432A-804D-C0092143E39C}"/>
            </a:ext>
          </a:extLst>
        </xdr:cNvPr>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103" name="n_4aveValue【体育館・プール】&#10;有形固定資産減価償却率">
          <a:extLst>
            <a:ext uri="{FF2B5EF4-FFF2-40B4-BE49-F238E27FC236}">
              <a16:creationId xmlns:a16="http://schemas.microsoft.com/office/drawing/2014/main" id="{9CD5D51D-0606-4918-BB75-E0920ABBE258}"/>
            </a:ext>
          </a:extLst>
        </xdr:cNvPr>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32130</xdr:rowOff>
    </xdr:from>
    <xdr:ext cx="405111" cy="259045"/>
    <xdr:sp macro="" textlink="">
      <xdr:nvSpPr>
        <xdr:cNvPr id="104" name="n_1mainValue【体育館・プール】&#10;有形固定資産減価償却率">
          <a:extLst>
            <a:ext uri="{FF2B5EF4-FFF2-40B4-BE49-F238E27FC236}">
              <a16:creationId xmlns:a16="http://schemas.microsoft.com/office/drawing/2014/main" id="{5F7EDAF4-14F6-4F34-9B50-A25F176C52C8}"/>
            </a:ext>
          </a:extLst>
        </xdr:cNvPr>
        <xdr:cNvSpPr txBox="1"/>
      </xdr:nvSpPr>
      <xdr:spPr>
        <a:xfrm>
          <a:off x="35820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59889</xdr:rowOff>
    </xdr:from>
    <xdr:ext cx="405111" cy="259045"/>
    <xdr:sp macro="" textlink="">
      <xdr:nvSpPr>
        <xdr:cNvPr id="105" name="n_2mainValue【体育館・プール】&#10;有形固定資産減価償却率">
          <a:extLst>
            <a:ext uri="{FF2B5EF4-FFF2-40B4-BE49-F238E27FC236}">
              <a16:creationId xmlns:a16="http://schemas.microsoft.com/office/drawing/2014/main" id="{1678B543-EE0E-4F52-A192-57A388640A4D}"/>
            </a:ext>
          </a:extLst>
        </xdr:cNvPr>
        <xdr:cNvSpPr txBox="1"/>
      </xdr:nvSpPr>
      <xdr:spPr>
        <a:xfrm>
          <a:off x="2705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106" name="n_3mainValue【体育館・プール】&#10;有形固定資産減価償却率">
          <a:extLst>
            <a:ext uri="{FF2B5EF4-FFF2-40B4-BE49-F238E27FC236}">
              <a16:creationId xmlns:a16="http://schemas.microsoft.com/office/drawing/2014/main" id="{B3F218CB-EDBA-4A2B-8A51-1ECB293F1374}"/>
            </a:ext>
          </a:extLst>
        </xdr:cNvPr>
        <xdr:cNvSpPr txBox="1"/>
      </xdr:nvSpPr>
      <xdr:spPr>
        <a:xfrm>
          <a:off x="1816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9270</xdr:rowOff>
    </xdr:from>
    <xdr:ext cx="405111" cy="259045"/>
    <xdr:sp macro="" textlink="">
      <xdr:nvSpPr>
        <xdr:cNvPr id="107" name="n_4mainValue【体育館・プール】&#10;有形固定資産減価償却率">
          <a:extLst>
            <a:ext uri="{FF2B5EF4-FFF2-40B4-BE49-F238E27FC236}">
              <a16:creationId xmlns:a16="http://schemas.microsoft.com/office/drawing/2014/main" id="{D8F9CE9B-D326-4970-A661-ABDBDE3B3027}"/>
            </a:ext>
          </a:extLst>
        </xdr:cNvPr>
        <xdr:cNvSpPr txBox="1"/>
      </xdr:nvSpPr>
      <xdr:spPr>
        <a:xfrm>
          <a:off x="927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36C132E-B6A0-4571-8CD8-EBC0504DFF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47B6AD7-BCEC-4F4A-B30B-B53DFC506FE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A68F73B-4A8C-47E8-8B6C-B7BAE96F74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515E5D1-68A2-49DD-A9AA-34BE5C7BB9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76CA9B3E-8664-4323-B370-EC90C3B33C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5D29BD45-E483-4AAA-9689-F67F1FB44F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B34EC09E-ECA2-4D52-B820-5DD109BD07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DFA3F4B4-4618-4D2D-A8CB-475DC50F64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1EE79BD5-BBB8-4029-B913-0CDAECE685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6A0ED2FE-696C-4AF5-8239-7F173934B3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94A67BB9-155E-4DDA-8AA3-C40DCCC704C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AF730BFB-5DD1-4F88-88D5-745A615535A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47A78134-8C2B-45FF-93EE-CDBACC803C7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AC385F-8CAD-4629-A072-CF403EE7D60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DF12416-04B1-48FB-B319-02ADA3A3A18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71A7474A-FF09-4779-8640-AE22D4BFF39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C2D69584-9739-472A-BD9B-48E98657C4D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AE14A5A9-6DA0-4244-BB2F-9E76758BFBA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A74BFC87-D965-49DB-B5EB-16E41D1353B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BC2345DF-16C5-4AEE-958F-04D40B7B87F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F62510B6-F8DD-4F0B-88C5-CB66E3F387A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E6995CA5-5BE9-44F1-8426-C7DCBE78E856}"/>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5C81FDBA-8039-4CB6-9D01-63A87631A67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9BB495BB-BFA5-4C91-8439-B04BB1A6485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BD26E7BD-030F-4F00-B1D9-2E1C7876B2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81643</xdr:rowOff>
    </xdr:from>
    <xdr:to>
      <xdr:col>54</xdr:col>
      <xdr:colOff>189865</xdr:colOff>
      <xdr:row>64</xdr:row>
      <xdr:rowOff>108422</xdr:rowOff>
    </xdr:to>
    <xdr:cxnSp macro="">
      <xdr:nvCxnSpPr>
        <xdr:cNvPr id="133" name="直線コネクタ 132">
          <a:extLst>
            <a:ext uri="{FF2B5EF4-FFF2-40B4-BE49-F238E27FC236}">
              <a16:creationId xmlns:a16="http://schemas.microsoft.com/office/drawing/2014/main" id="{B2A50C2F-1806-4DAD-A42F-0A7098352A54}"/>
            </a:ext>
          </a:extLst>
        </xdr:cNvPr>
        <xdr:cNvCxnSpPr/>
      </xdr:nvCxnSpPr>
      <xdr:spPr>
        <a:xfrm flipV="1">
          <a:off x="10476865" y="10540093"/>
          <a:ext cx="0" cy="541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112249</xdr:rowOff>
    </xdr:from>
    <xdr:ext cx="469744" cy="259045"/>
    <xdr:sp macro="" textlink="">
      <xdr:nvSpPr>
        <xdr:cNvPr id="134" name="【体育館・プール】&#10;一人当たり面積最小値テキスト">
          <a:extLst>
            <a:ext uri="{FF2B5EF4-FFF2-40B4-BE49-F238E27FC236}">
              <a16:creationId xmlns:a16="http://schemas.microsoft.com/office/drawing/2014/main" id="{4FD16C66-B010-4B6E-B167-C6846D12FC91}"/>
            </a:ext>
          </a:extLst>
        </xdr:cNvPr>
        <xdr:cNvSpPr txBox="1"/>
      </xdr:nvSpPr>
      <xdr:spPr>
        <a:xfrm>
          <a:off x="10515600" y="110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108422</xdr:rowOff>
    </xdr:from>
    <xdr:to>
      <xdr:col>55</xdr:col>
      <xdr:colOff>88900</xdr:colOff>
      <xdr:row>64</xdr:row>
      <xdr:rowOff>108422</xdr:rowOff>
    </xdr:to>
    <xdr:cxnSp macro="">
      <xdr:nvCxnSpPr>
        <xdr:cNvPr id="135" name="直線コネクタ 134">
          <a:extLst>
            <a:ext uri="{FF2B5EF4-FFF2-40B4-BE49-F238E27FC236}">
              <a16:creationId xmlns:a16="http://schemas.microsoft.com/office/drawing/2014/main" id="{4742BD96-23FD-45E9-95F6-E43F2CF2E95C}"/>
            </a:ext>
          </a:extLst>
        </xdr:cNvPr>
        <xdr:cNvCxnSpPr/>
      </xdr:nvCxnSpPr>
      <xdr:spPr>
        <a:xfrm>
          <a:off x="10388600" y="1108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28320</xdr:rowOff>
    </xdr:from>
    <xdr:ext cx="469744" cy="259045"/>
    <xdr:sp macro="" textlink="">
      <xdr:nvSpPr>
        <xdr:cNvPr id="136" name="【体育館・プール】&#10;一人当たり面積最大値テキスト">
          <a:extLst>
            <a:ext uri="{FF2B5EF4-FFF2-40B4-BE49-F238E27FC236}">
              <a16:creationId xmlns:a16="http://schemas.microsoft.com/office/drawing/2014/main" id="{AC8F65E4-273F-4B31-B5DE-A55A612466F2}"/>
            </a:ext>
          </a:extLst>
        </xdr:cNvPr>
        <xdr:cNvSpPr txBox="1"/>
      </xdr:nvSpPr>
      <xdr:spPr>
        <a:xfrm>
          <a:off x="10515600" y="103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81643</xdr:rowOff>
    </xdr:from>
    <xdr:to>
      <xdr:col>55</xdr:col>
      <xdr:colOff>88900</xdr:colOff>
      <xdr:row>61</xdr:row>
      <xdr:rowOff>81643</xdr:rowOff>
    </xdr:to>
    <xdr:cxnSp macro="">
      <xdr:nvCxnSpPr>
        <xdr:cNvPr id="137" name="直線コネクタ 136">
          <a:extLst>
            <a:ext uri="{FF2B5EF4-FFF2-40B4-BE49-F238E27FC236}">
              <a16:creationId xmlns:a16="http://schemas.microsoft.com/office/drawing/2014/main" id="{6B654403-C1AD-418C-B957-FD3D4E9DA016}"/>
            </a:ext>
          </a:extLst>
        </xdr:cNvPr>
        <xdr:cNvCxnSpPr/>
      </xdr:nvCxnSpPr>
      <xdr:spPr>
        <a:xfrm>
          <a:off x="10388600" y="1054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73931</xdr:rowOff>
    </xdr:from>
    <xdr:ext cx="469744" cy="259045"/>
    <xdr:sp macro="" textlink="">
      <xdr:nvSpPr>
        <xdr:cNvPr id="138" name="【体育館・プール】&#10;一人当たり面積平均値テキスト">
          <a:extLst>
            <a:ext uri="{FF2B5EF4-FFF2-40B4-BE49-F238E27FC236}">
              <a16:creationId xmlns:a16="http://schemas.microsoft.com/office/drawing/2014/main" id="{D81B5B7E-39E3-423F-AD27-1F72F3DBD990}"/>
            </a:ext>
          </a:extLst>
        </xdr:cNvPr>
        <xdr:cNvSpPr txBox="1"/>
      </xdr:nvSpPr>
      <xdr:spPr>
        <a:xfrm>
          <a:off x="10515600" y="10875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95504</xdr:rowOff>
    </xdr:from>
    <xdr:to>
      <xdr:col>55</xdr:col>
      <xdr:colOff>50800</xdr:colOff>
      <xdr:row>64</xdr:row>
      <xdr:rowOff>25654</xdr:rowOff>
    </xdr:to>
    <xdr:sp macro="" textlink="">
      <xdr:nvSpPr>
        <xdr:cNvPr id="139" name="フローチャート: 判断 138">
          <a:extLst>
            <a:ext uri="{FF2B5EF4-FFF2-40B4-BE49-F238E27FC236}">
              <a16:creationId xmlns:a16="http://schemas.microsoft.com/office/drawing/2014/main" id="{AC6605BF-B225-4B86-8BA4-33AB6E3A8833}"/>
            </a:ext>
          </a:extLst>
        </xdr:cNvPr>
        <xdr:cNvSpPr/>
      </xdr:nvSpPr>
      <xdr:spPr>
        <a:xfrm>
          <a:off x="10426700" y="108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77543</xdr:rowOff>
    </xdr:from>
    <xdr:to>
      <xdr:col>50</xdr:col>
      <xdr:colOff>165100</xdr:colOff>
      <xdr:row>64</xdr:row>
      <xdr:rowOff>7693</xdr:rowOff>
    </xdr:to>
    <xdr:sp macro="" textlink="">
      <xdr:nvSpPr>
        <xdr:cNvPr id="140" name="フローチャート: 判断 139">
          <a:extLst>
            <a:ext uri="{FF2B5EF4-FFF2-40B4-BE49-F238E27FC236}">
              <a16:creationId xmlns:a16="http://schemas.microsoft.com/office/drawing/2014/main" id="{02C79A7E-A74E-4F8E-AD22-DF5AD407D780}"/>
            </a:ext>
          </a:extLst>
        </xdr:cNvPr>
        <xdr:cNvSpPr/>
      </xdr:nvSpPr>
      <xdr:spPr>
        <a:xfrm>
          <a:off x="9588500" y="10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86687</xdr:rowOff>
    </xdr:from>
    <xdr:to>
      <xdr:col>46</xdr:col>
      <xdr:colOff>38100</xdr:colOff>
      <xdr:row>64</xdr:row>
      <xdr:rowOff>16837</xdr:rowOff>
    </xdr:to>
    <xdr:sp macro="" textlink="">
      <xdr:nvSpPr>
        <xdr:cNvPr id="141" name="フローチャート: 判断 140">
          <a:extLst>
            <a:ext uri="{FF2B5EF4-FFF2-40B4-BE49-F238E27FC236}">
              <a16:creationId xmlns:a16="http://schemas.microsoft.com/office/drawing/2014/main" id="{DD2DDA2E-EE94-4078-9C24-F9C2A22085CE}"/>
            </a:ext>
          </a:extLst>
        </xdr:cNvPr>
        <xdr:cNvSpPr/>
      </xdr:nvSpPr>
      <xdr:spPr>
        <a:xfrm>
          <a:off x="8699500" y="1088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79012</xdr:rowOff>
    </xdr:from>
    <xdr:to>
      <xdr:col>41</xdr:col>
      <xdr:colOff>101600</xdr:colOff>
      <xdr:row>64</xdr:row>
      <xdr:rowOff>9162</xdr:rowOff>
    </xdr:to>
    <xdr:sp macro="" textlink="">
      <xdr:nvSpPr>
        <xdr:cNvPr id="142" name="フローチャート: 判断 141">
          <a:extLst>
            <a:ext uri="{FF2B5EF4-FFF2-40B4-BE49-F238E27FC236}">
              <a16:creationId xmlns:a16="http://schemas.microsoft.com/office/drawing/2014/main" id="{00BE676B-8C8D-4571-BD2A-42102CEA14D9}"/>
            </a:ext>
          </a:extLst>
        </xdr:cNvPr>
        <xdr:cNvSpPr/>
      </xdr:nvSpPr>
      <xdr:spPr>
        <a:xfrm>
          <a:off x="7810500" y="1088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79992</xdr:rowOff>
    </xdr:from>
    <xdr:to>
      <xdr:col>36</xdr:col>
      <xdr:colOff>165100</xdr:colOff>
      <xdr:row>64</xdr:row>
      <xdr:rowOff>10142</xdr:rowOff>
    </xdr:to>
    <xdr:sp macro="" textlink="">
      <xdr:nvSpPr>
        <xdr:cNvPr id="143" name="フローチャート: 判断 142">
          <a:extLst>
            <a:ext uri="{FF2B5EF4-FFF2-40B4-BE49-F238E27FC236}">
              <a16:creationId xmlns:a16="http://schemas.microsoft.com/office/drawing/2014/main" id="{28CB77E7-43A1-4C4B-BC20-320073F7695B}"/>
            </a:ext>
          </a:extLst>
        </xdr:cNvPr>
        <xdr:cNvSpPr/>
      </xdr:nvSpPr>
      <xdr:spPr>
        <a:xfrm>
          <a:off x="6921500" y="1088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62491AA-4CF4-4F43-A06E-7A42E9E3582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3BC0740-054D-43F9-A912-522823F5FD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C603D73-81DA-4B7F-8B78-A74A905C8B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E6DE3BC3-3B62-4021-917F-1F7CD24922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977CA4F7-F1A4-4E8F-9F48-8457B9126BA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52560</xdr:rowOff>
    </xdr:from>
    <xdr:to>
      <xdr:col>55</xdr:col>
      <xdr:colOff>50800</xdr:colOff>
      <xdr:row>62</xdr:row>
      <xdr:rowOff>154160</xdr:rowOff>
    </xdr:to>
    <xdr:sp macro="" textlink="">
      <xdr:nvSpPr>
        <xdr:cNvPr id="149" name="楕円 148">
          <a:extLst>
            <a:ext uri="{FF2B5EF4-FFF2-40B4-BE49-F238E27FC236}">
              <a16:creationId xmlns:a16="http://schemas.microsoft.com/office/drawing/2014/main" id="{88D233AA-B270-49A7-96C5-FC63F3F1FF97}"/>
            </a:ext>
          </a:extLst>
        </xdr:cNvPr>
        <xdr:cNvSpPr/>
      </xdr:nvSpPr>
      <xdr:spPr>
        <a:xfrm>
          <a:off x="10426700" y="106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75437</xdr:rowOff>
    </xdr:from>
    <xdr:ext cx="469744" cy="259045"/>
    <xdr:sp macro="" textlink="">
      <xdr:nvSpPr>
        <xdr:cNvPr id="150" name="【体育館・プール】&#10;一人当たり面積該当値テキスト">
          <a:extLst>
            <a:ext uri="{FF2B5EF4-FFF2-40B4-BE49-F238E27FC236}">
              <a16:creationId xmlns:a16="http://schemas.microsoft.com/office/drawing/2014/main" id="{F8BBC97B-529B-4329-A868-53DBE3BA82F9}"/>
            </a:ext>
          </a:extLst>
        </xdr:cNvPr>
        <xdr:cNvSpPr txBox="1"/>
      </xdr:nvSpPr>
      <xdr:spPr>
        <a:xfrm>
          <a:off x="10515600" y="1053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48151</xdr:rowOff>
    </xdr:from>
    <xdr:to>
      <xdr:col>50</xdr:col>
      <xdr:colOff>165100</xdr:colOff>
      <xdr:row>62</xdr:row>
      <xdr:rowOff>149751</xdr:rowOff>
    </xdr:to>
    <xdr:sp macro="" textlink="">
      <xdr:nvSpPr>
        <xdr:cNvPr id="151" name="楕円 150">
          <a:extLst>
            <a:ext uri="{FF2B5EF4-FFF2-40B4-BE49-F238E27FC236}">
              <a16:creationId xmlns:a16="http://schemas.microsoft.com/office/drawing/2014/main" id="{E7660E1B-40E7-4088-B790-A9F32FB86B71}"/>
            </a:ext>
          </a:extLst>
        </xdr:cNvPr>
        <xdr:cNvSpPr/>
      </xdr:nvSpPr>
      <xdr:spPr>
        <a:xfrm>
          <a:off x="9588500" y="106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98951</xdr:rowOff>
    </xdr:from>
    <xdr:to>
      <xdr:col>55</xdr:col>
      <xdr:colOff>0</xdr:colOff>
      <xdr:row>62</xdr:row>
      <xdr:rowOff>103360</xdr:rowOff>
    </xdr:to>
    <xdr:cxnSp macro="">
      <xdr:nvCxnSpPr>
        <xdr:cNvPr id="152" name="直線コネクタ 151">
          <a:extLst>
            <a:ext uri="{FF2B5EF4-FFF2-40B4-BE49-F238E27FC236}">
              <a16:creationId xmlns:a16="http://schemas.microsoft.com/office/drawing/2014/main" id="{3EEA7A54-542A-46B9-97D4-73ED2C65B2AD}"/>
            </a:ext>
          </a:extLst>
        </xdr:cNvPr>
        <xdr:cNvCxnSpPr/>
      </xdr:nvCxnSpPr>
      <xdr:spPr>
        <a:xfrm>
          <a:off x="9639300" y="10728851"/>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57459</xdr:rowOff>
    </xdr:from>
    <xdr:to>
      <xdr:col>46</xdr:col>
      <xdr:colOff>38100</xdr:colOff>
      <xdr:row>62</xdr:row>
      <xdr:rowOff>159059</xdr:rowOff>
    </xdr:to>
    <xdr:sp macro="" textlink="">
      <xdr:nvSpPr>
        <xdr:cNvPr id="153" name="楕円 152">
          <a:extLst>
            <a:ext uri="{FF2B5EF4-FFF2-40B4-BE49-F238E27FC236}">
              <a16:creationId xmlns:a16="http://schemas.microsoft.com/office/drawing/2014/main" id="{495D4ED4-CED3-4807-9045-A9639DDA0BF2}"/>
            </a:ext>
          </a:extLst>
        </xdr:cNvPr>
        <xdr:cNvSpPr/>
      </xdr:nvSpPr>
      <xdr:spPr>
        <a:xfrm>
          <a:off x="8699500" y="106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98951</xdr:rowOff>
    </xdr:from>
    <xdr:to>
      <xdr:col>50</xdr:col>
      <xdr:colOff>114300</xdr:colOff>
      <xdr:row>62</xdr:row>
      <xdr:rowOff>108259</xdr:rowOff>
    </xdr:to>
    <xdr:cxnSp macro="">
      <xdr:nvCxnSpPr>
        <xdr:cNvPr id="154" name="直線コネクタ 153">
          <a:extLst>
            <a:ext uri="{FF2B5EF4-FFF2-40B4-BE49-F238E27FC236}">
              <a16:creationId xmlns:a16="http://schemas.microsoft.com/office/drawing/2014/main" id="{F11ACEFD-7FC9-4365-8287-82E659414274}"/>
            </a:ext>
          </a:extLst>
        </xdr:cNvPr>
        <xdr:cNvCxnSpPr/>
      </xdr:nvCxnSpPr>
      <xdr:spPr>
        <a:xfrm flipV="1">
          <a:off x="8750300" y="10728851"/>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40966</xdr:rowOff>
    </xdr:from>
    <xdr:to>
      <xdr:col>41</xdr:col>
      <xdr:colOff>101600</xdr:colOff>
      <xdr:row>55</xdr:row>
      <xdr:rowOff>142566</xdr:rowOff>
    </xdr:to>
    <xdr:sp macro="" textlink="">
      <xdr:nvSpPr>
        <xdr:cNvPr id="155" name="楕円 154">
          <a:extLst>
            <a:ext uri="{FF2B5EF4-FFF2-40B4-BE49-F238E27FC236}">
              <a16:creationId xmlns:a16="http://schemas.microsoft.com/office/drawing/2014/main" id="{FABDE866-AE50-4A84-8405-648AB250D90A}"/>
            </a:ext>
          </a:extLst>
        </xdr:cNvPr>
        <xdr:cNvSpPr/>
      </xdr:nvSpPr>
      <xdr:spPr>
        <a:xfrm>
          <a:off x="7810500" y="94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91766</xdr:rowOff>
    </xdr:from>
    <xdr:to>
      <xdr:col>45</xdr:col>
      <xdr:colOff>177800</xdr:colOff>
      <xdr:row>62</xdr:row>
      <xdr:rowOff>108259</xdr:rowOff>
    </xdr:to>
    <xdr:cxnSp macro="">
      <xdr:nvCxnSpPr>
        <xdr:cNvPr id="156" name="直線コネクタ 155">
          <a:extLst>
            <a:ext uri="{FF2B5EF4-FFF2-40B4-BE49-F238E27FC236}">
              <a16:creationId xmlns:a16="http://schemas.microsoft.com/office/drawing/2014/main" id="{DF90EFD2-9CD9-40B0-945A-31796F5D1B1B}"/>
            </a:ext>
          </a:extLst>
        </xdr:cNvPr>
        <xdr:cNvCxnSpPr/>
      </xdr:nvCxnSpPr>
      <xdr:spPr>
        <a:xfrm>
          <a:off x="7861300" y="9521516"/>
          <a:ext cx="889000" cy="12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107587</xdr:rowOff>
    </xdr:from>
    <xdr:to>
      <xdr:col>36</xdr:col>
      <xdr:colOff>165100</xdr:colOff>
      <xdr:row>56</xdr:row>
      <xdr:rowOff>37737</xdr:rowOff>
    </xdr:to>
    <xdr:sp macro="" textlink="">
      <xdr:nvSpPr>
        <xdr:cNvPr id="157" name="楕円 156">
          <a:extLst>
            <a:ext uri="{FF2B5EF4-FFF2-40B4-BE49-F238E27FC236}">
              <a16:creationId xmlns:a16="http://schemas.microsoft.com/office/drawing/2014/main" id="{009F9D31-BEBF-45E2-AD77-2B5346B854B3}"/>
            </a:ext>
          </a:extLst>
        </xdr:cNvPr>
        <xdr:cNvSpPr/>
      </xdr:nvSpPr>
      <xdr:spPr>
        <a:xfrm>
          <a:off x="6921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91766</xdr:rowOff>
    </xdr:from>
    <xdr:to>
      <xdr:col>41</xdr:col>
      <xdr:colOff>50800</xdr:colOff>
      <xdr:row>55</xdr:row>
      <xdr:rowOff>158387</xdr:rowOff>
    </xdr:to>
    <xdr:cxnSp macro="">
      <xdr:nvCxnSpPr>
        <xdr:cNvPr id="158" name="直線コネクタ 157">
          <a:extLst>
            <a:ext uri="{FF2B5EF4-FFF2-40B4-BE49-F238E27FC236}">
              <a16:creationId xmlns:a16="http://schemas.microsoft.com/office/drawing/2014/main" id="{3792C58B-B9CE-40B2-834F-166C25CD05C7}"/>
            </a:ext>
          </a:extLst>
        </xdr:cNvPr>
        <xdr:cNvCxnSpPr/>
      </xdr:nvCxnSpPr>
      <xdr:spPr>
        <a:xfrm flipV="1">
          <a:off x="6972300" y="9521516"/>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170270</xdr:rowOff>
    </xdr:from>
    <xdr:ext cx="469744" cy="259045"/>
    <xdr:sp macro="" textlink="">
      <xdr:nvSpPr>
        <xdr:cNvPr id="159" name="n_1aveValue【体育館・プール】&#10;一人当たり面積">
          <a:extLst>
            <a:ext uri="{FF2B5EF4-FFF2-40B4-BE49-F238E27FC236}">
              <a16:creationId xmlns:a16="http://schemas.microsoft.com/office/drawing/2014/main" id="{62389EF8-2E47-4C29-A74A-F2D781217343}"/>
            </a:ext>
          </a:extLst>
        </xdr:cNvPr>
        <xdr:cNvSpPr txBox="1"/>
      </xdr:nvSpPr>
      <xdr:spPr>
        <a:xfrm>
          <a:off x="9391727" y="1097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7964</xdr:rowOff>
    </xdr:from>
    <xdr:ext cx="469744" cy="259045"/>
    <xdr:sp macro="" textlink="">
      <xdr:nvSpPr>
        <xdr:cNvPr id="160" name="n_2aveValue【体育館・プール】&#10;一人当たり面積">
          <a:extLst>
            <a:ext uri="{FF2B5EF4-FFF2-40B4-BE49-F238E27FC236}">
              <a16:creationId xmlns:a16="http://schemas.microsoft.com/office/drawing/2014/main" id="{D10C5219-297E-4926-9D2B-77991309DFDD}"/>
            </a:ext>
          </a:extLst>
        </xdr:cNvPr>
        <xdr:cNvSpPr txBox="1"/>
      </xdr:nvSpPr>
      <xdr:spPr>
        <a:xfrm>
          <a:off x="8515427" y="1098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289</xdr:rowOff>
    </xdr:from>
    <xdr:ext cx="469744" cy="259045"/>
    <xdr:sp macro="" textlink="">
      <xdr:nvSpPr>
        <xdr:cNvPr id="161" name="n_3aveValue【体育館・プール】&#10;一人当たり面積">
          <a:extLst>
            <a:ext uri="{FF2B5EF4-FFF2-40B4-BE49-F238E27FC236}">
              <a16:creationId xmlns:a16="http://schemas.microsoft.com/office/drawing/2014/main" id="{5720FD12-1F71-4AA0-900C-A8DC4535655E}"/>
            </a:ext>
          </a:extLst>
        </xdr:cNvPr>
        <xdr:cNvSpPr txBox="1"/>
      </xdr:nvSpPr>
      <xdr:spPr>
        <a:xfrm>
          <a:off x="7626427" y="1097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1269</xdr:rowOff>
    </xdr:from>
    <xdr:ext cx="469744" cy="259045"/>
    <xdr:sp macro="" textlink="">
      <xdr:nvSpPr>
        <xdr:cNvPr id="162" name="n_4aveValue【体育館・プール】&#10;一人当たり面積">
          <a:extLst>
            <a:ext uri="{FF2B5EF4-FFF2-40B4-BE49-F238E27FC236}">
              <a16:creationId xmlns:a16="http://schemas.microsoft.com/office/drawing/2014/main" id="{C6E4B909-D52B-4D98-B46E-C3C24B90FBC9}"/>
            </a:ext>
          </a:extLst>
        </xdr:cNvPr>
        <xdr:cNvSpPr txBox="1"/>
      </xdr:nvSpPr>
      <xdr:spPr>
        <a:xfrm>
          <a:off x="6737427" y="1097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166278</xdr:rowOff>
    </xdr:from>
    <xdr:ext cx="469744" cy="259045"/>
    <xdr:sp macro="" textlink="">
      <xdr:nvSpPr>
        <xdr:cNvPr id="163" name="n_1mainValue【体育館・プール】&#10;一人当たり面積">
          <a:extLst>
            <a:ext uri="{FF2B5EF4-FFF2-40B4-BE49-F238E27FC236}">
              <a16:creationId xmlns:a16="http://schemas.microsoft.com/office/drawing/2014/main" id="{DC31DC8D-B071-4345-AE60-37E6B4CD0E82}"/>
            </a:ext>
          </a:extLst>
        </xdr:cNvPr>
        <xdr:cNvSpPr txBox="1"/>
      </xdr:nvSpPr>
      <xdr:spPr>
        <a:xfrm>
          <a:off x="9391727" y="1045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4136</xdr:rowOff>
    </xdr:from>
    <xdr:ext cx="469744" cy="259045"/>
    <xdr:sp macro="" textlink="">
      <xdr:nvSpPr>
        <xdr:cNvPr id="164" name="n_2mainValue【体育館・プール】&#10;一人当たり面積">
          <a:extLst>
            <a:ext uri="{FF2B5EF4-FFF2-40B4-BE49-F238E27FC236}">
              <a16:creationId xmlns:a16="http://schemas.microsoft.com/office/drawing/2014/main" id="{B9BC0294-A416-40D2-B671-544CB2BAAB4A}"/>
            </a:ext>
          </a:extLst>
        </xdr:cNvPr>
        <xdr:cNvSpPr txBox="1"/>
      </xdr:nvSpPr>
      <xdr:spPr>
        <a:xfrm>
          <a:off x="8515427" y="1046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159093</xdr:rowOff>
    </xdr:from>
    <xdr:ext cx="469744" cy="259045"/>
    <xdr:sp macro="" textlink="">
      <xdr:nvSpPr>
        <xdr:cNvPr id="165" name="n_3mainValue【体育館・プール】&#10;一人当たり面積">
          <a:extLst>
            <a:ext uri="{FF2B5EF4-FFF2-40B4-BE49-F238E27FC236}">
              <a16:creationId xmlns:a16="http://schemas.microsoft.com/office/drawing/2014/main" id="{3A8D3B8C-2266-42A1-9B68-DC3B796DD3CF}"/>
            </a:ext>
          </a:extLst>
        </xdr:cNvPr>
        <xdr:cNvSpPr txBox="1"/>
      </xdr:nvSpPr>
      <xdr:spPr>
        <a:xfrm>
          <a:off x="7626427" y="924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54264</xdr:rowOff>
    </xdr:from>
    <xdr:ext cx="469744" cy="259045"/>
    <xdr:sp macro="" textlink="">
      <xdr:nvSpPr>
        <xdr:cNvPr id="166" name="n_4mainValue【体育館・プール】&#10;一人当たり面積">
          <a:extLst>
            <a:ext uri="{FF2B5EF4-FFF2-40B4-BE49-F238E27FC236}">
              <a16:creationId xmlns:a16="http://schemas.microsoft.com/office/drawing/2014/main" id="{34F982A3-C13C-40B4-8CBB-FE46B160418A}"/>
            </a:ext>
          </a:extLst>
        </xdr:cNvPr>
        <xdr:cNvSpPr txBox="1"/>
      </xdr:nvSpPr>
      <xdr:spPr>
        <a:xfrm>
          <a:off x="6737427" y="931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C95CFF7F-5525-49DC-9545-954F30B5B8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9C6CB7E2-F672-4723-897A-8648B7B5F0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1AD17F60-922E-4707-9276-BA95991ED1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FD4833FB-0D42-4B9D-A6F3-71D5D32B42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E18584-A80C-496C-AD4F-A4874901C4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AD5C14DB-9755-4C07-806E-5FB81B6C977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4C83D7F1-102B-41B1-8974-4555EA8982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6E03C0F2-40E2-4EC7-81A1-2EEC1C03FB3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758EC15A-90C9-46E2-AC4C-D34BDE421F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ADDC00C6-9A9D-4FCD-8F10-6C5B85FB4DB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6935809E-728A-41D5-AF21-477CC68D11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13383530-F774-4E4A-A9AD-B7FA9A9DF1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81C0137A-DBE2-4D48-B00B-A52C07E45A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DFDA271F-FC26-4D62-9E9D-B379CDCCBE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5BFC7184-8892-4B8B-ADEF-FA2C876501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6BD40E6B-2272-4192-8EBE-294A1078F1A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0D514758-CE9D-48D4-B29F-AA8CFC4A08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85A094CC-FBB1-49C0-B66D-BB392313BB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314DD83D-BB30-43DB-B9EB-2A0BDF8DA6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AEEF1671-94DF-4D82-A5DD-DF61565A2A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21E57652-3E87-40A0-8FD1-0CDEE52410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7FB77061-0872-4388-9D8D-37CF369907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FE3BCF60-7DAD-4105-9024-0679A5A8EF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0745D367-71FC-4548-B352-03102168506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1284D522-5694-417A-B027-E229BE95FD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C848A50C-269E-483E-B2A1-941EC9C1F5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C78A580D-93B1-493A-B985-2B37DF131E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E183D24D-6331-477F-9192-3F581D56B99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9976F4A7-6304-4D3C-94EB-EEBA95C558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73117D13-F21B-4879-84B0-F61F24A8E5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55D0FEB1-6829-4CE7-A8C7-758782AD1F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B86A0E13-7BBB-4709-8F49-F8B85611350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DED2009E-96C5-4D0F-8AE0-1FCB0631C98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433D5543-0BE3-4E0F-BBA6-FB16A61532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EE9E8024-F674-45E0-B01C-31578D3A1F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B1A31EE8-4E79-4D04-96F6-2368FEE4775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DD440555-3D86-4CEE-BD1A-06C7191BF75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FE37CC98-0EEE-4B42-BA53-21751CA4C2C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076DCD07-D9AC-4C85-A884-6E077A59A8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6FCF2DCD-B563-4071-B49F-74C1984022C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3A64C1A6-8F29-4DE7-9C6B-3922D2CE1D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27F5A83E-4145-4401-AD21-0E58B6E03AB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77625537-1FB3-4423-8E5E-5DC86093269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10" name="直線コネクタ 209">
          <a:extLst>
            <a:ext uri="{FF2B5EF4-FFF2-40B4-BE49-F238E27FC236}">
              <a16:creationId xmlns:a16="http://schemas.microsoft.com/office/drawing/2014/main" id="{FF31D3AD-E75A-4B15-A174-5E8314AA8E3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11" name="テキスト ボックス 210">
          <a:extLst>
            <a:ext uri="{FF2B5EF4-FFF2-40B4-BE49-F238E27FC236}">
              <a16:creationId xmlns:a16="http://schemas.microsoft.com/office/drawing/2014/main" id="{655C3BC5-C13C-48D9-B06D-68566D76255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2" name="直線コネクタ 211">
          <a:extLst>
            <a:ext uri="{FF2B5EF4-FFF2-40B4-BE49-F238E27FC236}">
              <a16:creationId xmlns:a16="http://schemas.microsoft.com/office/drawing/2014/main" id="{DD0BAF2C-93EE-4623-909A-835704E8FAE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3" name="テキスト ボックス 212">
          <a:extLst>
            <a:ext uri="{FF2B5EF4-FFF2-40B4-BE49-F238E27FC236}">
              <a16:creationId xmlns:a16="http://schemas.microsoft.com/office/drawing/2014/main" id="{63B9370D-E35F-4BF3-BE7E-E3F54C2CBC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4" name="直線コネクタ 213">
          <a:extLst>
            <a:ext uri="{FF2B5EF4-FFF2-40B4-BE49-F238E27FC236}">
              <a16:creationId xmlns:a16="http://schemas.microsoft.com/office/drawing/2014/main" id="{64AAEDF4-E029-4D6C-B501-621494C5DE6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5" name="テキスト ボックス 214">
          <a:extLst>
            <a:ext uri="{FF2B5EF4-FFF2-40B4-BE49-F238E27FC236}">
              <a16:creationId xmlns:a16="http://schemas.microsoft.com/office/drawing/2014/main" id="{6C85334E-3BD4-4C3F-939F-7E0A0A7BE2E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6" name="直線コネクタ 215">
          <a:extLst>
            <a:ext uri="{FF2B5EF4-FFF2-40B4-BE49-F238E27FC236}">
              <a16:creationId xmlns:a16="http://schemas.microsoft.com/office/drawing/2014/main" id="{BF056B79-F4B0-4190-B02F-017127DBDF5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7" name="テキスト ボックス 216">
          <a:extLst>
            <a:ext uri="{FF2B5EF4-FFF2-40B4-BE49-F238E27FC236}">
              <a16:creationId xmlns:a16="http://schemas.microsoft.com/office/drawing/2014/main" id="{153A91FB-A45A-4341-A3AD-B6850935D9A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8" name="直線コネクタ 217">
          <a:extLst>
            <a:ext uri="{FF2B5EF4-FFF2-40B4-BE49-F238E27FC236}">
              <a16:creationId xmlns:a16="http://schemas.microsoft.com/office/drawing/2014/main" id="{8F06F7D6-4F0B-4037-BC3F-BE4084ADB79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9" name="テキスト ボックス 218">
          <a:extLst>
            <a:ext uri="{FF2B5EF4-FFF2-40B4-BE49-F238E27FC236}">
              <a16:creationId xmlns:a16="http://schemas.microsoft.com/office/drawing/2014/main" id="{964C5E2E-7A6A-4383-9328-930157283D2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4D6A21CC-BADC-4132-8EE1-C360BBB69E7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21" name="テキスト ボックス 220">
          <a:extLst>
            <a:ext uri="{FF2B5EF4-FFF2-40B4-BE49-F238E27FC236}">
              <a16:creationId xmlns:a16="http://schemas.microsoft.com/office/drawing/2014/main" id="{576011D4-6E3B-4404-A25A-F6BE69912A2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id="{0020DD25-AC26-4526-9687-C40EA0DB13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40</xdr:row>
      <xdr:rowOff>83820</xdr:rowOff>
    </xdr:to>
    <xdr:cxnSp macro="">
      <xdr:nvCxnSpPr>
        <xdr:cNvPr id="223" name="直線コネクタ 222">
          <a:extLst>
            <a:ext uri="{FF2B5EF4-FFF2-40B4-BE49-F238E27FC236}">
              <a16:creationId xmlns:a16="http://schemas.microsoft.com/office/drawing/2014/main" id="{3E43EFD7-9EDA-4246-B4CB-30FF04084819}"/>
            </a:ext>
          </a:extLst>
        </xdr:cNvPr>
        <xdr:cNvCxnSpPr/>
      </xdr:nvCxnSpPr>
      <xdr:spPr>
        <a:xfrm flipV="1">
          <a:off x="16318864" y="563499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87647</xdr:rowOff>
    </xdr:from>
    <xdr:ext cx="405111" cy="259045"/>
    <xdr:sp macro="" textlink="">
      <xdr:nvSpPr>
        <xdr:cNvPr id="224" name="【一般廃棄物処理施設】&#10;有形固定資産減価償却率最小値テキスト">
          <a:extLst>
            <a:ext uri="{FF2B5EF4-FFF2-40B4-BE49-F238E27FC236}">
              <a16:creationId xmlns:a16="http://schemas.microsoft.com/office/drawing/2014/main" id="{AC31862D-9840-44B6-8F30-1D086E3399CA}"/>
            </a:ext>
          </a:extLst>
        </xdr:cNvPr>
        <xdr:cNvSpPr txBox="1"/>
      </xdr:nvSpPr>
      <xdr:spPr>
        <a:xfrm>
          <a:off x="16357600"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83820</xdr:rowOff>
    </xdr:from>
    <xdr:to>
      <xdr:col>86</xdr:col>
      <xdr:colOff>25400</xdr:colOff>
      <xdr:row>40</xdr:row>
      <xdr:rowOff>83820</xdr:rowOff>
    </xdr:to>
    <xdr:cxnSp macro="">
      <xdr:nvCxnSpPr>
        <xdr:cNvPr id="225" name="直線コネクタ 224">
          <a:extLst>
            <a:ext uri="{FF2B5EF4-FFF2-40B4-BE49-F238E27FC236}">
              <a16:creationId xmlns:a16="http://schemas.microsoft.com/office/drawing/2014/main" id="{FEAC8976-3618-4B56-8D6B-0C4E03B350B9}"/>
            </a:ext>
          </a:extLst>
        </xdr:cNvPr>
        <xdr:cNvCxnSpPr/>
      </xdr:nvCxnSpPr>
      <xdr:spPr>
        <a:xfrm>
          <a:off x="16230600" y="694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226" name="【一般廃棄物処理施設】&#10;有形固定資産減価償却率最大値テキスト">
          <a:extLst>
            <a:ext uri="{FF2B5EF4-FFF2-40B4-BE49-F238E27FC236}">
              <a16:creationId xmlns:a16="http://schemas.microsoft.com/office/drawing/2014/main" id="{74F1B07C-041F-4844-AA50-37A70EF8171F}"/>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227" name="直線コネクタ 226">
          <a:extLst>
            <a:ext uri="{FF2B5EF4-FFF2-40B4-BE49-F238E27FC236}">
              <a16:creationId xmlns:a16="http://schemas.microsoft.com/office/drawing/2014/main" id="{17749FE5-93FF-4E94-8BF4-A94CB5E888A2}"/>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30497</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id="{5979595F-AF68-4E29-B7D6-96351A47DBCA}"/>
            </a:ext>
          </a:extLst>
        </xdr:cNvPr>
        <xdr:cNvSpPr txBox="1"/>
      </xdr:nvSpPr>
      <xdr:spPr>
        <a:xfrm>
          <a:off x="16357600" y="620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52070</xdr:rowOff>
    </xdr:from>
    <xdr:to>
      <xdr:col>85</xdr:col>
      <xdr:colOff>177800</xdr:colOff>
      <xdr:row>36</xdr:row>
      <xdr:rowOff>153670</xdr:rowOff>
    </xdr:to>
    <xdr:sp macro="" textlink="">
      <xdr:nvSpPr>
        <xdr:cNvPr id="229" name="フローチャート: 判断 228">
          <a:extLst>
            <a:ext uri="{FF2B5EF4-FFF2-40B4-BE49-F238E27FC236}">
              <a16:creationId xmlns:a16="http://schemas.microsoft.com/office/drawing/2014/main" id="{127C9802-45C0-47D0-9CA3-D6AB7A38F682}"/>
            </a:ext>
          </a:extLst>
        </xdr:cNvPr>
        <xdr:cNvSpPr/>
      </xdr:nvSpPr>
      <xdr:spPr>
        <a:xfrm>
          <a:off x="162687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230" name="フローチャート: 判断 229">
          <a:extLst>
            <a:ext uri="{FF2B5EF4-FFF2-40B4-BE49-F238E27FC236}">
              <a16:creationId xmlns:a16="http://schemas.microsoft.com/office/drawing/2014/main" id="{ED332D73-E56E-4AAA-B6F0-D7858E0F0904}"/>
            </a:ext>
          </a:extLst>
        </xdr:cNvPr>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231" name="フローチャート: 判断 230">
          <a:extLst>
            <a:ext uri="{FF2B5EF4-FFF2-40B4-BE49-F238E27FC236}">
              <a16:creationId xmlns:a16="http://schemas.microsoft.com/office/drawing/2014/main" id="{045DE648-063A-49B7-8489-45F60E3B60BA}"/>
            </a:ext>
          </a:extLst>
        </xdr:cNvPr>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151130</xdr:rowOff>
    </xdr:from>
    <xdr:to>
      <xdr:col>72</xdr:col>
      <xdr:colOff>38100</xdr:colOff>
      <xdr:row>37</xdr:row>
      <xdr:rowOff>81280</xdr:rowOff>
    </xdr:to>
    <xdr:sp macro="" textlink="">
      <xdr:nvSpPr>
        <xdr:cNvPr id="232" name="フローチャート: 判断 231">
          <a:extLst>
            <a:ext uri="{FF2B5EF4-FFF2-40B4-BE49-F238E27FC236}">
              <a16:creationId xmlns:a16="http://schemas.microsoft.com/office/drawing/2014/main" id="{98D22CBE-853E-4CA5-92FB-21CB58EC8CB0}"/>
            </a:ext>
          </a:extLst>
        </xdr:cNvPr>
        <xdr:cNvSpPr/>
      </xdr:nvSpPr>
      <xdr:spPr>
        <a:xfrm>
          <a:off x="13652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233" name="フローチャート: 判断 232">
          <a:extLst>
            <a:ext uri="{FF2B5EF4-FFF2-40B4-BE49-F238E27FC236}">
              <a16:creationId xmlns:a16="http://schemas.microsoft.com/office/drawing/2014/main" id="{E135A8D6-5DDC-4A8E-8A88-707111B36E63}"/>
            </a:ext>
          </a:extLst>
        </xdr:cNvPr>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56096B62-62A5-4ECE-9964-31A3EC60242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D758343B-7218-4EE8-8B6E-030D0769440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409ACB42-0E53-496D-A2B9-5D45567DB7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F49F267E-566D-413A-9D1D-3A08776AD7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63B49C69-E74A-48BF-A3CC-22702561A5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239" name="楕円 238">
          <a:extLst>
            <a:ext uri="{FF2B5EF4-FFF2-40B4-BE49-F238E27FC236}">
              <a16:creationId xmlns:a16="http://schemas.microsoft.com/office/drawing/2014/main" id="{40BD336F-C3E8-497B-8BE7-7D9520955376}"/>
            </a:ext>
          </a:extLst>
        </xdr:cNvPr>
        <xdr:cNvSpPr/>
      </xdr:nvSpPr>
      <xdr:spPr>
        <a:xfrm>
          <a:off x="16268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44467</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id="{35F31732-C8FA-42DE-A3A8-DDE440DC89D0}"/>
            </a:ext>
          </a:extLst>
        </xdr:cNvPr>
        <xdr:cNvSpPr txBox="1"/>
      </xdr:nvSpPr>
      <xdr:spPr>
        <a:xfrm>
          <a:off x="163576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241" name="楕円 240">
          <a:extLst>
            <a:ext uri="{FF2B5EF4-FFF2-40B4-BE49-F238E27FC236}">
              <a16:creationId xmlns:a16="http://schemas.microsoft.com/office/drawing/2014/main" id="{A4AD945B-F04C-46E5-ADC7-0FA556E7E19A}"/>
            </a:ext>
          </a:extLst>
        </xdr:cNvPr>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38</xdr:row>
      <xdr:rowOff>154305</xdr:rowOff>
    </xdr:to>
    <xdr:cxnSp macro="">
      <xdr:nvCxnSpPr>
        <xdr:cNvPr id="242" name="直線コネクタ 241">
          <a:extLst>
            <a:ext uri="{FF2B5EF4-FFF2-40B4-BE49-F238E27FC236}">
              <a16:creationId xmlns:a16="http://schemas.microsoft.com/office/drawing/2014/main" id="{2D52E240-DB0C-41C4-8134-4A713E4B9DE8}"/>
            </a:ext>
          </a:extLst>
        </xdr:cNvPr>
        <xdr:cNvCxnSpPr/>
      </xdr:nvCxnSpPr>
      <xdr:spPr>
        <a:xfrm flipV="1">
          <a:off x="15481300" y="6073140"/>
          <a:ext cx="838200" cy="59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154940</xdr:rowOff>
    </xdr:from>
    <xdr:to>
      <xdr:col>76</xdr:col>
      <xdr:colOff>165100</xdr:colOff>
      <xdr:row>41</xdr:row>
      <xdr:rowOff>85090</xdr:rowOff>
    </xdr:to>
    <xdr:sp macro="" textlink="">
      <xdr:nvSpPr>
        <xdr:cNvPr id="243" name="楕円 242">
          <a:extLst>
            <a:ext uri="{FF2B5EF4-FFF2-40B4-BE49-F238E27FC236}">
              <a16:creationId xmlns:a16="http://schemas.microsoft.com/office/drawing/2014/main" id="{0F7A4A95-8557-49A2-A4EE-09AC6D58DA1B}"/>
            </a:ext>
          </a:extLst>
        </xdr:cNvPr>
        <xdr:cNvSpPr/>
      </xdr:nvSpPr>
      <xdr:spPr>
        <a:xfrm>
          <a:off x="14541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154305</xdr:rowOff>
    </xdr:from>
    <xdr:to>
      <xdr:col>81</xdr:col>
      <xdr:colOff>50800</xdr:colOff>
      <xdr:row>41</xdr:row>
      <xdr:rowOff>34290</xdr:rowOff>
    </xdr:to>
    <xdr:cxnSp macro="">
      <xdr:nvCxnSpPr>
        <xdr:cNvPr id="244" name="直線コネクタ 243">
          <a:extLst>
            <a:ext uri="{FF2B5EF4-FFF2-40B4-BE49-F238E27FC236}">
              <a16:creationId xmlns:a16="http://schemas.microsoft.com/office/drawing/2014/main" id="{618DAC49-2A8D-456C-AFF5-DAD52C929AD8}"/>
            </a:ext>
          </a:extLst>
        </xdr:cNvPr>
        <xdr:cNvCxnSpPr/>
      </xdr:nvCxnSpPr>
      <xdr:spPr>
        <a:xfrm flipV="1">
          <a:off x="14592300" y="6669405"/>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118745</xdr:rowOff>
    </xdr:from>
    <xdr:to>
      <xdr:col>72</xdr:col>
      <xdr:colOff>38100</xdr:colOff>
      <xdr:row>41</xdr:row>
      <xdr:rowOff>48895</xdr:rowOff>
    </xdr:to>
    <xdr:sp macro="" textlink="">
      <xdr:nvSpPr>
        <xdr:cNvPr id="245" name="楕円 244">
          <a:extLst>
            <a:ext uri="{FF2B5EF4-FFF2-40B4-BE49-F238E27FC236}">
              <a16:creationId xmlns:a16="http://schemas.microsoft.com/office/drawing/2014/main" id="{59CE01F5-0C27-4CE5-8591-AA4FBF73C34C}"/>
            </a:ext>
          </a:extLst>
        </xdr:cNvPr>
        <xdr:cNvSpPr/>
      </xdr:nvSpPr>
      <xdr:spPr>
        <a:xfrm>
          <a:off x="13652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169545</xdr:rowOff>
    </xdr:from>
    <xdr:to>
      <xdr:col>76</xdr:col>
      <xdr:colOff>114300</xdr:colOff>
      <xdr:row>41</xdr:row>
      <xdr:rowOff>34290</xdr:rowOff>
    </xdr:to>
    <xdr:cxnSp macro="">
      <xdr:nvCxnSpPr>
        <xdr:cNvPr id="246" name="直線コネクタ 245">
          <a:extLst>
            <a:ext uri="{FF2B5EF4-FFF2-40B4-BE49-F238E27FC236}">
              <a16:creationId xmlns:a16="http://schemas.microsoft.com/office/drawing/2014/main" id="{8193BED7-5702-4527-AD49-86007FD003B7}"/>
            </a:ext>
          </a:extLst>
        </xdr:cNvPr>
        <xdr:cNvCxnSpPr/>
      </xdr:nvCxnSpPr>
      <xdr:spPr>
        <a:xfrm>
          <a:off x="13703300" y="70275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111125</xdr:rowOff>
    </xdr:from>
    <xdr:to>
      <xdr:col>67</xdr:col>
      <xdr:colOff>101600</xdr:colOff>
      <xdr:row>41</xdr:row>
      <xdr:rowOff>41275</xdr:rowOff>
    </xdr:to>
    <xdr:sp macro="" textlink="">
      <xdr:nvSpPr>
        <xdr:cNvPr id="247" name="楕円 246">
          <a:extLst>
            <a:ext uri="{FF2B5EF4-FFF2-40B4-BE49-F238E27FC236}">
              <a16:creationId xmlns:a16="http://schemas.microsoft.com/office/drawing/2014/main" id="{F35CA602-6A50-475F-8BDA-E78FEC1AD53D}"/>
            </a:ext>
          </a:extLst>
        </xdr:cNvPr>
        <xdr:cNvSpPr/>
      </xdr:nvSpPr>
      <xdr:spPr>
        <a:xfrm>
          <a:off x="12763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161925</xdr:rowOff>
    </xdr:from>
    <xdr:to>
      <xdr:col>71</xdr:col>
      <xdr:colOff>177800</xdr:colOff>
      <xdr:row>40</xdr:row>
      <xdr:rowOff>169545</xdr:rowOff>
    </xdr:to>
    <xdr:cxnSp macro="">
      <xdr:nvCxnSpPr>
        <xdr:cNvPr id="248" name="直線コネクタ 247">
          <a:extLst>
            <a:ext uri="{FF2B5EF4-FFF2-40B4-BE49-F238E27FC236}">
              <a16:creationId xmlns:a16="http://schemas.microsoft.com/office/drawing/2014/main" id="{67D3AB93-4345-405A-BD44-BA5B2AD09267}"/>
            </a:ext>
          </a:extLst>
        </xdr:cNvPr>
        <xdr:cNvCxnSpPr/>
      </xdr:nvCxnSpPr>
      <xdr:spPr>
        <a:xfrm>
          <a:off x="12814300" y="70199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249" name="n_1aveValue【一般廃棄物処理施設】&#10;有形固定資産減価償却率">
          <a:extLst>
            <a:ext uri="{FF2B5EF4-FFF2-40B4-BE49-F238E27FC236}">
              <a16:creationId xmlns:a16="http://schemas.microsoft.com/office/drawing/2014/main" id="{D41FD5C6-8668-4350-A752-B8EA57F70E65}"/>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250" name="n_2aveValue【一般廃棄物処理施設】&#10;有形固定資産減価償却率">
          <a:extLst>
            <a:ext uri="{FF2B5EF4-FFF2-40B4-BE49-F238E27FC236}">
              <a16:creationId xmlns:a16="http://schemas.microsoft.com/office/drawing/2014/main" id="{2290D59F-AAFB-4D2B-A61D-38777178F3CE}"/>
            </a:ext>
          </a:extLst>
        </xdr:cNvPr>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251" name="n_3aveValue【一般廃棄物処理施設】&#10;有形固定資産減価償却率">
          <a:extLst>
            <a:ext uri="{FF2B5EF4-FFF2-40B4-BE49-F238E27FC236}">
              <a16:creationId xmlns:a16="http://schemas.microsoft.com/office/drawing/2014/main" id="{B039554C-B080-494D-9192-B3ACB163FB62}"/>
            </a:ext>
          </a:extLst>
        </xdr:cNvPr>
        <xdr:cNvSpPr txBox="1"/>
      </xdr:nvSpPr>
      <xdr:spPr>
        <a:xfrm>
          <a:off x="13500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252" name="n_4aveValue【一般廃棄物処理施設】&#10;有形固定資産減価償却率">
          <a:extLst>
            <a:ext uri="{FF2B5EF4-FFF2-40B4-BE49-F238E27FC236}">
              <a16:creationId xmlns:a16="http://schemas.microsoft.com/office/drawing/2014/main" id="{FDB277EA-B3CA-4588-89B9-958FCE1DA99A}"/>
            </a:ext>
          </a:extLst>
        </xdr:cNvPr>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24782</xdr:rowOff>
    </xdr:from>
    <xdr:ext cx="405111" cy="259045"/>
    <xdr:sp macro="" textlink="">
      <xdr:nvSpPr>
        <xdr:cNvPr id="253" name="n_1mainValue【一般廃棄物処理施設】&#10;有形固定資産減価償却率">
          <a:extLst>
            <a:ext uri="{FF2B5EF4-FFF2-40B4-BE49-F238E27FC236}">
              <a16:creationId xmlns:a16="http://schemas.microsoft.com/office/drawing/2014/main" id="{AA5BEBDC-C0AE-4C38-A6AB-5F5D4E34DF34}"/>
            </a:ext>
          </a:extLst>
        </xdr:cNvPr>
        <xdr:cNvSpPr txBox="1"/>
      </xdr:nvSpPr>
      <xdr:spPr>
        <a:xfrm>
          <a:off x="15266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76217</xdr:rowOff>
    </xdr:from>
    <xdr:ext cx="405111" cy="259045"/>
    <xdr:sp macro="" textlink="">
      <xdr:nvSpPr>
        <xdr:cNvPr id="254" name="n_2mainValue【一般廃棄物処理施設】&#10;有形固定資産減価償却率">
          <a:extLst>
            <a:ext uri="{FF2B5EF4-FFF2-40B4-BE49-F238E27FC236}">
              <a16:creationId xmlns:a16="http://schemas.microsoft.com/office/drawing/2014/main" id="{A608E3AB-1E5A-4D74-8D37-B02E40040960}"/>
            </a:ext>
          </a:extLst>
        </xdr:cNvPr>
        <xdr:cNvSpPr txBox="1"/>
      </xdr:nvSpPr>
      <xdr:spPr>
        <a:xfrm>
          <a:off x="143897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40022</xdr:rowOff>
    </xdr:from>
    <xdr:ext cx="405111" cy="259045"/>
    <xdr:sp macro="" textlink="">
      <xdr:nvSpPr>
        <xdr:cNvPr id="255" name="n_3mainValue【一般廃棄物処理施設】&#10;有形固定資産減価償却率">
          <a:extLst>
            <a:ext uri="{FF2B5EF4-FFF2-40B4-BE49-F238E27FC236}">
              <a16:creationId xmlns:a16="http://schemas.microsoft.com/office/drawing/2014/main" id="{86D89ABA-EE81-49FF-AB73-E07BDFEFBB23}"/>
            </a:ext>
          </a:extLst>
        </xdr:cNvPr>
        <xdr:cNvSpPr txBox="1"/>
      </xdr:nvSpPr>
      <xdr:spPr>
        <a:xfrm>
          <a:off x="13500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32402</xdr:rowOff>
    </xdr:from>
    <xdr:ext cx="405111" cy="259045"/>
    <xdr:sp macro="" textlink="">
      <xdr:nvSpPr>
        <xdr:cNvPr id="256" name="n_4mainValue【一般廃棄物処理施設】&#10;有形固定資産減価償却率">
          <a:extLst>
            <a:ext uri="{FF2B5EF4-FFF2-40B4-BE49-F238E27FC236}">
              <a16:creationId xmlns:a16="http://schemas.microsoft.com/office/drawing/2014/main" id="{7574AA23-7D6C-40DE-A29E-28E1C0521B6E}"/>
            </a:ext>
          </a:extLst>
        </xdr:cNvPr>
        <xdr:cNvSpPr txBox="1"/>
      </xdr:nvSpPr>
      <xdr:spPr>
        <a:xfrm>
          <a:off x="12611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17A88616-0B67-4EF5-ADB4-51E7F3AAAF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AF775BB8-A2BC-41C4-93C4-5CCC6E97CF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7C28C778-8D0E-4878-90A6-4597084ACCF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C98E8FCD-BA02-4113-8FEA-27AA55D578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F847F081-78ED-4335-885C-44651DBFDF2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E588BAD7-E3B7-43B7-A425-491D545ED5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03AADD90-BB96-4343-B6C3-E24BF72F3D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154AD9F3-AD08-480E-A083-72FA530C36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id="{4996F928-647F-4A04-9465-D9FE058938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id="{CFB10F70-51D4-4949-A1DC-46CC817C20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7" name="直線コネクタ 266">
          <a:extLst>
            <a:ext uri="{FF2B5EF4-FFF2-40B4-BE49-F238E27FC236}">
              <a16:creationId xmlns:a16="http://schemas.microsoft.com/office/drawing/2014/main" id="{B3AF44C6-4D40-4EFF-8585-479BC49521D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8" name="テキスト ボックス 267">
          <a:extLst>
            <a:ext uri="{FF2B5EF4-FFF2-40B4-BE49-F238E27FC236}">
              <a16:creationId xmlns:a16="http://schemas.microsoft.com/office/drawing/2014/main" id="{C1E5221D-44F3-40E5-ACB1-124478E0A12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9" name="直線コネクタ 268">
          <a:extLst>
            <a:ext uri="{FF2B5EF4-FFF2-40B4-BE49-F238E27FC236}">
              <a16:creationId xmlns:a16="http://schemas.microsoft.com/office/drawing/2014/main" id="{9FF5E2C5-5939-4A2B-AC5E-399D02988C2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70" name="テキスト ボックス 269">
          <a:extLst>
            <a:ext uri="{FF2B5EF4-FFF2-40B4-BE49-F238E27FC236}">
              <a16:creationId xmlns:a16="http://schemas.microsoft.com/office/drawing/2014/main" id="{F8A64647-986D-4CAE-8E57-3CEBC8A865BC}"/>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1" name="直線コネクタ 270">
          <a:extLst>
            <a:ext uri="{FF2B5EF4-FFF2-40B4-BE49-F238E27FC236}">
              <a16:creationId xmlns:a16="http://schemas.microsoft.com/office/drawing/2014/main" id="{6B36F85E-7C58-414A-87D3-46C456A2312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72" name="テキスト ボックス 271">
          <a:extLst>
            <a:ext uri="{FF2B5EF4-FFF2-40B4-BE49-F238E27FC236}">
              <a16:creationId xmlns:a16="http://schemas.microsoft.com/office/drawing/2014/main" id="{5A7447D4-5D3C-42C2-ADA7-6F05D27A8FAD}"/>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3" name="直線コネクタ 272">
          <a:extLst>
            <a:ext uri="{FF2B5EF4-FFF2-40B4-BE49-F238E27FC236}">
              <a16:creationId xmlns:a16="http://schemas.microsoft.com/office/drawing/2014/main" id="{9E55383A-358A-48CC-8331-4E03664F618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4" name="テキスト ボックス 273">
          <a:extLst>
            <a:ext uri="{FF2B5EF4-FFF2-40B4-BE49-F238E27FC236}">
              <a16:creationId xmlns:a16="http://schemas.microsoft.com/office/drawing/2014/main" id="{0C63BFCA-BE17-4F1A-83A2-EF7A07C9047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a:extLst>
            <a:ext uri="{FF2B5EF4-FFF2-40B4-BE49-F238E27FC236}">
              <a16:creationId xmlns:a16="http://schemas.microsoft.com/office/drawing/2014/main" id="{65B722D0-1CD4-4B90-A1E8-7F96F606BC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6" name="テキスト ボックス 275">
          <a:extLst>
            <a:ext uri="{FF2B5EF4-FFF2-40B4-BE49-F238E27FC236}">
              <a16:creationId xmlns:a16="http://schemas.microsoft.com/office/drawing/2014/main" id="{F82BEF4C-A359-4131-88A2-9A961AB9103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一般廃棄物処理施設】&#10;一人当たり有形固定資産（償却資産）額グラフ枠">
          <a:extLst>
            <a:ext uri="{FF2B5EF4-FFF2-40B4-BE49-F238E27FC236}">
              <a16:creationId xmlns:a16="http://schemas.microsoft.com/office/drawing/2014/main" id="{4879B91F-AF44-4ED7-9EE7-59202335276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278" name="直線コネクタ 277">
          <a:extLst>
            <a:ext uri="{FF2B5EF4-FFF2-40B4-BE49-F238E27FC236}">
              <a16:creationId xmlns:a16="http://schemas.microsoft.com/office/drawing/2014/main" id="{4A0F599F-0935-4752-BFC8-1E73804B5E81}"/>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279" name="【一般廃棄物処理施設】&#10;一人当たり有形固定資産（償却資産）額最小値テキスト">
          <a:extLst>
            <a:ext uri="{FF2B5EF4-FFF2-40B4-BE49-F238E27FC236}">
              <a16:creationId xmlns:a16="http://schemas.microsoft.com/office/drawing/2014/main" id="{907D0DF9-F044-4470-9C4F-EA482FCB7450}"/>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280" name="直線コネクタ 279">
          <a:extLst>
            <a:ext uri="{FF2B5EF4-FFF2-40B4-BE49-F238E27FC236}">
              <a16:creationId xmlns:a16="http://schemas.microsoft.com/office/drawing/2014/main" id="{C918766D-7A16-41A7-949A-2AC052975175}"/>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281" name="【一般廃棄物処理施設】&#10;一人当たり有形固定資産（償却資産）額最大値テキスト">
          <a:extLst>
            <a:ext uri="{FF2B5EF4-FFF2-40B4-BE49-F238E27FC236}">
              <a16:creationId xmlns:a16="http://schemas.microsoft.com/office/drawing/2014/main" id="{1601BA27-B3E2-4D8B-A70B-9D9239EA69E5}"/>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282" name="直線コネクタ 281">
          <a:extLst>
            <a:ext uri="{FF2B5EF4-FFF2-40B4-BE49-F238E27FC236}">
              <a16:creationId xmlns:a16="http://schemas.microsoft.com/office/drawing/2014/main" id="{AC0FBF66-9CC3-4000-A145-2D17ABC11DD2}"/>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139209</xdr:rowOff>
    </xdr:from>
    <xdr:ext cx="599010" cy="259045"/>
    <xdr:sp macro="" textlink="">
      <xdr:nvSpPr>
        <xdr:cNvPr id="283" name="【一般廃棄物処理施設】&#10;一人当たり有形固定資産（償却資産）額平均値テキスト">
          <a:extLst>
            <a:ext uri="{FF2B5EF4-FFF2-40B4-BE49-F238E27FC236}">
              <a16:creationId xmlns:a16="http://schemas.microsoft.com/office/drawing/2014/main" id="{2BB49F3B-6A68-478D-BD79-88A51959F5D5}"/>
            </a:ext>
          </a:extLst>
        </xdr:cNvPr>
        <xdr:cNvSpPr txBox="1"/>
      </xdr:nvSpPr>
      <xdr:spPr>
        <a:xfrm>
          <a:off x="22199600" y="6997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284" name="フローチャート: 判断 283">
          <a:extLst>
            <a:ext uri="{FF2B5EF4-FFF2-40B4-BE49-F238E27FC236}">
              <a16:creationId xmlns:a16="http://schemas.microsoft.com/office/drawing/2014/main" id="{1A213726-F308-43C1-9EC6-81923ED4AB60}"/>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285" name="フローチャート: 判断 284">
          <a:extLst>
            <a:ext uri="{FF2B5EF4-FFF2-40B4-BE49-F238E27FC236}">
              <a16:creationId xmlns:a16="http://schemas.microsoft.com/office/drawing/2014/main" id="{E7DD3274-48F1-4840-A643-79AE5E9786D5}"/>
            </a:ext>
          </a:extLst>
        </xdr:cNvPr>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286" name="フローチャート: 判断 285">
          <a:extLst>
            <a:ext uri="{FF2B5EF4-FFF2-40B4-BE49-F238E27FC236}">
              <a16:creationId xmlns:a16="http://schemas.microsoft.com/office/drawing/2014/main" id="{525A6056-1A77-4F53-8BFC-B92270D93338}"/>
            </a:ext>
          </a:extLst>
        </xdr:cNvPr>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287" name="フローチャート: 判断 286">
          <a:extLst>
            <a:ext uri="{FF2B5EF4-FFF2-40B4-BE49-F238E27FC236}">
              <a16:creationId xmlns:a16="http://schemas.microsoft.com/office/drawing/2014/main" id="{5793348B-C7B7-43DB-A0BC-140B73250BC9}"/>
            </a:ext>
          </a:extLst>
        </xdr:cNvPr>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288" name="フローチャート: 判断 287">
          <a:extLst>
            <a:ext uri="{FF2B5EF4-FFF2-40B4-BE49-F238E27FC236}">
              <a16:creationId xmlns:a16="http://schemas.microsoft.com/office/drawing/2014/main" id="{2E475A24-8B7C-4C7A-8D9F-BF38E07EC0C4}"/>
            </a:ext>
          </a:extLst>
        </xdr:cNvPr>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9412BB82-0365-4470-8F31-CD17C61A91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CDAEC5C7-86E0-4F67-9C5D-0DFB4B3463D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AE0D0E7A-537F-42FD-B2B9-9E90132B12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4D1D04CF-A960-4A22-BFBA-DFD7ED2B55D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A039713B-B8A4-4F8E-9F8B-0FE63FBCBB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121080</xdr:rowOff>
    </xdr:from>
    <xdr:to>
      <xdr:col>116</xdr:col>
      <xdr:colOff>114300</xdr:colOff>
      <xdr:row>41</xdr:row>
      <xdr:rowOff>51230</xdr:rowOff>
    </xdr:to>
    <xdr:sp macro="" textlink="">
      <xdr:nvSpPr>
        <xdr:cNvPr id="294" name="楕円 293">
          <a:extLst>
            <a:ext uri="{FF2B5EF4-FFF2-40B4-BE49-F238E27FC236}">
              <a16:creationId xmlns:a16="http://schemas.microsoft.com/office/drawing/2014/main" id="{ACE384D3-9BA6-49CD-AC40-C255A904DB6E}"/>
            </a:ext>
          </a:extLst>
        </xdr:cNvPr>
        <xdr:cNvSpPr/>
      </xdr:nvSpPr>
      <xdr:spPr>
        <a:xfrm>
          <a:off x="22110700" y="69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143957</xdr:rowOff>
    </xdr:from>
    <xdr:ext cx="599010" cy="259045"/>
    <xdr:sp macro="" textlink="">
      <xdr:nvSpPr>
        <xdr:cNvPr id="295" name="【一般廃棄物処理施設】&#10;一人当たり有形固定資産（償却資産）額該当値テキスト">
          <a:extLst>
            <a:ext uri="{FF2B5EF4-FFF2-40B4-BE49-F238E27FC236}">
              <a16:creationId xmlns:a16="http://schemas.microsoft.com/office/drawing/2014/main" id="{DD78241A-E06D-4B52-9242-569DE21152EC}"/>
            </a:ext>
          </a:extLst>
        </xdr:cNvPr>
        <xdr:cNvSpPr txBox="1"/>
      </xdr:nvSpPr>
      <xdr:spPr>
        <a:xfrm>
          <a:off x="22199600" y="683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149011</xdr:rowOff>
    </xdr:from>
    <xdr:to>
      <xdr:col>112</xdr:col>
      <xdr:colOff>38100</xdr:colOff>
      <xdr:row>41</xdr:row>
      <xdr:rowOff>79161</xdr:rowOff>
    </xdr:to>
    <xdr:sp macro="" textlink="">
      <xdr:nvSpPr>
        <xdr:cNvPr id="296" name="楕円 295">
          <a:extLst>
            <a:ext uri="{FF2B5EF4-FFF2-40B4-BE49-F238E27FC236}">
              <a16:creationId xmlns:a16="http://schemas.microsoft.com/office/drawing/2014/main" id="{619EFC71-C292-4B81-85EB-75C64CF938DF}"/>
            </a:ext>
          </a:extLst>
        </xdr:cNvPr>
        <xdr:cNvSpPr/>
      </xdr:nvSpPr>
      <xdr:spPr>
        <a:xfrm>
          <a:off x="21272500" y="70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430</xdr:rowOff>
    </xdr:from>
    <xdr:to>
      <xdr:col>116</xdr:col>
      <xdr:colOff>63500</xdr:colOff>
      <xdr:row>41</xdr:row>
      <xdr:rowOff>28361</xdr:rowOff>
    </xdr:to>
    <xdr:cxnSp macro="">
      <xdr:nvCxnSpPr>
        <xdr:cNvPr id="297" name="直線コネクタ 296">
          <a:extLst>
            <a:ext uri="{FF2B5EF4-FFF2-40B4-BE49-F238E27FC236}">
              <a16:creationId xmlns:a16="http://schemas.microsoft.com/office/drawing/2014/main" id="{318C976E-7E4A-4B0D-9F79-5DB067036D92}"/>
            </a:ext>
          </a:extLst>
        </xdr:cNvPr>
        <xdr:cNvCxnSpPr/>
      </xdr:nvCxnSpPr>
      <xdr:spPr>
        <a:xfrm flipV="1">
          <a:off x="21323300" y="7029880"/>
          <a:ext cx="838200" cy="2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168083</xdr:rowOff>
    </xdr:from>
    <xdr:to>
      <xdr:col>107</xdr:col>
      <xdr:colOff>101600</xdr:colOff>
      <xdr:row>41</xdr:row>
      <xdr:rowOff>98233</xdr:rowOff>
    </xdr:to>
    <xdr:sp macro="" textlink="">
      <xdr:nvSpPr>
        <xdr:cNvPr id="298" name="楕円 297">
          <a:extLst>
            <a:ext uri="{FF2B5EF4-FFF2-40B4-BE49-F238E27FC236}">
              <a16:creationId xmlns:a16="http://schemas.microsoft.com/office/drawing/2014/main" id="{B75448ED-5551-4042-9073-64CDBDF5E8AA}"/>
            </a:ext>
          </a:extLst>
        </xdr:cNvPr>
        <xdr:cNvSpPr/>
      </xdr:nvSpPr>
      <xdr:spPr>
        <a:xfrm>
          <a:off x="20383500" y="70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28361</xdr:rowOff>
    </xdr:from>
    <xdr:to>
      <xdr:col>111</xdr:col>
      <xdr:colOff>177800</xdr:colOff>
      <xdr:row>41</xdr:row>
      <xdr:rowOff>47433</xdr:rowOff>
    </xdr:to>
    <xdr:cxnSp macro="">
      <xdr:nvCxnSpPr>
        <xdr:cNvPr id="299" name="直線コネクタ 298">
          <a:extLst>
            <a:ext uri="{FF2B5EF4-FFF2-40B4-BE49-F238E27FC236}">
              <a16:creationId xmlns:a16="http://schemas.microsoft.com/office/drawing/2014/main" id="{35BEFFF2-295B-419B-A9B0-036F4D27F1AE}"/>
            </a:ext>
          </a:extLst>
        </xdr:cNvPr>
        <xdr:cNvCxnSpPr/>
      </xdr:nvCxnSpPr>
      <xdr:spPr>
        <a:xfrm flipV="1">
          <a:off x="20434300" y="7057811"/>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76441</xdr:rowOff>
    </xdr:from>
    <xdr:to>
      <xdr:col>102</xdr:col>
      <xdr:colOff>165100</xdr:colOff>
      <xdr:row>42</xdr:row>
      <xdr:rowOff>6591</xdr:rowOff>
    </xdr:to>
    <xdr:sp macro="" textlink="">
      <xdr:nvSpPr>
        <xdr:cNvPr id="300" name="楕円 299">
          <a:extLst>
            <a:ext uri="{FF2B5EF4-FFF2-40B4-BE49-F238E27FC236}">
              <a16:creationId xmlns:a16="http://schemas.microsoft.com/office/drawing/2014/main" id="{B99D3C69-FAB9-489E-B6ED-C8FF90D89BBC}"/>
            </a:ext>
          </a:extLst>
        </xdr:cNvPr>
        <xdr:cNvSpPr/>
      </xdr:nvSpPr>
      <xdr:spPr>
        <a:xfrm>
          <a:off x="19494500" y="71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47433</xdr:rowOff>
    </xdr:from>
    <xdr:to>
      <xdr:col>107</xdr:col>
      <xdr:colOff>50800</xdr:colOff>
      <xdr:row>41</xdr:row>
      <xdr:rowOff>127241</xdr:rowOff>
    </xdr:to>
    <xdr:cxnSp macro="">
      <xdr:nvCxnSpPr>
        <xdr:cNvPr id="301" name="直線コネクタ 300">
          <a:extLst>
            <a:ext uri="{FF2B5EF4-FFF2-40B4-BE49-F238E27FC236}">
              <a16:creationId xmlns:a16="http://schemas.microsoft.com/office/drawing/2014/main" id="{33E0062C-1480-4B67-8B03-6A062C076732}"/>
            </a:ext>
          </a:extLst>
        </xdr:cNvPr>
        <xdr:cNvCxnSpPr/>
      </xdr:nvCxnSpPr>
      <xdr:spPr>
        <a:xfrm flipV="1">
          <a:off x="19545300" y="7076883"/>
          <a:ext cx="889000" cy="7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76845</xdr:rowOff>
    </xdr:from>
    <xdr:to>
      <xdr:col>98</xdr:col>
      <xdr:colOff>38100</xdr:colOff>
      <xdr:row>42</xdr:row>
      <xdr:rowOff>6995</xdr:rowOff>
    </xdr:to>
    <xdr:sp macro="" textlink="">
      <xdr:nvSpPr>
        <xdr:cNvPr id="302" name="楕円 301">
          <a:extLst>
            <a:ext uri="{FF2B5EF4-FFF2-40B4-BE49-F238E27FC236}">
              <a16:creationId xmlns:a16="http://schemas.microsoft.com/office/drawing/2014/main" id="{212892EF-F5D8-4A2F-9967-30B5A651E728}"/>
            </a:ext>
          </a:extLst>
        </xdr:cNvPr>
        <xdr:cNvSpPr/>
      </xdr:nvSpPr>
      <xdr:spPr>
        <a:xfrm>
          <a:off x="18605500" y="71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127241</xdr:rowOff>
    </xdr:from>
    <xdr:to>
      <xdr:col>102</xdr:col>
      <xdr:colOff>114300</xdr:colOff>
      <xdr:row>41</xdr:row>
      <xdr:rowOff>127645</xdr:rowOff>
    </xdr:to>
    <xdr:cxnSp macro="">
      <xdr:nvCxnSpPr>
        <xdr:cNvPr id="303" name="直線コネクタ 302">
          <a:extLst>
            <a:ext uri="{FF2B5EF4-FFF2-40B4-BE49-F238E27FC236}">
              <a16:creationId xmlns:a16="http://schemas.microsoft.com/office/drawing/2014/main" id="{1F72C538-7603-42CA-A2AE-30235031B45D}"/>
            </a:ext>
          </a:extLst>
        </xdr:cNvPr>
        <xdr:cNvCxnSpPr/>
      </xdr:nvCxnSpPr>
      <xdr:spPr>
        <a:xfrm flipV="1">
          <a:off x="18656300" y="7156691"/>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102867</xdr:rowOff>
    </xdr:from>
    <xdr:ext cx="599010" cy="259045"/>
    <xdr:sp macro="" textlink="">
      <xdr:nvSpPr>
        <xdr:cNvPr id="304" name="n_1aveValue【一般廃棄物処理施設】&#10;一人当たり有形固定資産（償却資産）額">
          <a:extLst>
            <a:ext uri="{FF2B5EF4-FFF2-40B4-BE49-F238E27FC236}">
              <a16:creationId xmlns:a16="http://schemas.microsoft.com/office/drawing/2014/main" id="{FD75F5B1-1B98-4089-8F0C-EE0574DED63F}"/>
            </a:ext>
          </a:extLst>
        </xdr:cNvPr>
        <xdr:cNvSpPr txBox="1"/>
      </xdr:nvSpPr>
      <xdr:spPr>
        <a:xfrm>
          <a:off x="21011095" y="713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103139</xdr:rowOff>
    </xdr:from>
    <xdr:ext cx="599010" cy="259045"/>
    <xdr:sp macro="" textlink="">
      <xdr:nvSpPr>
        <xdr:cNvPr id="305" name="n_2aveValue【一般廃棄物処理施設】&#10;一人当たり有形固定資産（償却資産）額">
          <a:extLst>
            <a:ext uri="{FF2B5EF4-FFF2-40B4-BE49-F238E27FC236}">
              <a16:creationId xmlns:a16="http://schemas.microsoft.com/office/drawing/2014/main" id="{3AC77B6A-54D5-4025-B84C-19EA4971BB22}"/>
            </a:ext>
          </a:extLst>
        </xdr:cNvPr>
        <xdr:cNvSpPr txBox="1"/>
      </xdr:nvSpPr>
      <xdr:spPr>
        <a:xfrm>
          <a:off x="20134795" y="713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306" name="n_3aveValue【一般廃棄物処理施設】&#10;一人当たり有形固定資産（償却資産）額">
          <a:extLst>
            <a:ext uri="{FF2B5EF4-FFF2-40B4-BE49-F238E27FC236}">
              <a16:creationId xmlns:a16="http://schemas.microsoft.com/office/drawing/2014/main" id="{E48F03F8-58E1-417C-9363-FA17A95A8970}"/>
            </a:ext>
          </a:extLst>
        </xdr:cNvPr>
        <xdr:cNvSpPr txBox="1"/>
      </xdr:nvSpPr>
      <xdr:spPr>
        <a:xfrm>
          <a:off x="19245795" y="6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307" name="n_4aveValue【一般廃棄物処理施設】&#10;一人当たり有形固定資産（償却資産）額">
          <a:extLst>
            <a:ext uri="{FF2B5EF4-FFF2-40B4-BE49-F238E27FC236}">
              <a16:creationId xmlns:a16="http://schemas.microsoft.com/office/drawing/2014/main" id="{70FAA1D5-5C6F-4656-8CAF-1814AACCD89A}"/>
            </a:ext>
          </a:extLst>
        </xdr:cNvPr>
        <xdr:cNvSpPr txBox="1"/>
      </xdr:nvSpPr>
      <xdr:spPr>
        <a:xfrm>
          <a:off x="18356795" y="682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95688</xdr:rowOff>
    </xdr:from>
    <xdr:ext cx="599010" cy="259045"/>
    <xdr:sp macro="" textlink="">
      <xdr:nvSpPr>
        <xdr:cNvPr id="308" name="n_1mainValue【一般廃棄物処理施設】&#10;一人当たり有形固定資産（償却資産）額">
          <a:extLst>
            <a:ext uri="{FF2B5EF4-FFF2-40B4-BE49-F238E27FC236}">
              <a16:creationId xmlns:a16="http://schemas.microsoft.com/office/drawing/2014/main" id="{AE75DC35-676C-4FAE-B392-420F508B77A2}"/>
            </a:ext>
          </a:extLst>
        </xdr:cNvPr>
        <xdr:cNvSpPr txBox="1"/>
      </xdr:nvSpPr>
      <xdr:spPr>
        <a:xfrm>
          <a:off x="21011095" y="678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114760</xdr:rowOff>
    </xdr:from>
    <xdr:ext cx="599010" cy="259045"/>
    <xdr:sp macro="" textlink="">
      <xdr:nvSpPr>
        <xdr:cNvPr id="309" name="n_2mainValue【一般廃棄物処理施設】&#10;一人当たり有形固定資産（償却資産）額">
          <a:extLst>
            <a:ext uri="{FF2B5EF4-FFF2-40B4-BE49-F238E27FC236}">
              <a16:creationId xmlns:a16="http://schemas.microsoft.com/office/drawing/2014/main" id="{00C9AF62-9040-4242-90BA-5257EE08BA54}"/>
            </a:ext>
          </a:extLst>
        </xdr:cNvPr>
        <xdr:cNvSpPr txBox="1"/>
      </xdr:nvSpPr>
      <xdr:spPr>
        <a:xfrm>
          <a:off x="20134795" y="680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169168</xdr:rowOff>
    </xdr:from>
    <xdr:ext cx="534377" cy="259045"/>
    <xdr:sp macro="" textlink="">
      <xdr:nvSpPr>
        <xdr:cNvPr id="310" name="n_3mainValue【一般廃棄物処理施設】&#10;一人当たり有形固定資産（償却資産）額">
          <a:extLst>
            <a:ext uri="{FF2B5EF4-FFF2-40B4-BE49-F238E27FC236}">
              <a16:creationId xmlns:a16="http://schemas.microsoft.com/office/drawing/2014/main" id="{C296AB47-3EDC-41C1-8010-8D4EF69EC484}"/>
            </a:ext>
          </a:extLst>
        </xdr:cNvPr>
        <xdr:cNvSpPr txBox="1"/>
      </xdr:nvSpPr>
      <xdr:spPr>
        <a:xfrm>
          <a:off x="19278111" y="719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169572</xdr:rowOff>
    </xdr:from>
    <xdr:ext cx="534377" cy="259045"/>
    <xdr:sp macro="" textlink="">
      <xdr:nvSpPr>
        <xdr:cNvPr id="311" name="n_4mainValue【一般廃棄物処理施設】&#10;一人当たり有形固定資産（償却資産）額">
          <a:extLst>
            <a:ext uri="{FF2B5EF4-FFF2-40B4-BE49-F238E27FC236}">
              <a16:creationId xmlns:a16="http://schemas.microsoft.com/office/drawing/2014/main" id="{BB1FAB2C-2762-4F19-83A1-1C9690ACCC1A}"/>
            </a:ext>
          </a:extLst>
        </xdr:cNvPr>
        <xdr:cNvSpPr txBox="1"/>
      </xdr:nvSpPr>
      <xdr:spPr>
        <a:xfrm>
          <a:off x="18389111" y="71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D9FA046C-590E-461D-ACF3-08F3160CC9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9899F339-A1C6-410F-9AF5-ED2457E4CE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7477FEBB-D524-4AD0-9ED2-89879D4D99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14B2DB22-ACCA-40D2-8797-DDAA38673E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15356971-E73A-4412-B353-1FA3CCB8F6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E3448002-5717-4194-9AB8-220CCBADE78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F06563BB-DAB1-4DE3-8021-B00512D7C57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B4B9B269-4F35-496C-8603-941D7DCBABD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0" name="正方形/長方形 319">
          <a:extLst>
            <a:ext uri="{FF2B5EF4-FFF2-40B4-BE49-F238E27FC236}">
              <a16:creationId xmlns:a16="http://schemas.microsoft.com/office/drawing/2014/main" id="{21D539BB-8C45-4417-A14C-4891FF143C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1" name="正方形/長方形 320">
          <a:extLst>
            <a:ext uri="{FF2B5EF4-FFF2-40B4-BE49-F238E27FC236}">
              <a16:creationId xmlns:a16="http://schemas.microsoft.com/office/drawing/2014/main" id="{C181BFB0-910B-4AA1-B05B-0651B1E4BA6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2" name="正方形/長方形 321">
          <a:extLst>
            <a:ext uri="{FF2B5EF4-FFF2-40B4-BE49-F238E27FC236}">
              <a16:creationId xmlns:a16="http://schemas.microsoft.com/office/drawing/2014/main" id="{65D10B60-ECE0-410F-8A3E-D918FB9317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3" name="正方形/長方形 322">
          <a:extLst>
            <a:ext uri="{FF2B5EF4-FFF2-40B4-BE49-F238E27FC236}">
              <a16:creationId xmlns:a16="http://schemas.microsoft.com/office/drawing/2014/main" id="{85D23001-338D-4B67-912F-51D7E499F4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4" name="正方形/長方形 323">
          <a:extLst>
            <a:ext uri="{FF2B5EF4-FFF2-40B4-BE49-F238E27FC236}">
              <a16:creationId xmlns:a16="http://schemas.microsoft.com/office/drawing/2014/main" id="{BA483812-07C3-4755-8CC8-E723B599B2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5" name="正方形/長方形 324">
          <a:extLst>
            <a:ext uri="{FF2B5EF4-FFF2-40B4-BE49-F238E27FC236}">
              <a16:creationId xmlns:a16="http://schemas.microsoft.com/office/drawing/2014/main" id="{EDBC793D-5F12-4156-8061-5450748BA0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6" name="正方形/長方形 325">
          <a:extLst>
            <a:ext uri="{FF2B5EF4-FFF2-40B4-BE49-F238E27FC236}">
              <a16:creationId xmlns:a16="http://schemas.microsoft.com/office/drawing/2014/main" id="{B19EE5C5-1F35-4AFA-8CD1-A31FC09661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7" name="正方形/長方形 326">
          <a:extLst>
            <a:ext uri="{FF2B5EF4-FFF2-40B4-BE49-F238E27FC236}">
              <a16:creationId xmlns:a16="http://schemas.microsoft.com/office/drawing/2014/main" id="{86023F40-E200-4F0E-8B00-3C6C273A979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8" name="正方形/長方形 327">
          <a:extLst>
            <a:ext uri="{FF2B5EF4-FFF2-40B4-BE49-F238E27FC236}">
              <a16:creationId xmlns:a16="http://schemas.microsoft.com/office/drawing/2014/main" id="{5906D666-FFC5-4EE5-9AC8-5F078FFA1C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9" name="正方形/長方形 328">
          <a:extLst>
            <a:ext uri="{FF2B5EF4-FFF2-40B4-BE49-F238E27FC236}">
              <a16:creationId xmlns:a16="http://schemas.microsoft.com/office/drawing/2014/main" id="{19C70F60-D692-4802-A7AC-DFA9EAD64D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0" name="正方形/長方形 329">
          <a:extLst>
            <a:ext uri="{FF2B5EF4-FFF2-40B4-BE49-F238E27FC236}">
              <a16:creationId xmlns:a16="http://schemas.microsoft.com/office/drawing/2014/main" id="{4932D93D-C2CA-4CA4-BF0E-29B7BA7537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1" name="正方形/長方形 330">
          <a:extLst>
            <a:ext uri="{FF2B5EF4-FFF2-40B4-BE49-F238E27FC236}">
              <a16:creationId xmlns:a16="http://schemas.microsoft.com/office/drawing/2014/main" id="{6A830E73-8F45-4656-BBE4-822C188299F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2" name="正方形/長方形 331">
          <a:extLst>
            <a:ext uri="{FF2B5EF4-FFF2-40B4-BE49-F238E27FC236}">
              <a16:creationId xmlns:a16="http://schemas.microsoft.com/office/drawing/2014/main" id="{F996BF67-CA10-4B5D-9029-623A6199ED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3" name="正方形/長方形 332">
          <a:extLst>
            <a:ext uri="{FF2B5EF4-FFF2-40B4-BE49-F238E27FC236}">
              <a16:creationId xmlns:a16="http://schemas.microsoft.com/office/drawing/2014/main" id="{1B94FF46-EE25-4629-AA9F-342162BE50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4" name="正方形/長方形 333">
          <a:extLst>
            <a:ext uri="{FF2B5EF4-FFF2-40B4-BE49-F238E27FC236}">
              <a16:creationId xmlns:a16="http://schemas.microsoft.com/office/drawing/2014/main" id="{E3D3C8B7-6773-4919-83D8-8CBE0CDC2C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正方形/長方形 334">
          <a:extLst>
            <a:ext uri="{FF2B5EF4-FFF2-40B4-BE49-F238E27FC236}">
              <a16:creationId xmlns:a16="http://schemas.microsoft.com/office/drawing/2014/main" id="{D4370CC4-90B7-479C-B6B9-8D3EE82F115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6" name="テキスト ボックス 335">
          <a:extLst>
            <a:ext uri="{FF2B5EF4-FFF2-40B4-BE49-F238E27FC236}">
              <a16:creationId xmlns:a16="http://schemas.microsoft.com/office/drawing/2014/main" id="{5AFB1AAC-B60D-47C0-805A-3016ABA82D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7" name="直線コネクタ 336">
          <a:extLst>
            <a:ext uri="{FF2B5EF4-FFF2-40B4-BE49-F238E27FC236}">
              <a16:creationId xmlns:a16="http://schemas.microsoft.com/office/drawing/2014/main" id="{4743A99D-E54F-4BF1-959D-D261468DA13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8" name="テキスト ボックス 337">
          <a:extLst>
            <a:ext uri="{FF2B5EF4-FFF2-40B4-BE49-F238E27FC236}">
              <a16:creationId xmlns:a16="http://schemas.microsoft.com/office/drawing/2014/main" id="{2A6DB015-4A7F-4377-BC57-91BBA9E1CB5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9" name="直線コネクタ 338">
          <a:extLst>
            <a:ext uri="{FF2B5EF4-FFF2-40B4-BE49-F238E27FC236}">
              <a16:creationId xmlns:a16="http://schemas.microsoft.com/office/drawing/2014/main" id="{9F66FB94-B160-4133-97A8-8BF7125C34C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0" name="テキスト ボックス 339">
          <a:extLst>
            <a:ext uri="{FF2B5EF4-FFF2-40B4-BE49-F238E27FC236}">
              <a16:creationId xmlns:a16="http://schemas.microsoft.com/office/drawing/2014/main" id="{D2EF813E-22AF-411B-BB10-77A493A2347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1" name="直線コネクタ 340">
          <a:extLst>
            <a:ext uri="{FF2B5EF4-FFF2-40B4-BE49-F238E27FC236}">
              <a16:creationId xmlns:a16="http://schemas.microsoft.com/office/drawing/2014/main" id="{BDF78679-31CB-4882-8F4F-88C727FEF1E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2" name="テキスト ボックス 341">
          <a:extLst>
            <a:ext uri="{FF2B5EF4-FFF2-40B4-BE49-F238E27FC236}">
              <a16:creationId xmlns:a16="http://schemas.microsoft.com/office/drawing/2014/main" id="{2D6EDAA4-470C-4323-A7CC-47759B7728A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3" name="直線コネクタ 342">
          <a:extLst>
            <a:ext uri="{FF2B5EF4-FFF2-40B4-BE49-F238E27FC236}">
              <a16:creationId xmlns:a16="http://schemas.microsoft.com/office/drawing/2014/main" id="{70789C8D-136F-435D-BF6A-627BC29E8BC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4" name="テキスト ボックス 343">
          <a:extLst>
            <a:ext uri="{FF2B5EF4-FFF2-40B4-BE49-F238E27FC236}">
              <a16:creationId xmlns:a16="http://schemas.microsoft.com/office/drawing/2014/main" id="{F063927C-5E8D-4733-97AA-80354221B89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5" name="直線コネクタ 344">
          <a:extLst>
            <a:ext uri="{FF2B5EF4-FFF2-40B4-BE49-F238E27FC236}">
              <a16:creationId xmlns:a16="http://schemas.microsoft.com/office/drawing/2014/main" id="{8A8F533E-90CB-43EC-A8D7-BC94147C061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6" name="テキスト ボックス 345">
          <a:extLst>
            <a:ext uri="{FF2B5EF4-FFF2-40B4-BE49-F238E27FC236}">
              <a16:creationId xmlns:a16="http://schemas.microsoft.com/office/drawing/2014/main" id="{8F40C823-2ED3-4B50-9A90-60B10580D0A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7" name="直線コネクタ 346">
          <a:extLst>
            <a:ext uri="{FF2B5EF4-FFF2-40B4-BE49-F238E27FC236}">
              <a16:creationId xmlns:a16="http://schemas.microsoft.com/office/drawing/2014/main" id="{BE8CC67E-E456-4C1E-8F48-4A8E2FE7702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8" name="テキスト ボックス 347">
          <a:extLst>
            <a:ext uri="{FF2B5EF4-FFF2-40B4-BE49-F238E27FC236}">
              <a16:creationId xmlns:a16="http://schemas.microsoft.com/office/drawing/2014/main" id="{7ABE96DF-C233-4857-AD52-F70D3E8803B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9" name="直線コネクタ 348">
          <a:extLst>
            <a:ext uri="{FF2B5EF4-FFF2-40B4-BE49-F238E27FC236}">
              <a16:creationId xmlns:a16="http://schemas.microsoft.com/office/drawing/2014/main" id="{9E914396-51ED-4F44-BA9B-F6F63FE1FC2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0" name="テキスト ボックス 349">
          <a:extLst>
            <a:ext uri="{FF2B5EF4-FFF2-40B4-BE49-F238E27FC236}">
              <a16:creationId xmlns:a16="http://schemas.microsoft.com/office/drawing/2014/main" id="{8A4B26B3-C16F-46D3-9952-8B3C1FDED07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1" name="直線コネクタ 350">
          <a:extLst>
            <a:ext uri="{FF2B5EF4-FFF2-40B4-BE49-F238E27FC236}">
              <a16:creationId xmlns:a16="http://schemas.microsoft.com/office/drawing/2014/main" id="{5D3F627B-66F9-4C43-ABE4-2FE42425233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消防施設】&#10;有形固定資産減価償却率グラフ枠">
          <a:extLst>
            <a:ext uri="{FF2B5EF4-FFF2-40B4-BE49-F238E27FC236}">
              <a16:creationId xmlns:a16="http://schemas.microsoft.com/office/drawing/2014/main" id="{E4F17ECD-392B-488B-AACB-5E18BA98FF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53" name="直線コネクタ 352">
          <a:extLst>
            <a:ext uri="{FF2B5EF4-FFF2-40B4-BE49-F238E27FC236}">
              <a16:creationId xmlns:a16="http://schemas.microsoft.com/office/drawing/2014/main" id="{0DBE5988-5498-4A5F-B372-0873882EA6D6}"/>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4" name="【消防施設】&#10;有形固定資産減価償却率最小値テキスト">
          <a:extLst>
            <a:ext uri="{FF2B5EF4-FFF2-40B4-BE49-F238E27FC236}">
              <a16:creationId xmlns:a16="http://schemas.microsoft.com/office/drawing/2014/main" id="{851C7A5D-B276-4BB3-B6DB-FE26C6FBAA6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5" name="直線コネクタ 354">
          <a:extLst>
            <a:ext uri="{FF2B5EF4-FFF2-40B4-BE49-F238E27FC236}">
              <a16:creationId xmlns:a16="http://schemas.microsoft.com/office/drawing/2014/main" id="{EC196183-B0D4-40B5-B2C0-DC9DBE84C72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56" name="【消防施設】&#10;有形固定資産減価償却率最大値テキスト">
          <a:extLst>
            <a:ext uri="{FF2B5EF4-FFF2-40B4-BE49-F238E27FC236}">
              <a16:creationId xmlns:a16="http://schemas.microsoft.com/office/drawing/2014/main" id="{9CDD333D-F8E0-448A-A163-EB9D8C145ACB}"/>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57" name="直線コネクタ 356">
          <a:extLst>
            <a:ext uri="{FF2B5EF4-FFF2-40B4-BE49-F238E27FC236}">
              <a16:creationId xmlns:a16="http://schemas.microsoft.com/office/drawing/2014/main" id="{C880D245-D940-4A75-9F34-59004D078C3F}"/>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358" name="【消防施設】&#10;有形固定資産減価償却率平均値テキスト">
          <a:extLst>
            <a:ext uri="{FF2B5EF4-FFF2-40B4-BE49-F238E27FC236}">
              <a16:creationId xmlns:a16="http://schemas.microsoft.com/office/drawing/2014/main" id="{03475754-2C5C-4021-8370-246F8D007060}"/>
            </a:ext>
          </a:extLst>
        </xdr:cNvPr>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59" name="フローチャート: 判断 358">
          <a:extLst>
            <a:ext uri="{FF2B5EF4-FFF2-40B4-BE49-F238E27FC236}">
              <a16:creationId xmlns:a16="http://schemas.microsoft.com/office/drawing/2014/main" id="{7A8E44E8-AFA2-4CFE-BDD8-9058D7C25714}"/>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360" name="フローチャート: 判断 359">
          <a:extLst>
            <a:ext uri="{FF2B5EF4-FFF2-40B4-BE49-F238E27FC236}">
              <a16:creationId xmlns:a16="http://schemas.microsoft.com/office/drawing/2014/main" id="{B2D608A2-C54D-45BE-A4B7-37A0DEC372E4}"/>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361" name="フローチャート: 判断 360">
          <a:extLst>
            <a:ext uri="{FF2B5EF4-FFF2-40B4-BE49-F238E27FC236}">
              <a16:creationId xmlns:a16="http://schemas.microsoft.com/office/drawing/2014/main" id="{E746F52A-5B76-4A75-B3FF-A0316292B7D9}"/>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5262</xdr:rowOff>
    </xdr:from>
    <xdr:to>
      <xdr:col>72</xdr:col>
      <xdr:colOff>38100</xdr:colOff>
      <xdr:row>83</xdr:row>
      <xdr:rowOff>106862</xdr:rowOff>
    </xdr:to>
    <xdr:sp macro="" textlink="">
      <xdr:nvSpPr>
        <xdr:cNvPr id="362" name="フローチャート: 判断 361">
          <a:extLst>
            <a:ext uri="{FF2B5EF4-FFF2-40B4-BE49-F238E27FC236}">
              <a16:creationId xmlns:a16="http://schemas.microsoft.com/office/drawing/2014/main" id="{2AEB5152-342B-4450-AA25-58661CE1CD2A}"/>
            </a:ext>
          </a:extLst>
        </xdr:cNvPr>
        <xdr:cNvSpPr/>
      </xdr:nvSpPr>
      <xdr:spPr>
        <a:xfrm>
          <a:off x="13652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117929</xdr:rowOff>
    </xdr:from>
    <xdr:to>
      <xdr:col>67</xdr:col>
      <xdr:colOff>101600</xdr:colOff>
      <xdr:row>83</xdr:row>
      <xdr:rowOff>48079</xdr:rowOff>
    </xdr:to>
    <xdr:sp macro="" textlink="">
      <xdr:nvSpPr>
        <xdr:cNvPr id="363" name="フローチャート: 判断 362">
          <a:extLst>
            <a:ext uri="{FF2B5EF4-FFF2-40B4-BE49-F238E27FC236}">
              <a16:creationId xmlns:a16="http://schemas.microsoft.com/office/drawing/2014/main" id="{46638EDD-233B-4F63-886A-7EDECE4FA3A8}"/>
            </a:ext>
          </a:extLst>
        </xdr:cNvPr>
        <xdr:cNvSpPr/>
      </xdr:nvSpPr>
      <xdr:spPr>
        <a:xfrm>
          <a:off x="1276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D98610B9-50A3-4BC8-ADEE-F19422AD3B6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72055C5-F0AE-4C70-A064-4FBB3F39113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8DAF598D-7C15-4263-891E-EAFF330C557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AC2FF03F-6D89-491F-ABA1-3B13B1B566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173EFAE2-E629-4C7E-8FA0-0726A0F69EB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11793</xdr:rowOff>
    </xdr:from>
    <xdr:to>
      <xdr:col>85</xdr:col>
      <xdr:colOff>177800</xdr:colOff>
      <xdr:row>86</xdr:row>
      <xdr:rowOff>113393</xdr:rowOff>
    </xdr:to>
    <xdr:sp macro="" textlink="">
      <xdr:nvSpPr>
        <xdr:cNvPr id="369" name="楕円 368">
          <a:extLst>
            <a:ext uri="{FF2B5EF4-FFF2-40B4-BE49-F238E27FC236}">
              <a16:creationId xmlns:a16="http://schemas.microsoft.com/office/drawing/2014/main" id="{D6163D57-FE34-44B8-A951-3521EB62405D}"/>
            </a:ext>
          </a:extLst>
        </xdr:cNvPr>
        <xdr:cNvSpPr/>
      </xdr:nvSpPr>
      <xdr:spPr>
        <a:xfrm>
          <a:off x="162687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98170</xdr:rowOff>
    </xdr:from>
    <xdr:ext cx="405111" cy="259045"/>
    <xdr:sp macro="" textlink="">
      <xdr:nvSpPr>
        <xdr:cNvPr id="370" name="【消防施設】&#10;有形固定資産減価償却率該当値テキスト">
          <a:extLst>
            <a:ext uri="{FF2B5EF4-FFF2-40B4-BE49-F238E27FC236}">
              <a16:creationId xmlns:a16="http://schemas.microsoft.com/office/drawing/2014/main" id="{6BB12256-197E-4395-9BC3-F2171F0C06DA}"/>
            </a:ext>
          </a:extLst>
        </xdr:cNvPr>
        <xdr:cNvSpPr txBox="1"/>
      </xdr:nvSpPr>
      <xdr:spPr>
        <a:xfrm>
          <a:off x="16357600" y="1467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142421</xdr:rowOff>
    </xdr:from>
    <xdr:to>
      <xdr:col>81</xdr:col>
      <xdr:colOff>101600</xdr:colOff>
      <xdr:row>86</xdr:row>
      <xdr:rowOff>72571</xdr:rowOff>
    </xdr:to>
    <xdr:sp macro="" textlink="">
      <xdr:nvSpPr>
        <xdr:cNvPr id="371" name="楕円 370">
          <a:extLst>
            <a:ext uri="{FF2B5EF4-FFF2-40B4-BE49-F238E27FC236}">
              <a16:creationId xmlns:a16="http://schemas.microsoft.com/office/drawing/2014/main" id="{11A2F298-8217-4944-940C-02AF9629463B}"/>
            </a:ext>
          </a:extLst>
        </xdr:cNvPr>
        <xdr:cNvSpPr/>
      </xdr:nvSpPr>
      <xdr:spPr>
        <a:xfrm>
          <a:off x="1543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21771</xdr:rowOff>
    </xdr:from>
    <xdr:to>
      <xdr:col>85</xdr:col>
      <xdr:colOff>127000</xdr:colOff>
      <xdr:row>86</xdr:row>
      <xdr:rowOff>62593</xdr:rowOff>
    </xdr:to>
    <xdr:cxnSp macro="">
      <xdr:nvCxnSpPr>
        <xdr:cNvPr id="372" name="直線コネクタ 371">
          <a:extLst>
            <a:ext uri="{FF2B5EF4-FFF2-40B4-BE49-F238E27FC236}">
              <a16:creationId xmlns:a16="http://schemas.microsoft.com/office/drawing/2014/main" id="{1A4DC960-614B-431F-9D48-DC01FC77D752}"/>
            </a:ext>
          </a:extLst>
        </xdr:cNvPr>
        <xdr:cNvCxnSpPr/>
      </xdr:nvCxnSpPr>
      <xdr:spPr>
        <a:xfrm>
          <a:off x="15481300" y="1476647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96701</xdr:rowOff>
    </xdr:from>
    <xdr:to>
      <xdr:col>76</xdr:col>
      <xdr:colOff>165100</xdr:colOff>
      <xdr:row>85</xdr:row>
      <xdr:rowOff>26851</xdr:rowOff>
    </xdr:to>
    <xdr:sp macro="" textlink="">
      <xdr:nvSpPr>
        <xdr:cNvPr id="373" name="楕円 372">
          <a:extLst>
            <a:ext uri="{FF2B5EF4-FFF2-40B4-BE49-F238E27FC236}">
              <a16:creationId xmlns:a16="http://schemas.microsoft.com/office/drawing/2014/main" id="{A65E5A97-7831-4874-99D9-3A56B255D6D7}"/>
            </a:ext>
          </a:extLst>
        </xdr:cNvPr>
        <xdr:cNvSpPr/>
      </xdr:nvSpPr>
      <xdr:spPr>
        <a:xfrm>
          <a:off x="14541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147501</xdr:rowOff>
    </xdr:from>
    <xdr:to>
      <xdr:col>81</xdr:col>
      <xdr:colOff>50800</xdr:colOff>
      <xdr:row>86</xdr:row>
      <xdr:rowOff>21771</xdr:rowOff>
    </xdr:to>
    <xdr:cxnSp macro="">
      <xdr:nvCxnSpPr>
        <xdr:cNvPr id="374" name="直線コネクタ 373">
          <a:extLst>
            <a:ext uri="{FF2B5EF4-FFF2-40B4-BE49-F238E27FC236}">
              <a16:creationId xmlns:a16="http://schemas.microsoft.com/office/drawing/2014/main" id="{884CB165-D227-4570-B736-909299492295}"/>
            </a:ext>
          </a:extLst>
        </xdr:cNvPr>
        <xdr:cNvCxnSpPr/>
      </xdr:nvCxnSpPr>
      <xdr:spPr>
        <a:xfrm>
          <a:off x="14592300" y="14549301"/>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34652</xdr:rowOff>
    </xdr:from>
    <xdr:to>
      <xdr:col>72</xdr:col>
      <xdr:colOff>38100</xdr:colOff>
      <xdr:row>84</xdr:row>
      <xdr:rowOff>136252</xdr:rowOff>
    </xdr:to>
    <xdr:sp macro="" textlink="">
      <xdr:nvSpPr>
        <xdr:cNvPr id="375" name="楕円 374">
          <a:extLst>
            <a:ext uri="{FF2B5EF4-FFF2-40B4-BE49-F238E27FC236}">
              <a16:creationId xmlns:a16="http://schemas.microsoft.com/office/drawing/2014/main" id="{8DC9739A-59E9-452C-BB21-7F7F1BEBAC78}"/>
            </a:ext>
          </a:extLst>
        </xdr:cNvPr>
        <xdr:cNvSpPr/>
      </xdr:nvSpPr>
      <xdr:spPr>
        <a:xfrm>
          <a:off x="13652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85452</xdr:rowOff>
    </xdr:from>
    <xdr:to>
      <xdr:col>76</xdr:col>
      <xdr:colOff>114300</xdr:colOff>
      <xdr:row>84</xdr:row>
      <xdr:rowOff>147501</xdr:rowOff>
    </xdr:to>
    <xdr:cxnSp macro="">
      <xdr:nvCxnSpPr>
        <xdr:cNvPr id="376" name="直線コネクタ 375">
          <a:extLst>
            <a:ext uri="{FF2B5EF4-FFF2-40B4-BE49-F238E27FC236}">
              <a16:creationId xmlns:a16="http://schemas.microsoft.com/office/drawing/2014/main" id="{CACBDB4E-5D17-4548-8881-AF1999AD11F1}"/>
            </a:ext>
          </a:extLst>
        </xdr:cNvPr>
        <xdr:cNvCxnSpPr/>
      </xdr:nvCxnSpPr>
      <xdr:spPr>
        <a:xfrm>
          <a:off x="13703300" y="1448725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168548</xdr:rowOff>
    </xdr:from>
    <xdr:to>
      <xdr:col>67</xdr:col>
      <xdr:colOff>101600</xdr:colOff>
      <xdr:row>84</xdr:row>
      <xdr:rowOff>98698</xdr:rowOff>
    </xdr:to>
    <xdr:sp macro="" textlink="">
      <xdr:nvSpPr>
        <xdr:cNvPr id="377" name="楕円 376">
          <a:extLst>
            <a:ext uri="{FF2B5EF4-FFF2-40B4-BE49-F238E27FC236}">
              <a16:creationId xmlns:a16="http://schemas.microsoft.com/office/drawing/2014/main" id="{37839952-0EB7-4820-A899-E442493337ED}"/>
            </a:ext>
          </a:extLst>
        </xdr:cNvPr>
        <xdr:cNvSpPr/>
      </xdr:nvSpPr>
      <xdr:spPr>
        <a:xfrm>
          <a:off x="12763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47898</xdr:rowOff>
    </xdr:from>
    <xdr:to>
      <xdr:col>71</xdr:col>
      <xdr:colOff>177800</xdr:colOff>
      <xdr:row>84</xdr:row>
      <xdr:rowOff>85452</xdr:rowOff>
    </xdr:to>
    <xdr:cxnSp macro="">
      <xdr:nvCxnSpPr>
        <xdr:cNvPr id="378" name="直線コネクタ 377">
          <a:extLst>
            <a:ext uri="{FF2B5EF4-FFF2-40B4-BE49-F238E27FC236}">
              <a16:creationId xmlns:a16="http://schemas.microsoft.com/office/drawing/2014/main" id="{2D1EDCD7-8820-49F3-A40E-F72EB8B5DC60}"/>
            </a:ext>
          </a:extLst>
        </xdr:cNvPr>
        <xdr:cNvCxnSpPr/>
      </xdr:nvCxnSpPr>
      <xdr:spPr>
        <a:xfrm>
          <a:off x="12814300" y="144496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379" name="n_1aveValue【消防施設】&#10;有形固定資産減価償却率">
          <a:extLst>
            <a:ext uri="{FF2B5EF4-FFF2-40B4-BE49-F238E27FC236}">
              <a16:creationId xmlns:a16="http://schemas.microsoft.com/office/drawing/2014/main" id="{6E4579B3-6C70-4F93-AF7E-EF93C59EF9E6}"/>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380" name="n_2aveValue【消防施設】&#10;有形固定資産減価償却率">
          <a:extLst>
            <a:ext uri="{FF2B5EF4-FFF2-40B4-BE49-F238E27FC236}">
              <a16:creationId xmlns:a16="http://schemas.microsoft.com/office/drawing/2014/main" id="{EFFF96CC-4628-4049-9E53-F6DC08C72E5C}"/>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123389</xdr:rowOff>
    </xdr:from>
    <xdr:ext cx="405111" cy="259045"/>
    <xdr:sp macro="" textlink="">
      <xdr:nvSpPr>
        <xdr:cNvPr id="381" name="n_3aveValue【消防施設】&#10;有形固定資産減価償却率">
          <a:extLst>
            <a:ext uri="{FF2B5EF4-FFF2-40B4-BE49-F238E27FC236}">
              <a16:creationId xmlns:a16="http://schemas.microsoft.com/office/drawing/2014/main" id="{0526ADBA-25F1-4E4C-B2D3-822B8DABEBC4}"/>
            </a:ext>
          </a:extLst>
        </xdr:cNvPr>
        <xdr:cNvSpPr txBox="1"/>
      </xdr:nvSpPr>
      <xdr:spPr>
        <a:xfrm>
          <a:off x="13500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64606</xdr:rowOff>
    </xdr:from>
    <xdr:ext cx="405111" cy="259045"/>
    <xdr:sp macro="" textlink="">
      <xdr:nvSpPr>
        <xdr:cNvPr id="382" name="n_4aveValue【消防施設】&#10;有形固定資産減価償却率">
          <a:extLst>
            <a:ext uri="{FF2B5EF4-FFF2-40B4-BE49-F238E27FC236}">
              <a16:creationId xmlns:a16="http://schemas.microsoft.com/office/drawing/2014/main" id="{2DD9F214-4773-4635-8082-72B3FC986BDC}"/>
            </a:ext>
          </a:extLst>
        </xdr:cNvPr>
        <xdr:cNvSpPr txBox="1"/>
      </xdr:nvSpPr>
      <xdr:spPr>
        <a:xfrm>
          <a:off x="12611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63698</xdr:rowOff>
    </xdr:from>
    <xdr:ext cx="405111" cy="259045"/>
    <xdr:sp macro="" textlink="">
      <xdr:nvSpPr>
        <xdr:cNvPr id="383" name="n_1mainValue【消防施設】&#10;有形固定資産減価償却率">
          <a:extLst>
            <a:ext uri="{FF2B5EF4-FFF2-40B4-BE49-F238E27FC236}">
              <a16:creationId xmlns:a16="http://schemas.microsoft.com/office/drawing/2014/main" id="{E8FB7417-8BCA-4C37-9600-F890B74C3A11}"/>
            </a:ext>
          </a:extLst>
        </xdr:cNvPr>
        <xdr:cNvSpPr txBox="1"/>
      </xdr:nvSpPr>
      <xdr:spPr>
        <a:xfrm>
          <a:off x="152660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17978</xdr:rowOff>
    </xdr:from>
    <xdr:ext cx="405111" cy="259045"/>
    <xdr:sp macro="" textlink="">
      <xdr:nvSpPr>
        <xdr:cNvPr id="384" name="n_2mainValue【消防施設】&#10;有形固定資産減価償却率">
          <a:extLst>
            <a:ext uri="{FF2B5EF4-FFF2-40B4-BE49-F238E27FC236}">
              <a16:creationId xmlns:a16="http://schemas.microsoft.com/office/drawing/2014/main" id="{82632492-BAAA-412E-B817-9D31EEDDABC5}"/>
            </a:ext>
          </a:extLst>
        </xdr:cNvPr>
        <xdr:cNvSpPr txBox="1"/>
      </xdr:nvSpPr>
      <xdr:spPr>
        <a:xfrm>
          <a:off x="14389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127379</xdr:rowOff>
    </xdr:from>
    <xdr:ext cx="405111" cy="259045"/>
    <xdr:sp macro="" textlink="">
      <xdr:nvSpPr>
        <xdr:cNvPr id="385" name="n_3mainValue【消防施設】&#10;有形固定資産減価償却率">
          <a:extLst>
            <a:ext uri="{FF2B5EF4-FFF2-40B4-BE49-F238E27FC236}">
              <a16:creationId xmlns:a16="http://schemas.microsoft.com/office/drawing/2014/main" id="{C2F640BA-4A49-4A00-ADE8-73CC23B61156}"/>
            </a:ext>
          </a:extLst>
        </xdr:cNvPr>
        <xdr:cNvSpPr txBox="1"/>
      </xdr:nvSpPr>
      <xdr:spPr>
        <a:xfrm>
          <a:off x="13500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89825</xdr:rowOff>
    </xdr:from>
    <xdr:ext cx="405111" cy="259045"/>
    <xdr:sp macro="" textlink="">
      <xdr:nvSpPr>
        <xdr:cNvPr id="386" name="n_4mainValue【消防施設】&#10;有形固定資産減価償却率">
          <a:extLst>
            <a:ext uri="{FF2B5EF4-FFF2-40B4-BE49-F238E27FC236}">
              <a16:creationId xmlns:a16="http://schemas.microsoft.com/office/drawing/2014/main" id="{A16304A4-4F03-4472-BBFE-34DF83A20DDF}"/>
            </a:ext>
          </a:extLst>
        </xdr:cNvPr>
        <xdr:cNvSpPr txBox="1"/>
      </xdr:nvSpPr>
      <xdr:spPr>
        <a:xfrm>
          <a:off x="12611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a:extLst>
            <a:ext uri="{FF2B5EF4-FFF2-40B4-BE49-F238E27FC236}">
              <a16:creationId xmlns:a16="http://schemas.microsoft.com/office/drawing/2014/main" id="{E4929F4E-EE2C-4710-A6E6-AB2B671951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a:extLst>
            <a:ext uri="{FF2B5EF4-FFF2-40B4-BE49-F238E27FC236}">
              <a16:creationId xmlns:a16="http://schemas.microsoft.com/office/drawing/2014/main" id="{A93B700F-2185-4AB3-8115-8736CB4486A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a:extLst>
            <a:ext uri="{FF2B5EF4-FFF2-40B4-BE49-F238E27FC236}">
              <a16:creationId xmlns:a16="http://schemas.microsoft.com/office/drawing/2014/main" id="{A110045F-CF48-4DEF-847C-10C67E46D2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a:extLst>
            <a:ext uri="{FF2B5EF4-FFF2-40B4-BE49-F238E27FC236}">
              <a16:creationId xmlns:a16="http://schemas.microsoft.com/office/drawing/2014/main" id="{349FFA06-A084-4CFD-A327-51C2F5DC04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a:extLst>
            <a:ext uri="{FF2B5EF4-FFF2-40B4-BE49-F238E27FC236}">
              <a16:creationId xmlns:a16="http://schemas.microsoft.com/office/drawing/2014/main" id="{6560EF44-0C12-4980-AFE3-8330282430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a:extLst>
            <a:ext uri="{FF2B5EF4-FFF2-40B4-BE49-F238E27FC236}">
              <a16:creationId xmlns:a16="http://schemas.microsoft.com/office/drawing/2014/main" id="{61C1642D-64BA-42AA-B903-5D43C6463E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a:extLst>
            <a:ext uri="{FF2B5EF4-FFF2-40B4-BE49-F238E27FC236}">
              <a16:creationId xmlns:a16="http://schemas.microsoft.com/office/drawing/2014/main" id="{6AD9DAE5-1E26-4B7B-BC4A-A7FBDC15647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a:extLst>
            <a:ext uri="{FF2B5EF4-FFF2-40B4-BE49-F238E27FC236}">
              <a16:creationId xmlns:a16="http://schemas.microsoft.com/office/drawing/2014/main" id="{CDB8A627-DF90-48E0-A038-1FB6A545DD4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5" name="テキスト ボックス 394">
          <a:extLst>
            <a:ext uri="{FF2B5EF4-FFF2-40B4-BE49-F238E27FC236}">
              <a16:creationId xmlns:a16="http://schemas.microsoft.com/office/drawing/2014/main" id="{DEADE2CC-A617-44B9-8DDB-78A73B4EB4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6" name="直線コネクタ 395">
          <a:extLst>
            <a:ext uri="{FF2B5EF4-FFF2-40B4-BE49-F238E27FC236}">
              <a16:creationId xmlns:a16="http://schemas.microsoft.com/office/drawing/2014/main" id="{1EB7EA8B-76FB-4182-9138-0429A06305F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7" name="直線コネクタ 396">
          <a:extLst>
            <a:ext uri="{FF2B5EF4-FFF2-40B4-BE49-F238E27FC236}">
              <a16:creationId xmlns:a16="http://schemas.microsoft.com/office/drawing/2014/main" id="{1F3154E3-9A13-466C-A1E9-22DBCA6668D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8" name="テキスト ボックス 397">
          <a:extLst>
            <a:ext uri="{FF2B5EF4-FFF2-40B4-BE49-F238E27FC236}">
              <a16:creationId xmlns:a16="http://schemas.microsoft.com/office/drawing/2014/main" id="{889300C2-D347-4E08-B2C2-1992133D020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9" name="直線コネクタ 398">
          <a:extLst>
            <a:ext uri="{FF2B5EF4-FFF2-40B4-BE49-F238E27FC236}">
              <a16:creationId xmlns:a16="http://schemas.microsoft.com/office/drawing/2014/main" id="{B792C6D4-C715-434F-B0A2-64E9C35EC70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0" name="テキスト ボックス 399">
          <a:extLst>
            <a:ext uri="{FF2B5EF4-FFF2-40B4-BE49-F238E27FC236}">
              <a16:creationId xmlns:a16="http://schemas.microsoft.com/office/drawing/2014/main" id="{26AA19C0-8EC0-4F43-8FF8-2611481772E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1" name="直線コネクタ 400">
          <a:extLst>
            <a:ext uri="{FF2B5EF4-FFF2-40B4-BE49-F238E27FC236}">
              <a16:creationId xmlns:a16="http://schemas.microsoft.com/office/drawing/2014/main" id="{D86B9CBE-DF49-44F7-A197-03EF8CB945A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2" name="テキスト ボックス 401">
          <a:extLst>
            <a:ext uri="{FF2B5EF4-FFF2-40B4-BE49-F238E27FC236}">
              <a16:creationId xmlns:a16="http://schemas.microsoft.com/office/drawing/2014/main" id="{C337F9FD-7D4C-4BAF-BF7C-12A34EF8FF7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3" name="直線コネクタ 402">
          <a:extLst>
            <a:ext uri="{FF2B5EF4-FFF2-40B4-BE49-F238E27FC236}">
              <a16:creationId xmlns:a16="http://schemas.microsoft.com/office/drawing/2014/main" id="{BA31A9AF-3F69-47F5-A661-21B3FAED1DD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4" name="テキスト ボックス 403">
          <a:extLst>
            <a:ext uri="{FF2B5EF4-FFF2-40B4-BE49-F238E27FC236}">
              <a16:creationId xmlns:a16="http://schemas.microsoft.com/office/drawing/2014/main" id="{4BCC17E6-799B-4B3C-B09E-B1998269E46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5" name="直線コネクタ 404">
          <a:extLst>
            <a:ext uri="{FF2B5EF4-FFF2-40B4-BE49-F238E27FC236}">
              <a16:creationId xmlns:a16="http://schemas.microsoft.com/office/drawing/2014/main" id="{AD57A099-6A90-4479-97BA-28CAF7BBF19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6" name="テキスト ボックス 405">
          <a:extLst>
            <a:ext uri="{FF2B5EF4-FFF2-40B4-BE49-F238E27FC236}">
              <a16:creationId xmlns:a16="http://schemas.microsoft.com/office/drawing/2014/main" id="{148693FD-245C-427F-88CC-1B742B95967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7" name="直線コネクタ 406">
          <a:extLst>
            <a:ext uri="{FF2B5EF4-FFF2-40B4-BE49-F238E27FC236}">
              <a16:creationId xmlns:a16="http://schemas.microsoft.com/office/drawing/2014/main" id="{2E288142-882B-4E46-881C-61A13042F3D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8" name="テキスト ボックス 407">
          <a:extLst>
            <a:ext uri="{FF2B5EF4-FFF2-40B4-BE49-F238E27FC236}">
              <a16:creationId xmlns:a16="http://schemas.microsoft.com/office/drawing/2014/main" id="{141E0996-E1B9-4A59-9D44-95555D7FE97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a:extLst>
            <a:ext uri="{FF2B5EF4-FFF2-40B4-BE49-F238E27FC236}">
              <a16:creationId xmlns:a16="http://schemas.microsoft.com/office/drawing/2014/main" id="{A62AE9AA-4938-4A59-B0E7-F05C1F5A35E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a:extLst>
            <a:ext uri="{FF2B5EF4-FFF2-40B4-BE49-F238E27FC236}">
              <a16:creationId xmlns:a16="http://schemas.microsoft.com/office/drawing/2014/main" id="{4D7D5861-8EC3-4106-B220-97779B0E2C1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a:extLst>
            <a:ext uri="{FF2B5EF4-FFF2-40B4-BE49-F238E27FC236}">
              <a16:creationId xmlns:a16="http://schemas.microsoft.com/office/drawing/2014/main" id="{95AE6D18-9D63-4E05-9260-059937B4D04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12" name="直線コネクタ 411">
          <a:extLst>
            <a:ext uri="{FF2B5EF4-FFF2-40B4-BE49-F238E27FC236}">
              <a16:creationId xmlns:a16="http://schemas.microsoft.com/office/drawing/2014/main" id="{2D60E014-0CC2-4945-9A4E-2DE8D8FE93E5}"/>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13" name="【消防施設】&#10;一人当たり面積最小値テキスト">
          <a:extLst>
            <a:ext uri="{FF2B5EF4-FFF2-40B4-BE49-F238E27FC236}">
              <a16:creationId xmlns:a16="http://schemas.microsoft.com/office/drawing/2014/main" id="{E5682BC3-419E-4938-A31E-4885A8164F6A}"/>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14" name="直線コネクタ 413">
          <a:extLst>
            <a:ext uri="{FF2B5EF4-FFF2-40B4-BE49-F238E27FC236}">
              <a16:creationId xmlns:a16="http://schemas.microsoft.com/office/drawing/2014/main" id="{408F3968-19DB-48F2-9A4E-954F05297E48}"/>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15" name="【消防施設】&#10;一人当たり面積最大値テキスト">
          <a:extLst>
            <a:ext uri="{FF2B5EF4-FFF2-40B4-BE49-F238E27FC236}">
              <a16:creationId xmlns:a16="http://schemas.microsoft.com/office/drawing/2014/main" id="{75AA3BA6-80A4-4EC9-961A-09D0C682CB78}"/>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16" name="直線コネクタ 415">
          <a:extLst>
            <a:ext uri="{FF2B5EF4-FFF2-40B4-BE49-F238E27FC236}">
              <a16:creationId xmlns:a16="http://schemas.microsoft.com/office/drawing/2014/main" id="{06D02946-A18B-4AD1-9AEB-A56F8015BFBD}"/>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417" name="【消防施設】&#10;一人当たり面積平均値テキスト">
          <a:extLst>
            <a:ext uri="{FF2B5EF4-FFF2-40B4-BE49-F238E27FC236}">
              <a16:creationId xmlns:a16="http://schemas.microsoft.com/office/drawing/2014/main" id="{94F8C0C7-86A0-4FF7-966F-072DC402D742}"/>
            </a:ext>
          </a:extLst>
        </xdr:cNvPr>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18" name="フローチャート: 判断 417">
          <a:extLst>
            <a:ext uri="{FF2B5EF4-FFF2-40B4-BE49-F238E27FC236}">
              <a16:creationId xmlns:a16="http://schemas.microsoft.com/office/drawing/2014/main" id="{680868A4-7D0D-405C-99BF-4675F2F8CBDD}"/>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155484</xdr:rowOff>
    </xdr:from>
    <xdr:to>
      <xdr:col>112</xdr:col>
      <xdr:colOff>38100</xdr:colOff>
      <xdr:row>84</xdr:row>
      <xdr:rowOff>85634</xdr:rowOff>
    </xdr:to>
    <xdr:sp macro="" textlink="">
      <xdr:nvSpPr>
        <xdr:cNvPr id="419" name="フローチャート: 判断 418">
          <a:extLst>
            <a:ext uri="{FF2B5EF4-FFF2-40B4-BE49-F238E27FC236}">
              <a16:creationId xmlns:a16="http://schemas.microsoft.com/office/drawing/2014/main" id="{C54EA530-CD88-49F2-A2FB-350E27D19861}"/>
            </a:ext>
          </a:extLst>
        </xdr:cNvPr>
        <xdr:cNvSpPr/>
      </xdr:nvSpPr>
      <xdr:spPr>
        <a:xfrm>
          <a:off x="2127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144055</xdr:rowOff>
    </xdr:from>
    <xdr:to>
      <xdr:col>107</xdr:col>
      <xdr:colOff>101600</xdr:colOff>
      <xdr:row>84</xdr:row>
      <xdr:rowOff>74205</xdr:rowOff>
    </xdr:to>
    <xdr:sp macro="" textlink="">
      <xdr:nvSpPr>
        <xdr:cNvPr id="420" name="フローチャート: 判断 419">
          <a:extLst>
            <a:ext uri="{FF2B5EF4-FFF2-40B4-BE49-F238E27FC236}">
              <a16:creationId xmlns:a16="http://schemas.microsoft.com/office/drawing/2014/main" id="{0FE13440-5B30-4DE0-B8DD-D972730B0445}"/>
            </a:ext>
          </a:extLst>
        </xdr:cNvPr>
        <xdr:cNvSpPr/>
      </xdr:nvSpPr>
      <xdr:spPr>
        <a:xfrm>
          <a:off x="20383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140788</xdr:rowOff>
    </xdr:from>
    <xdr:to>
      <xdr:col>102</xdr:col>
      <xdr:colOff>165100</xdr:colOff>
      <xdr:row>84</xdr:row>
      <xdr:rowOff>70938</xdr:rowOff>
    </xdr:to>
    <xdr:sp macro="" textlink="">
      <xdr:nvSpPr>
        <xdr:cNvPr id="421" name="フローチャート: 判断 420">
          <a:extLst>
            <a:ext uri="{FF2B5EF4-FFF2-40B4-BE49-F238E27FC236}">
              <a16:creationId xmlns:a16="http://schemas.microsoft.com/office/drawing/2014/main" id="{1EE1C1F0-5C59-48D4-A664-9B79836F3F39}"/>
            </a:ext>
          </a:extLst>
        </xdr:cNvPr>
        <xdr:cNvSpPr/>
      </xdr:nvSpPr>
      <xdr:spPr>
        <a:xfrm>
          <a:off x="19494500" y="143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33020</xdr:rowOff>
    </xdr:from>
    <xdr:to>
      <xdr:col>98</xdr:col>
      <xdr:colOff>38100</xdr:colOff>
      <xdr:row>83</xdr:row>
      <xdr:rowOff>134620</xdr:rowOff>
    </xdr:to>
    <xdr:sp macro="" textlink="">
      <xdr:nvSpPr>
        <xdr:cNvPr id="422" name="フローチャート: 判断 421">
          <a:extLst>
            <a:ext uri="{FF2B5EF4-FFF2-40B4-BE49-F238E27FC236}">
              <a16:creationId xmlns:a16="http://schemas.microsoft.com/office/drawing/2014/main" id="{EBACCA03-F1CE-477C-9612-2A6A10E48C07}"/>
            </a:ext>
          </a:extLst>
        </xdr:cNvPr>
        <xdr:cNvSpPr/>
      </xdr:nvSpPr>
      <xdr:spPr>
        <a:xfrm>
          <a:off x="18605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19EC1410-CF35-45CE-ABD0-2F33A43324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3B9CD206-C41F-4EA5-84DD-044CFD0CBCD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5E431BD6-A921-4275-9D17-315978D6F14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B90159F6-D7F3-4888-9767-A8872862481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99FBA5E2-4E4A-4829-A3AE-68FA3649DB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73842</xdr:rowOff>
    </xdr:from>
    <xdr:to>
      <xdr:col>116</xdr:col>
      <xdr:colOff>114300</xdr:colOff>
      <xdr:row>83</xdr:row>
      <xdr:rowOff>3992</xdr:rowOff>
    </xdr:to>
    <xdr:sp macro="" textlink="">
      <xdr:nvSpPr>
        <xdr:cNvPr id="428" name="楕円 427">
          <a:extLst>
            <a:ext uri="{FF2B5EF4-FFF2-40B4-BE49-F238E27FC236}">
              <a16:creationId xmlns:a16="http://schemas.microsoft.com/office/drawing/2014/main" id="{C14D7E96-3B69-456D-B6A1-A411886AAD64}"/>
            </a:ext>
          </a:extLst>
        </xdr:cNvPr>
        <xdr:cNvSpPr/>
      </xdr:nvSpPr>
      <xdr:spPr>
        <a:xfrm>
          <a:off x="221107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96719</xdr:rowOff>
    </xdr:from>
    <xdr:ext cx="469744" cy="259045"/>
    <xdr:sp macro="" textlink="">
      <xdr:nvSpPr>
        <xdr:cNvPr id="429" name="【消防施設】&#10;一人当たり面積該当値テキスト">
          <a:extLst>
            <a:ext uri="{FF2B5EF4-FFF2-40B4-BE49-F238E27FC236}">
              <a16:creationId xmlns:a16="http://schemas.microsoft.com/office/drawing/2014/main" id="{D760DADC-D543-4C85-8ADD-545D12059B1A}"/>
            </a:ext>
          </a:extLst>
        </xdr:cNvPr>
        <xdr:cNvSpPr txBox="1"/>
      </xdr:nvSpPr>
      <xdr:spPr>
        <a:xfrm>
          <a:off x="22199600" y="1398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65677</xdr:rowOff>
    </xdr:from>
    <xdr:to>
      <xdr:col>112</xdr:col>
      <xdr:colOff>38100</xdr:colOff>
      <xdr:row>82</xdr:row>
      <xdr:rowOff>167277</xdr:rowOff>
    </xdr:to>
    <xdr:sp macro="" textlink="">
      <xdr:nvSpPr>
        <xdr:cNvPr id="430" name="楕円 429">
          <a:extLst>
            <a:ext uri="{FF2B5EF4-FFF2-40B4-BE49-F238E27FC236}">
              <a16:creationId xmlns:a16="http://schemas.microsoft.com/office/drawing/2014/main" id="{FF216D45-0B72-4155-B37E-35B6F529F295}"/>
            </a:ext>
          </a:extLst>
        </xdr:cNvPr>
        <xdr:cNvSpPr/>
      </xdr:nvSpPr>
      <xdr:spPr>
        <a:xfrm>
          <a:off x="21272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116477</xdr:rowOff>
    </xdr:from>
    <xdr:to>
      <xdr:col>116</xdr:col>
      <xdr:colOff>63500</xdr:colOff>
      <xdr:row>82</xdr:row>
      <xdr:rowOff>124642</xdr:rowOff>
    </xdr:to>
    <xdr:cxnSp macro="">
      <xdr:nvCxnSpPr>
        <xdr:cNvPr id="431" name="直線コネクタ 430">
          <a:extLst>
            <a:ext uri="{FF2B5EF4-FFF2-40B4-BE49-F238E27FC236}">
              <a16:creationId xmlns:a16="http://schemas.microsoft.com/office/drawing/2014/main" id="{388C564F-224F-44FF-A27E-54DB1930E308}"/>
            </a:ext>
          </a:extLst>
        </xdr:cNvPr>
        <xdr:cNvCxnSpPr/>
      </xdr:nvCxnSpPr>
      <xdr:spPr>
        <a:xfrm>
          <a:off x="21323300" y="1417537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122827</xdr:rowOff>
    </xdr:from>
    <xdr:to>
      <xdr:col>107</xdr:col>
      <xdr:colOff>101600</xdr:colOff>
      <xdr:row>81</xdr:row>
      <xdr:rowOff>52977</xdr:rowOff>
    </xdr:to>
    <xdr:sp macro="" textlink="">
      <xdr:nvSpPr>
        <xdr:cNvPr id="432" name="楕円 431">
          <a:extLst>
            <a:ext uri="{FF2B5EF4-FFF2-40B4-BE49-F238E27FC236}">
              <a16:creationId xmlns:a16="http://schemas.microsoft.com/office/drawing/2014/main" id="{552E8B6F-9DCD-4361-9278-F81BE32B7F41}"/>
            </a:ext>
          </a:extLst>
        </xdr:cNvPr>
        <xdr:cNvSpPr/>
      </xdr:nvSpPr>
      <xdr:spPr>
        <a:xfrm>
          <a:off x="20383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2177</xdr:rowOff>
    </xdr:from>
    <xdr:to>
      <xdr:col>111</xdr:col>
      <xdr:colOff>177800</xdr:colOff>
      <xdr:row>82</xdr:row>
      <xdr:rowOff>116477</xdr:rowOff>
    </xdr:to>
    <xdr:cxnSp macro="">
      <xdr:nvCxnSpPr>
        <xdr:cNvPr id="433" name="直線コネクタ 432">
          <a:extLst>
            <a:ext uri="{FF2B5EF4-FFF2-40B4-BE49-F238E27FC236}">
              <a16:creationId xmlns:a16="http://schemas.microsoft.com/office/drawing/2014/main" id="{63FB9161-EE63-47EB-98CA-FBD81BB72F4E}"/>
            </a:ext>
          </a:extLst>
        </xdr:cNvPr>
        <xdr:cNvCxnSpPr/>
      </xdr:nvCxnSpPr>
      <xdr:spPr>
        <a:xfrm>
          <a:off x="20434300" y="13889627"/>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137523</xdr:rowOff>
    </xdr:from>
    <xdr:to>
      <xdr:col>102</xdr:col>
      <xdr:colOff>165100</xdr:colOff>
      <xdr:row>81</xdr:row>
      <xdr:rowOff>67673</xdr:rowOff>
    </xdr:to>
    <xdr:sp macro="" textlink="">
      <xdr:nvSpPr>
        <xdr:cNvPr id="434" name="楕円 433">
          <a:extLst>
            <a:ext uri="{FF2B5EF4-FFF2-40B4-BE49-F238E27FC236}">
              <a16:creationId xmlns:a16="http://schemas.microsoft.com/office/drawing/2014/main" id="{A41262AB-6578-4E1A-A001-FF1FAA9BB748}"/>
            </a:ext>
          </a:extLst>
        </xdr:cNvPr>
        <xdr:cNvSpPr/>
      </xdr:nvSpPr>
      <xdr:spPr>
        <a:xfrm>
          <a:off x="19494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2177</xdr:rowOff>
    </xdr:from>
    <xdr:to>
      <xdr:col>107</xdr:col>
      <xdr:colOff>50800</xdr:colOff>
      <xdr:row>81</xdr:row>
      <xdr:rowOff>16873</xdr:rowOff>
    </xdr:to>
    <xdr:cxnSp macro="">
      <xdr:nvCxnSpPr>
        <xdr:cNvPr id="435" name="直線コネクタ 434">
          <a:extLst>
            <a:ext uri="{FF2B5EF4-FFF2-40B4-BE49-F238E27FC236}">
              <a16:creationId xmlns:a16="http://schemas.microsoft.com/office/drawing/2014/main" id="{543040FA-604D-43E9-A96F-6AC84F5050B0}"/>
            </a:ext>
          </a:extLst>
        </xdr:cNvPr>
        <xdr:cNvCxnSpPr/>
      </xdr:nvCxnSpPr>
      <xdr:spPr>
        <a:xfrm flipV="1">
          <a:off x="19545300" y="138896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436" name="楕円 435">
          <a:extLst>
            <a:ext uri="{FF2B5EF4-FFF2-40B4-BE49-F238E27FC236}">
              <a16:creationId xmlns:a16="http://schemas.microsoft.com/office/drawing/2014/main" id="{87F488D2-7584-4D82-B4A5-718E62EA7485}"/>
            </a:ext>
          </a:extLst>
        </xdr:cNvPr>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16873</xdr:rowOff>
    </xdr:from>
    <xdr:to>
      <xdr:col>102</xdr:col>
      <xdr:colOff>114300</xdr:colOff>
      <xdr:row>82</xdr:row>
      <xdr:rowOff>95250</xdr:rowOff>
    </xdr:to>
    <xdr:cxnSp macro="">
      <xdr:nvCxnSpPr>
        <xdr:cNvPr id="437" name="直線コネクタ 436">
          <a:extLst>
            <a:ext uri="{FF2B5EF4-FFF2-40B4-BE49-F238E27FC236}">
              <a16:creationId xmlns:a16="http://schemas.microsoft.com/office/drawing/2014/main" id="{7EDB0E5C-14AC-4AC5-B675-306E775D3836}"/>
            </a:ext>
          </a:extLst>
        </xdr:cNvPr>
        <xdr:cNvCxnSpPr/>
      </xdr:nvCxnSpPr>
      <xdr:spPr>
        <a:xfrm flipV="1">
          <a:off x="18656300" y="13904323"/>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76761</xdr:rowOff>
    </xdr:from>
    <xdr:ext cx="469744" cy="259045"/>
    <xdr:sp macro="" textlink="">
      <xdr:nvSpPr>
        <xdr:cNvPr id="438" name="n_1aveValue【消防施設】&#10;一人当たり面積">
          <a:extLst>
            <a:ext uri="{FF2B5EF4-FFF2-40B4-BE49-F238E27FC236}">
              <a16:creationId xmlns:a16="http://schemas.microsoft.com/office/drawing/2014/main" id="{23C96B17-A0D1-441F-8139-145790013E09}"/>
            </a:ext>
          </a:extLst>
        </xdr:cNvPr>
        <xdr:cNvSpPr txBox="1"/>
      </xdr:nvSpPr>
      <xdr:spPr>
        <a:xfrm>
          <a:off x="21075727" y="144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65332</xdr:rowOff>
    </xdr:from>
    <xdr:ext cx="469744" cy="259045"/>
    <xdr:sp macro="" textlink="">
      <xdr:nvSpPr>
        <xdr:cNvPr id="439" name="n_2aveValue【消防施設】&#10;一人当たり面積">
          <a:extLst>
            <a:ext uri="{FF2B5EF4-FFF2-40B4-BE49-F238E27FC236}">
              <a16:creationId xmlns:a16="http://schemas.microsoft.com/office/drawing/2014/main" id="{0E77B863-81F4-48F7-B33D-8F5008175BAB}"/>
            </a:ext>
          </a:extLst>
        </xdr:cNvPr>
        <xdr:cNvSpPr txBox="1"/>
      </xdr:nvSpPr>
      <xdr:spPr>
        <a:xfrm>
          <a:off x="20199427" y="1446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62065</xdr:rowOff>
    </xdr:from>
    <xdr:ext cx="469744" cy="259045"/>
    <xdr:sp macro="" textlink="">
      <xdr:nvSpPr>
        <xdr:cNvPr id="440" name="n_3aveValue【消防施設】&#10;一人当たり面積">
          <a:extLst>
            <a:ext uri="{FF2B5EF4-FFF2-40B4-BE49-F238E27FC236}">
              <a16:creationId xmlns:a16="http://schemas.microsoft.com/office/drawing/2014/main" id="{B7212BC4-D2BC-4424-859F-D145531647FD}"/>
            </a:ext>
          </a:extLst>
        </xdr:cNvPr>
        <xdr:cNvSpPr txBox="1"/>
      </xdr:nvSpPr>
      <xdr:spPr>
        <a:xfrm>
          <a:off x="19310427" y="144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125747</xdr:rowOff>
    </xdr:from>
    <xdr:ext cx="469744" cy="259045"/>
    <xdr:sp macro="" textlink="">
      <xdr:nvSpPr>
        <xdr:cNvPr id="441" name="n_4aveValue【消防施設】&#10;一人当たり面積">
          <a:extLst>
            <a:ext uri="{FF2B5EF4-FFF2-40B4-BE49-F238E27FC236}">
              <a16:creationId xmlns:a16="http://schemas.microsoft.com/office/drawing/2014/main" id="{832A7A94-CBCC-46CD-8E4F-B4D474041823}"/>
            </a:ext>
          </a:extLst>
        </xdr:cNvPr>
        <xdr:cNvSpPr txBox="1"/>
      </xdr:nvSpPr>
      <xdr:spPr>
        <a:xfrm>
          <a:off x="18421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12354</xdr:rowOff>
    </xdr:from>
    <xdr:ext cx="469744" cy="259045"/>
    <xdr:sp macro="" textlink="">
      <xdr:nvSpPr>
        <xdr:cNvPr id="442" name="n_1mainValue【消防施設】&#10;一人当たり面積">
          <a:extLst>
            <a:ext uri="{FF2B5EF4-FFF2-40B4-BE49-F238E27FC236}">
              <a16:creationId xmlns:a16="http://schemas.microsoft.com/office/drawing/2014/main" id="{6035FC63-4AD8-4E4C-8447-BEB9C02D8F34}"/>
            </a:ext>
          </a:extLst>
        </xdr:cNvPr>
        <xdr:cNvSpPr txBox="1"/>
      </xdr:nvSpPr>
      <xdr:spPr>
        <a:xfrm>
          <a:off x="21075727" y="13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69504</xdr:rowOff>
    </xdr:from>
    <xdr:ext cx="469744" cy="259045"/>
    <xdr:sp macro="" textlink="">
      <xdr:nvSpPr>
        <xdr:cNvPr id="443" name="n_2mainValue【消防施設】&#10;一人当たり面積">
          <a:extLst>
            <a:ext uri="{FF2B5EF4-FFF2-40B4-BE49-F238E27FC236}">
              <a16:creationId xmlns:a16="http://schemas.microsoft.com/office/drawing/2014/main" id="{7C4928EF-E1B4-4F3B-AE1C-DBD5E5B625B4}"/>
            </a:ext>
          </a:extLst>
        </xdr:cNvPr>
        <xdr:cNvSpPr txBox="1"/>
      </xdr:nvSpPr>
      <xdr:spPr>
        <a:xfrm>
          <a:off x="20199427" y="1361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84200</xdr:rowOff>
    </xdr:from>
    <xdr:ext cx="469744" cy="259045"/>
    <xdr:sp macro="" textlink="">
      <xdr:nvSpPr>
        <xdr:cNvPr id="444" name="n_3mainValue【消防施設】&#10;一人当たり面積">
          <a:extLst>
            <a:ext uri="{FF2B5EF4-FFF2-40B4-BE49-F238E27FC236}">
              <a16:creationId xmlns:a16="http://schemas.microsoft.com/office/drawing/2014/main" id="{FA2138BD-6073-4ADE-9A36-5006412ACC59}"/>
            </a:ext>
          </a:extLst>
        </xdr:cNvPr>
        <xdr:cNvSpPr txBox="1"/>
      </xdr:nvSpPr>
      <xdr:spPr>
        <a:xfrm>
          <a:off x="19310427" y="136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445" name="n_4mainValue【消防施設】&#10;一人当たり面積">
          <a:extLst>
            <a:ext uri="{FF2B5EF4-FFF2-40B4-BE49-F238E27FC236}">
              <a16:creationId xmlns:a16="http://schemas.microsoft.com/office/drawing/2014/main" id="{AA2A02AD-8D17-42E2-954F-8F6D7298BC53}"/>
            </a:ext>
          </a:extLst>
        </xdr:cNvPr>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id="{65ACE38E-3F9B-4E47-AD7C-D5869DB630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id="{AF431119-4D52-4466-A37F-8FE3AE6C97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id="{590E5728-A2E2-441B-85E7-8D10725922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id="{69D980E6-3265-4CC2-9505-BA3CB71CD1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id="{682CDFA3-01A8-4206-ABB5-ABE79EF2B7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id="{95B559B6-B31D-4695-9DA4-39BD9EA3D6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id="{562ABDF0-0655-4BAA-91E5-468306BE64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id="{D965CE82-8B63-488A-9A86-F29F626C266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a:extLst>
            <a:ext uri="{FF2B5EF4-FFF2-40B4-BE49-F238E27FC236}">
              <a16:creationId xmlns:a16="http://schemas.microsoft.com/office/drawing/2014/main" id="{4FF5122E-A610-4E26-88A7-0D3FE493285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a:extLst>
            <a:ext uri="{FF2B5EF4-FFF2-40B4-BE49-F238E27FC236}">
              <a16:creationId xmlns:a16="http://schemas.microsoft.com/office/drawing/2014/main" id="{3B739B13-84EF-46F6-8466-FD5895B6D9A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a:extLst>
            <a:ext uri="{FF2B5EF4-FFF2-40B4-BE49-F238E27FC236}">
              <a16:creationId xmlns:a16="http://schemas.microsoft.com/office/drawing/2014/main" id="{8ED10E6B-B7DE-4221-BEAC-F2B2F1A461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a:extLst>
            <a:ext uri="{FF2B5EF4-FFF2-40B4-BE49-F238E27FC236}">
              <a16:creationId xmlns:a16="http://schemas.microsoft.com/office/drawing/2014/main" id="{78B1CAED-D24C-40F0-B05F-BEB16625D10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8" name="テキスト ボックス 457">
          <a:extLst>
            <a:ext uri="{FF2B5EF4-FFF2-40B4-BE49-F238E27FC236}">
              <a16:creationId xmlns:a16="http://schemas.microsoft.com/office/drawing/2014/main" id="{7F5CA898-F746-47AD-B0A9-F3AC333FF6C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a:extLst>
            <a:ext uri="{FF2B5EF4-FFF2-40B4-BE49-F238E27FC236}">
              <a16:creationId xmlns:a16="http://schemas.microsoft.com/office/drawing/2014/main" id="{416A2F91-8ACE-4A4B-9767-61233DED816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a:extLst>
            <a:ext uri="{FF2B5EF4-FFF2-40B4-BE49-F238E27FC236}">
              <a16:creationId xmlns:a16="http://schemas.microsoft.com/office/drawing/2014/main" id="{7991D7FB-5CDA-4E80-AB9A-2D9B2687AB8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a:extLst>
            <a:ext uri="{FF2B5EF4-FFF2-40B4-BE49-F238E27FC236}">
              <a16:creationId xmlns:a16="http://schemas.microsoft.com/office/drawing/2014/main" id="{BDE876F1-D753-4622-A1DC-3FAC750D455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a:extLst>
            <a:ext uri="{FF2B5EF4-FFF2-40B4-BE49-F238E27FC236}">
              <a16:creationId xmlns:a16="http://schemas.microsoft.com/office/drawing/2014/main" id="{A857DCD2-EA41-41CB-83CD-189AE948622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a:extLst>
            <a:ext uri="{FF2B5EF4-FFF2-40B4-BE49-F238E27FC236}">
              <a16:creationId xmlns:a16="http://schemas.microsoft.com/office/drawing/2014/main" id="{A60E926A-23AE-4656-94F0-47EF6454D51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a:extLst>
            <a:ext uri="{FF2B5EF4-FFF2-40B4-BE49-F238E27FC236}">
              <a16:creationId xmlns:a16="http://schemas.microsoft.com/office/drawing/2014/main" id="{DBC4D1C7-1232-4203-9F5F-068E962E14C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a:extLst>
            <a:ext uri="{FF2B5EF4-FFF2-40B4-BE49-F238E27FC236}">
              <a16:creationId xmlns:a16="http://schemas.microsoft.com/office/drawing/2014/main" id="{EFEB1927-7694-4843-B70D-8443BB304CE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a:extLst>
            <a:ext uri="{FF2B5EF4-FFF2-40B4-BE49-F238E27FC236}">
              <a16:creationId xmlns:a16="http://schemas.microsoft.com/office/drawing/2014/main" id="{0166CD4E-0BAA-4F69-958C-4E052C2F0AD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a:extLst>
            <a:ext uri="{FF2B5EF4-FFF2-40B4-BE49-F238E27FC236}">
              <a16:creationId xmlns:a16="http://schemas.microsoft.com/office/drawing/2014/main" id="{66CBBEE0-9054-4697-9202-C4F41188E23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8" name="テキスト ボックス 467">
          <a:extLst>
            <a:ext uri="{FF2B5EF4-FFF2-40B4-BE49-F238E27FC236}">
              <a16:creationId xmlns:a16="http://schemas.microsoft.com/office/drawing/2014/main" id="{765BA326-CA94-43A8-9DD5-252119B1CC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a:extLst>
            <a:ext uri="{FF2B5EF4-FFF2-40B4-BE49-F238E27FC236}">
              <a16:creationId xmlns:a16="http://schemas.microsoft.com/office/drawing/2014/main" id="{3BC46380-6465-4018-8841-B11313FBD1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庁舎】&#10;有形固定資産減価償却率グラフ枠">
          <a:extLst>
            <a:ext uri="{FF2B5EF4-FFF2-40B4-BE49-F238E27FC236}">
              <a16:creationId xmlns:a16="http://schemas.microsoft.com/office/drawing/2014/main" id="{5505926A-8941-4792-A050-788FA28E606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71" name="直線コネクタ 470">
          <a:extLst>
            <a:ext uri="{FF2B5EF4-FFF2-40B4-BE49-F238E27FC236}">
              <a16:creationId xmlns:a16="http://schemas.microsoft.com/office/drawing/2014/main" id="{BB6EB583-143E-4A65-9C82-8CFB6E9CAB91}"/>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2" name="【庁舎】&#10;有形固定資産減価償却率最小値テキスト">
          <a:extLst>
            <a:ext uri="{FF2B5EF4-FFF2-40B4-BE49-F238E27FC236}">
              <a16:creationId xmlns:a16="http://schemas.microsoft.com/office/drawing/2014/main" id="{9B1A8451-B411-46AE-9819-FEC88055D3A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3" name="直線コネクタ 472">
          <a:extLst>
            <a:ext uri="{FF2B5EF4-FFF2-40B4-BE49-F238E27FC236}">
              <a16:creationId xmlns:a16="http://schemas.microsoft.com/office/drawing/2014/main" id="{063F4D7E-0D0A-4DDB-B2EF-A662D5844F3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74" name="【庁舎】&#10;有形固定資産減価償却率最大値テキスト">
          <a:extLst>
            <a:ext uri="{FF2B5EF4-FFF2-40B4-BE49-F238E27FC236}">
              <a16:creationId xmlns:a16="http://schemas.microsoft.com/office/drawing/2014/main" id="{DF241088-0FDE-4B10-8CA5-50BADB9E5AFF}"/>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75" name="直線コネクタ 474">
          <a:extLst>
            <a:ext uri="{FF2B5EF4-FFF2-40B4-BE49-F238E27FC236}">
              <a16:creationId xmlns:a16="http://schemas.microsoft.com/office/drawing/2014/main" id="{AD6CCCFD-1AB8-41BE-B393-462DB09C5CD6}"/>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476" name="【庁舎】&#10;有形固定資産減価償却率平均値テキスト">
          <a:extLst>
            <a:ext uri="{FF2B5EF4-FFF2-40B4-BE49-F238E27FC236}">
              <a16:creationId xmlns:a16="http://schemas.microsoft.com/office/drawing/2014/main" id="{E5D62804-7D71-4C93-9F6E-1BC080550A6B}"/>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77" name="フローチャート: 判断 476">
          <a:extLst>
            <a:ext uri="{FF2B5EF4-FFF2-40B4-BE49-F238E27FC236}">
              <a16:creationId xmlns:a16="http://schemas.microsoft.com/office/drawing/2014/main" id="{66E5D071-42FC-4F06-946C-E561D00FFBAE}"/>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8" name="フローチャート: 判断 477">
          <a:extLst>
            <a:ext uri="{FF2B5EF4-FFF2-40B4-BE49-F238E27FC236}">
              <a16:creationId xmlns:a16="http://schemas.microsoft.com/office/drawing/2014/main" id="{CF72088E-817E-4869-AB53-2927E363AF27}"/>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9" name="フローチャート: 判断 478">
          <a:extLst>
            <a:ext uri="{FF2B5EF4-FFF2-40B4-BE49-F238E27FC236}">
              <a16:creationId xmlns:a16="http://schemas.microsoft.com/office/drawing/2014/main" id="{57F5A8D7-CC7E-471C-A159-E7D24D5B7312}"/>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80" name="フローチャート: 判断 479">
          <a:extLst>
            <a:ext uri="{FF2B5EF4-FFF2-40B4-BE49-F238E27FC236}">
              <a16:creationId xmlns:a16="http://schemas.microsoft.com/office/drawing/2014/main" id="{1434C32C-4573-4A83-A90C-E19A3CC87813}"/>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81" name="フローチャート: 判断 480">
          <a:extLst>
            <a:ext uri="{FF2B5EF4-FFF2-40B4-BE49-F238E27FC236}">
              <a16:creationId xmlns:a16="http://schemas.microsoft.com/office/drawing/2014/main" id="{46A0D127-3E96-4D47-8DEA-A252C851EB48}"/>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23F10AE6-3F52-4A4B-B80F-8B00EFFA8D4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F666520E-722C-43B0-9660-73911F5BCE8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92E79287-E3EC-4BCA-AB3F-B1FA6FD4303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B3C9D785-27A1-4CF0-840E-952A22C770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A7ADC2DE-C3AE-44C8-A017-A095909AD4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487" name="楕円 486">
          <a:extLst>
            <a:ext uri="{FF2B5EF4-FFF2-40B4-BE49-F238E27FC236}">
              <a16:creationId xmlns:a16="http://schemas.microsoft.com/office/drawing/2014/main" id="{734366A7-D353-4ABC-9AE8-128AE024FB4B}"/>
            </a:ext>
          </a:extLst>
        </xdr:cNvPr>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488" name="【庁舎】&#10;有形固定資産減価償却率該当値テキスト">
          <a:extLst>
            <a:ext uri="{FF2B5EF4-FFF2-40B4-BE49-F238E27FC236}">
              <a16:creationId xmlns:a16="http://schemas.microsoft.com/office/drawing/2014/main" id="{AF3A1D04-B685-4473-B9B1-89BC5D181BE7}"/>
            </a:ext>
          </a:extLst>
        </xdr:cNvPr>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77651</xdr:rowOff>
    </xdr:from>
    <xdr:to>
      <xdr:col>81</xdr:col>
      <xdr:colOff>101600</xdr:colOff>
      <xdr:row>106</xdr:row>
      <xdr:rowOff>7801</xdr:rowOff>
    </xdr:to>
    <xdr:sp macro="" textlink="">
      <xdr:nvSpPr>
        <xdr:cNvPr id="489" name="楕円 488">
          <a:extLst>
            <a:ext uri="{FF2B5EF4-FFF2-40B4-BE49-F238E27FC236}">
              <a16:creationId xmlns:a16="http://schemas.microsoft.com/office/drawing/2014/main" id="{216F66A3-F4ED-49CE-A541-C79D4F86D253}"/>
            </a:ext>
          </a:extLst>
        </xdr:cNvPr>
        <xdr:cNvSpPr/>
      </xdr:nvSpPr>
      <xdr:spPr>
        <a:xfrm>
          <a:off x="15430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156211</xdr:rowOff>
    </xdr:to>
    <xdr:cxnSp macro="">
      <xdr:nvCxnSpPr>
        <xdr:cNvPr id="490" name="直線コネクタ 489">
          <a:extLst>
            <a:ext uri="{FF2B5EF4-FFF2-40B4-BE49-F238E27FC236}">
              <a16:creationId xmlns:a16="http://schemas.microsoft.com/office/drawing/2014/main" id="{E00E073C-75FB-46D6-95DE-E656C4A03DDE}"/>
            </a:ext>
          </a:extLst>
        </xdr:cNvPr>
        <xdr:cNvCxnSpPr/>
      </xdr:nvCxnSpPr>
      <xdr:spPr>
        <a:xfrm>
          <a:off x="15481300" y="1813070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491" name="楕円 490">
          <a:extLst>
            <a:ext uri="{FF2B5EF4-FFF2-40B4-BE49-F238E27FC236}">
              <a16:creationId xmlns:a16="http://schemas.microsoft.com/office/drawing/2014/main" id="{33868618-9CC4-45AA-AA0D-4903D5663625}"/>
            </a:ext>
          </a:extLst>
        </xdr:cNvPr>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128451</xdr:rowOff>
    </xdr:to>
    <xdr:cxnSp macro="">
      <xdr:nvCxnSpPr>
        <xdr:cNvPr id="492" name="直線コネクタ 491">
          <a:extLst>
            <a:ext uri="{FF2B5EF4-FFF2-40B4-BE49-F238E27FC236}">
              <a16:creationId xmlns:a16="http://schemas.microsoft.com/office/drawing/2014/main" id="{CF1BFEB7-83BC-4658-9573-1E1189663B3F}"/>
            </a:ext>
          </a:extLst>
        </xdr:cNvPr>
        <xdr:cNvCxnSpPr/>
      </xdr:nvCxnSpPr>
      <xdr:spPr>
        <a:xfrm>
          <a:off x="14592300" y="181013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xdr:rowOff>
    </xdr:from>
    <xdr:to>
      <xdr:col>72</xdr:col>
      <xdr:colOff>38100</xdr:colOff>
      <xdr:row>105</xdr:row>
      <xdr:rowOff>102507</xdr:rowOff>
    </xdr:to>
    <xdr:sp macro="" textlink="">
      <xdr:nvSpPr>
        <xdr:cNvPr id="493" name="楕円 492">
          <a:extLst>
            <a:ext uri="{FF2B5EF4-FFF2-40B4-BE49-F238E27FC236}">
              <a16:creationId xmlns:a16="http://schemas.microsoft.com/office/drawing/2014/main" id="{77C9D371-6796-4C71-A7EF-0064673F39F4}"/>
            </a:ext>
          </a:extLst>
        </xdr:cNvPr>
        <xdr:cNvSpPr/>
      </xdr:nvSpPr>
      <xdr:spPr>
        <a:xfrm>
          <a:off x="1365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51707</xdr:rowOff>
    </xdr:from>
    <xdr:to>
      <xdr:col>76</xdr:col>
      <xdr:colOff>114300</xdr:colOff>
      <xdr:row>105</xdr:row>
      <xdr:rowOff>99061</xdr:rowOff>
    </xdr:to>
    <xdr:cxnSp macro="">
      <xdr:nvCxnSpPr>
        <xdr:cNvPr id="494" name="直線コネクタ 493">
          <a:extLst>
            <a:ext uri="{FF2B5EF4-FFF2-40B4-BE49-F238E27FC236}">
              <a16:creationId xmlns:a16="http://schemas.microsoft.com/office/drawing/2014/main" id="{D544D5A9-65E1-4600-9E7B-CCD9273DCE89}"/>
            </a:ext>
          </a:extLst>
        </xdr:cNvPr>
        <xdr:cNvCxnSpPr/>
      </xdr:nvCxnSpPr>
      <xdr:spPr>
        <a:xfrm>
          <a:off x="13703300" y="18053957"/>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13970</xdr:rowOff>
    </xdr:from>
    <xdr:to>
      <xdr:col>67</xdr:col>
      <xdr:colOff>101600</xdr:colOff>
      <xdr:row>108</xdr:row>
      <xdr:rowOff>115570</xdr:rowOff>
    </xdr:to>
    <xdr:sp macro="" textlink="">
      <xdr:nvSpPr>
        <xdr:cNvPr id="495" name="楕円 494">
          <a:extLst>
            <a:ext uri="{FF2B5EF4-FFF2-40B4-BE49-F238E27FC236}">
              <a16:creationId xmlns:a16="http://schemas.microsoft.com/office/drawing/2014/main" id="{65325E9F-DCC7-4B9A-932C-923CB09E2E98}"/>
            </a:ext>
          </a:extLst>
        </xdr:cNvPr>
        <xdr:cNvSpPr/>
      </xdr:nvSpPr>
      <xdr:spPr>
        <a:xfrm>
          <a:off x="1276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51707</xdr:rowOff>
    </xdr:from>
    <xdr:to>
      <xdr:col>71</xdr:col>
      <xdr:colOff>177800</xdr:colOff>
      <xdr:row>108</xdr:row>
      <xdr:rowOff>64770</xdr:rowOff>
    </xdr:to>
    <xdr:cxnSp macro="">
      <xdr:nvCxnSpPr>
        <xdr:cNvPr id="496" name="直線コネクタ 495">
          <a:extLst>
            <a:ext uri="{FF2B5EF4-FFF2-40B4-BE49-F238E27FC236}">
              <a16:creationId xmlns:a16="http://schemas.microsoft.com/office/drawing/2014/main" id="{91D1AF06-7954-42C6-96F6-7D63170AACD5}"/>
            </a:ext>
          </a:extLst>
        </xdr:cNvPr>
        <xdr:cNvCxnSpPr/>
      </xdr:nvCxnSpPr>
      <xdr:spPr>
        <a:xfrm flipV="1">
          <a:off x="12814300" y="18053957"/>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7" name="n_1aveValue【庁舎】&#10;有形固定資産減価償却率">
          <a:extLst>
            <a:ext uri="{FF2B5EF4-FFF2-40B4-BE49-F238E27FC236}">
              <a16:creationId xmlns:a16="http://schemas.microsoft.com/office/drawing/2014/main" id="{A88C730E-0BB1-4320-92C8-1F161F978DA5}"/>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8" name="n_2aveValue【庁舎】&#10;有形固定資産減価償却率">
          <a:extLst>
            <a:ext uri="{FF2B5EF4-FFF2-40B4-BE49-F238E27FC236}">
              <a16:creationId xmlns:a16="http://schemas.microsoft.com/office/drawing/2014/main" id="{268FCD62-BAB8-47C6-B46D-2749AE6DB374}"/>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499" name="n_3aveValue【庁舎】&#10;有形固定資産減価償却率">
          <a:extLst>
            <a:ext uri="{FF2B5EF4-FFF2-40B4-BE49-F238E27FC236}">
              <a16:creationId xmlns:a16="http://schemas.microsoft.com/office/drawing/2014/main" id="{AEB57310-ED54-4257-8279-D1727B9EC40D}"/>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00" name="n_4aveValue【庁舎】&#10;有形固定資産減価償却率">
          <a:extLst>
            <a:ext uri="{FF2B5EF4-FFF2-40B4-BE49-F238E27FC236}">
              <a16:creationId xmlns:a16="http://schemas.microsoft.com/office/drawing/2014/main" id="{1912F588-C65A-49C7-BB7E-43B189AC4B2B}"/>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170378</xdr:rowOff>
    </xdr:from>
    <xdr:ext cx="405111" cy="259045"/>
    <xdr:sp macro="" textlink="">
      <xdr:nvSpPr>
        <xdr:cNvPr id="501" name="n_1mainValue【庁舎】&#10;有形固定資産減価償却率">
          <a:extLst>
            <a:ext uri="{FF2B5EF4-FFF2-40B4-BE49-F238E27FC236}">
              <a16:creationId xmlns:a16="http://schemas.microsoft.com/office/drawing/2014/main" id="{81A3D949-8D47-4949-AD38-6A704724197D}"/>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02" name="n_2mainValue【庁舎】&#10;有形固定資産減価償却率">
          <a:extLst>
            <a:ext uri="{FF2B5EF4-FFF2-40B4-BE49-F238E27FC236}">
              <a16:creationId xmlns:a16="http://schemas.microsoft.com/office/drawing/2014/main" id="{449847F0-FE7C-416C-A469-9BF9062FE63D}"/>
            </a:ext>
          </a:extLst>
        </xdr:cNvPr>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119034</xdr:rowOff>
    </xdr:from>
    <xdr:ext cx="405111" cy="259045"/>
    <xdr:sp macro="" textlink="">
      <xdr:nvSpPr>
        <xdr:cNvPr id="503" name="n_3mainValue【庁舎】&#10;有形固定資産減価償却率">
          <a:extLst>
            <a:ext uri="{FF2B5EF4-FFF2-40B4-BE49-F238E27FC236}">
              <a16:creationId xmlns:a16="http://schemas.microsoft.com/office/drawing/2014/main" id="{E19F2591-DB86-4AFA-867E-D5D8E306EA20}"/>
            </a:ext>
          </a:extLst>
        </xdr:cNvPr>
        <xdr:cNvSpPr txBox="1"/>
      </xdr:nvSpPr>
      <xdr:spPr>
        <a:xfrm>
          <a:off x="13500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106697</xdr:rowOff>
    </xdr:from>
    <xdr:ext cx="405111" cy="259045"/>
    <xdr:sp macro="" textlink="">
      <xdr:nvSpPr>
        <xdr:cNvPr id="504" name="n_4mainValue【庁舎】&#10;有形固定資産減価償却率">
          <a:extLst>
            <a:ext uri="{FF2B5EF4-FFF2-40B4-BE49-F238E27FC236}">
              <a16:creationId xmlns:a16="http://schemas.microsoft.com/office/drawing/2014/main" id="{AFCE30CC-A103-44EC-A81D-98982B6CCDF9}"/>
            </a:ext>
          </a:extLst>
        </xdr:cNvPr>
        <xdr:cNvSpPr txBox="1"/>
      </xdr:nvSpPr>
      <xdr:spPr>
        <a:xfrm>
          <a:off x="126117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a:extLst>
            <a:ext uri="{FF2B5EF4-FFF2-40B4-BE49-F238E27FC236}">
              <a16:creationId xmlns:a16="http://schemas.microsoft.com/office/drawing/2014/main" id="{7749F5FD-10CF-4A8D-B09A-E946730DBD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a:extLst>
            <a:ext uri="{FF2B5EF4-FFF2-40B4-BE49-F238E27FC236}">
              <a16:creationId xmlns:a16="http://schemas.microsoft.com/office/drawing/2014/main" id="{6D1900E8-25E4-4C28-BC0A-048B50D94BA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a:extLst>
            <a:ext uri="{FF2B5EF4-FFF2-40B4-BE49-F238E27FC236}">
              <a16:creationId xmlns:a16="http://schemas.microsoft.com/office/drawing/2014/main" id="{931A6A02-6346-494A-BCEE-F312B338242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a:extLst>
            <a:ext uri="{FF2B5EF4-FFF2-40B4-BE49-F238E27FC236}">
              <a16:creationId xmlns:a16="http://schemas.microsoft.com/office/drawing/2014/main" id="{B156641C-DA99-45F5-85B1-F2C494D831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a:extLst>
            <a:ext uri="{FF2B5EF4-FFF2-40B4-BE49-F238E27FC236}">
              <a16:creationId xmlns:a16="http://schemas.microsoft.com/office/drawing/2014/main" id="{38BF2A01-F131-44A3-96AF-6BA18B8F428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a:extLst>
            <a:ext uri="{FF2B5EF4-FFF2-40B4-BE49-F238E27FC236}">
              <a16:creationId xmlns:a16="http://schemas.microsoft.com/office/drawing/2014/main" id="{633E4316-C9C9-41D5-BCCE-A1659AD87E3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a:extLst>
            <a:ext uri="{FF2B5EF4-FFF2-40B4-BE49-F238E27FC236}">
              <a16:creationId xmlns:a16="http://schemas.microsoft.com/office/drawing/2014/main" id="{17F6C91F-5C9D-4C72-885B-4322463BDD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a:extLst>
            <a:ext uri="{FF2B5EF4-FFF2-40B4-BE49-F238E27FC236}">
              <a16:creationId xmlns:a16="http://schemas.microsoft.com/office/drawing/2014/main" id="{5E056AB5-3852-46F4-BE57-B60E2BCBBA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a:extLst>
            <a:ext uri="{FF2B5EF4-FFF2-40B4-BE49-F238E27FC236}">
              <a16:creationId xmlns:a16="http://schemas.microsoft.com/office/drawing/2014/main" id="{D3B478D2-F7AE-41B8-864B-935AB9E768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a:extLst>
            <a:ext uri="{FF2B5EF4-FFF2-40B4-BE49-F238E27FC236}">
              <a16:creationId xmlns:a16="http://schemas.microsoft.com/office/drawing/2014/main" id="{5DE2EB21-C906-40B2-8508-019FEEB5147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5" name="直線コネクタ 514">
          <a:extLst>
            <a:ext uri="{FF2B5EF4-FFF2-40B4-BE49-F238E27FC236}">
              <a16:creationId xmlns:a16="http://schemas.microsoft.com/office/drawing/2014/main" id="{EF4A1838-DA12-479B-9B97-772FF516F60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6" name="テキスト ボックス 515">
          <a:extLst>
            <a:ext uri="{FF2B5EF4-FFF2-40B4-BE49-F238E27FC236}">
              <a16:creationId xmlns:a16="http://schemas.microsoft.com/office/drawing/2014/main" id="{6FF966FA-3F89-425C-B75C-BBAFC215507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7" name="直線コネクタ 516">
          <a:extLst>
            <a:ext uri="{FF2B5EF4-FFF2-40B4-BE49-F238E27FC236}">
              <a16:creationId xmlns:a16="http://schemas.microsoft.com/office/drawing/2014/main" id="{EFF67AAC-529A-4B62-89CA-B390D39FCA3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8" name="テキスト ボックス 517">
          <a:extLst>
            <a:ext uri="{FF2B5EF4-FFF2-40B4-BE49-F238E27FC236}">
              <a16:creationId xmlns:a16="http://schemas.microsoft.com/office/drawing/2014/main" id="{DCC535FE-1B38-44A5-8012-FD607A4F355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9" name="直線コネクタ 518">
          <a:extLst>
            <a:ext uri="{FF2B5EF4-FFF2-40B4-BE49-F238E27FC236}">
              <a16:creationId xmlns:a16="http://schemas.microsoft.com/office/drawing/2014/main" id="{E0FA1180-4B6F-4365-B4FA-0569A69E33C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0" name="テキスト ボックス 519">
          <a:extLst>
            <a:ext uri="{FF2B5EF4-FFF2-40B4-BE49-F238E27FC236}">
              <a16:creationId xmlns:a16="http://schemas.microsoft.com/office/drawing/2014/main" id="{4090362F-0FF8-4D4E-AC81-5F6B6C6CF2F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1" name="直線コネクタ 520">
          <a:extLst>
            <a:ext uri="{FF2B5EF4-FFF2-40B4-BE49-F238E27FC236}">
              <a16:creationId xmlns:a16="http://schemas.microsoft.com/office/drawing/2014/main" id="{1A970152-A5D9-48A8-BBCD-972D79B25F7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2" name="テキスト ボックス 521">
          <a:extLst>
            <a:ext uri="{FF2B5EF4-FFF2-40B4-BE49-F238E27FC236}">
              <a16:creationId xmlns:a16="http://schemas.microsoft.com/office/drawing/2014/main" id="{4D1F067D-11F6-4334-90D0-526A0BF4278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a:extLst>
            <a:ext uri="{FF2B5EF4-FFF2-40B4-BE49-F238E27FC236}">
              <a16:creationId xmlns:a16="http://schemas.microsoft.com/office/drawing/2014/main" id="{C9108092-0B2C-4F59-AAA3-0C596FA922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9A2A26D7-B4B9-42BC-A7F6-23D0FF5D7B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a:extLst>
            <a:ext uri="{FF2B5EF4-FFF2-40B4-BE49-F238E27FC236}">
              <a16:creationId xmlns:a16="http://schemas.microsoft.com/office/drawing/2014/main" id="{1E7EEA80-B58D-456B-909F-5E600AB504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26" name="直線コネクタ 525">
          <a:extLst>
            <a:ext uri="{FF2B5EF4-FFF2-40B4-BE49-F238E27FC236}">
              <a16:creationId xmlns:a16="http://schemas.microsoft.com/office/drawing/2014/main" id="{17461FA8-D343-4244-96F1-C16C52331803}"/>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27" name="【庁舎】&#10;一人当たり面積最小値テキスト">
          <a:extLst>
            <a:ext uri="{FF2B5EF4-FFF2-40B4-BE49-F238E27FC236}">
              <a16:creationId xmlns:a16="http://schemas.microsoft.com/office/drawing/2014/main" id="{686E884C-3034-48E5-90A8-401189510BE7}"/>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28" name="直線コネクタ 527">
          <a:extLst>
            <a:ext uri="{FF2B5EF4-FFF2-40B4-BE49-F238E27FC236}">
              <a16:creationId xmlns:a16="http://schemas.microsoft.com/office/drawing/2014/main" id="{0B8A38BE-314F-46A8-BBC9-2C9993E08CFC}"/>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29" name="【庁舎】&#10;一人当たり面積最大値テキスト">
          <a:extLst>
            <a:ext uri="{FF2B5EF4-FFF2-40B4-BE49-F238E27FC236}">
              <a16:creationId xmlns:a16="http://schemas.microsoft.com/office/drawing/2014/main" id="{04417353-9785-4782-8D79-B82452D309C7}"/>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30" name="直線コネクタ 529">
          <a:extLst>
            <a:ext uri="{FF2B5EF4-FFF2-40B4-BE49-F238E27FC236}">
              <a16:creationId xmlns:a16="http://schemas.microsoft.com/office/drawing/2014/main" id="{470958DB-393D-44B8-AC4C-A5733944C203}"/>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531" name="【庁舎】&#10;一人当たり面積平均値テキスト">
          <a:extLst>
            <a:ext uri="{FF2B5EF4-FFF2-40B4-BE49-F238E27FC236}">
              <a16:creationId xmlns:a16="http://schemas.microsoft.com/office/drawing/2014/main" id="{74483CF6-2C98-47ED-86DD-4BEBD3C77B80}"/>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32" name="フローチャート: 判断 531">
          <a:extLst>
            <a:ext uri="{FF2B5EF4-FFF2-40B4-BE49-F238E27FC236}">
              <a16:creationId xmlns:a16="http://schemas.microsoft.com/office/drawing/2014/main" id="{D5EE9367-F4D1-4568-9207-560C6B400E13}"/>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117297</xdr:rowOff>
    </xdr:from>
    <xdr:to>
      <xdr:col>112</xdr:col>
      <xdr:colOff>38100</xdr:colOff>
      <xdr:row>106</xdr:row>
      <xdr:rowOff>47447</xdr:rowOff>
    </xdr:to>
    <xdr:sp macro="" textlink="">
      <xdr:nvSpPr>
        <xdr:cNvPr id="533" name="フローチャート: 判断 532">
          <a:extLst>
            <a:ext uri="{FF2B5EF4-FFF2-40B4-BE49-F238E27FC236}">
              <a16:creationId xmlns:a16="http://schemas.microsoft.com/office/drawing/2014/main" id="{36D83D3F-05E0-41A6-8C70-BC6C2CFBB961}"/>
            </a:ext>
          </a:extLst>
        </xdr:cNvPr>
        <xdr:cNvSpPr/>
      </xdr:nvSpPr>
      <xdr:spPr>
        <a:xfrm>
          <a:off x="21272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127355</xdr:rowOff>
    </xdr:from>
    <xdr:to>
      <xdr:col>107</xdr:col>
      <xdr:colOff>101600</xdr:colOff>
      <xdr:row>106</xdr:row>
      <xdr:rowOff>57505</xdr:rowOff>
    </xdr:to>
    <xdr:sp macro="" textlink="">
      <xdr:nvSpPr>
        <xdr:cNvPr id="534" name="フローチャート: 判断 533">
          <a:extLst>
            <a:ext uri="{FF2B5EF4-FFF2-40B4-BE49-F238E27FC236}">
              <a16:creationId xmlns:a16="http://schemas.microsoft.com/office/drawing/2014/main" id="{61F8B20A-6D23-4094-BCA8-8BD494111684}"/>
            </a:ext>
          </a:extLst>
        </xdr:cNvPr>
        <xdr:cNvSpPr/>
      </xdr:nvSpPr>
      <xdr:spPr>
        <a:xfrm>
          <a:off x="20383500" y="181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136958</xdr:rowOff>
    </xdr:from>
    <xdr:to>
      <xdr:col>102</xdr:col>
      <xdr:colOff>165100</xdr:colOff>
      <xdr:row>106</xdr:row>
      <xdr:rowOff>67108</xdr:rowOff>
    </xdr:to>
    <xdr:sp macro="" textlink="">
      <xdr:nvSpPr>
        <xdr:cNvPr id="535" name="フローチャート: 判断 534">
          <a:extLst>
            <a:ext uri="{FF2B5EF4-FFF2-40B4-BE49-F238E27FC236}">
              <a16:creationId xmlns:a16="http://schemas.microsoft.com/office/drawing/2014/main" id="{F4699D2F-3C3B-4D7B-A2BB-8502F31EEF91}"/>
            </a:ext>
          </a:extLst>
        </xdr:cNvPr>
        <xdr:cNvSpPr/>
      </xdr:nvSpPr>
      <xdr:spPr>
        <a:xfrm>
          <a:off x="19494500" y="181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536" name="フローチャート: 判断 535">
          <a:extLst>
            <a:ext uri="{FF2B5EF4-FFF2-40B4-BE49-F238E27FC236}">
              <a16:creationId xmlns:a16="http://schemas.microsoft.com/office/drawing/2014/main" id="{9D50FDEF-12E5-4172-A995-9237D8881EE1}"/>
            </a:ext>
          </a:extLst>
        </xdr:cNvPr>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A886D05E-4019-4F1A-9277-43132C34ABF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D06650DD-5504-4A0F-BA3B-111A3933B7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ECEAB76D-8E78-4777-A451-F72A9A8CB1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2D1C67FE-3AEE-47CE-B581-24D1B7B518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DF331E07-003A-4BCB-A4AE-9CE96C9706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114097</xdr:rowOff>
    </xdr:from>
    <xdr:to>
      <xdr:col>116</xdr:col>
      <xdr:colOff>114300</xdr:colOff>
      <xdr:row>104</xdr:row>
      <xdr:rowOff>44247</xdr:rowOff>
    </xdr:to>
    <xdr:sp macro="" textlink="">
      <xdr:nvSpPr>
        <xdr:cNvPr id="542" name="楕円 541">
          <a:extLst>
            <a:ext uri="{FF2B5EF4-FFF2-40B4-BE49-F238E27FC236}">
              <a16:creationId xmlns:a16="http://schemas.microsoft.com/office/drawing/2014/main" id="{C1ABCC52-57AB-4FFA-91F8-DE9CAECA4667}"/>
            </a:ext>
          </a:extLst>
        </xdr:cNvPr>
        <xdr:cNvSpPr/>
      </xdr:nvSpPr>
      <xdr:spPr>
        <a:xfrm>
          <a:off x="22110700" y="177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136974</xdr:rowOff>
    </xdr:from>
    <xdr:ext cx="469744" cy="259045"/>
    <xdr:sp macro="" textlink="">
      <xdr:nvSpPr>
        <xdr:cNvPr id="543" name="【庁舎】&#10;一人当たり面積該当値テキスト">
          <a:extLst>
            <a:ext uri="{FF2B5EF4-FFF2-40B4-BE49-F238E27FC236}">
              <a16:creationId xmlns:a16="http://schemas.microsoft.com/office/drawing/2014/main" id="{885034DF-5043-442D-BA14-1729DD89C6B0}"/>
            </a:ext>
          </a:extLst>
        </xdr:cNvPr>
        <xdr:cNvSpPr txBox="1"/>
      </xdr:nvSpPr>
      <xdr:spPr>
        <a:xfrm>
          <a:off x="22199600" y="1762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544" name="楕円 543">
          <a:extLst>
            <a:ext uri="{FF2B5EF4-FFF2-40B4-BE49-F238E27FC236}">
              <a16:creationId xmlns:a16="http://schemas.microsoft.com/office/drawing/2014/main" id="{D333B562-7B58-46D4-8F68-AD5624F1919B}"/>
            </a:ext>
          </a:extLst>
        </xdr:cNvPr>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103</xdr:row>
      <xdr:rowOff>164897</xdr:rowOff>
    </xdr:to>
    <xdr:cxnSp macro="">
      <xdr:nvCxnSpPr>
        <xdr:cNvPr id="545" name="直線コネクタ 544">
          <a:extLst>
            <a:ext uri="{FF2B5EF4-FFF2-40B4-BE49-F238E27FC236}">
              <a16:creationId xmlns:a16="http://schemas.microsoft.com/office/drawing/2014/main" id="{4C292732-84D7-402E-9344-26A4AED8BA6C}"/>
            </a:ext>
          </a:extLst>
        </xdr:cNvPr>
        <xdr:cNvCxnSpPr/>
      </xdr:nvCxnSpPr>
      <xdr:spPr>
        <a:xfrm>
          <a:off x="21323300" y="17815561"/>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149301</xdr:rowOff>
    </xdr:from>
    <xdr:to>
      <xdr:col>107</xdr:col>
      <xdr:colOff>101600</xdr:colOff>
      <xdr:row>102</xdr:row>
      <xdr:rowOff>79451</xdr:rowOff>
    </xdr:to>
    <xdr:sp macro="" textlink="">
      <xdr:nvSpPr>
        <xdr:cNvPr id="546" name="楕円 545">
          <a:extLst>
            <a:ext uri="{FF2B5EF4-FFF2-40B4-BE49-F238E27FC236}">
              <a16:creationId xmlns:a16="http://schemas.microsoft.com/office/drawing/2014/main" id="{91DD5006-E0F3-47D2-9407-C14FF8B41641}"/>
            </a:ext>
          </a:extLst>
        </xdr:cNvPr>
        <xdr:cNvSpPr/>
      </xdr:nvSpPr>
      <xdr:spPr>
        <a:xfrm>
          <a:off x="20383500" y="174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28651</xdr:rowOff>
    </xdr:from>
    <xdr:to>
      <xdr:col>111</xdr:col>
      <xdr:colOff>177800</xdr:colOff>
      <xdr:row>103</xdr:row>
      <xdr:rowOff>156211</xdr:rowOff>
    </xdr:to>
    <xdr:cxnSp macro="">
      <xdr:nvCxnSpPr>
        <xdr:cNvPr id="547" name="直線コネクタ 546">
          <a:extLst>
            <a:ext uri="{FF2B5EF4-FFF2-40B4-BE49-F238E27FC236}">
              <a16:creationId xmlns:a16="http://schemas.microsoft.com/office/drawing/2014/main" id="{31A7ABC1-5315-42F5-A8BE-C514991AD5F6}"/>
            </a:ext>
          </a:extLst>
        </xdr:cNvPr>
        <xdr:cNvCxnSpPr/>
      </xdr:nvCxnSpPr>
      <xdr:spPr>
        <a:xfrm>
          <a:off x="20434300" y="17516551"/>
          <a:ext cx="889000" cy="29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169418</xdr:rowOff>
    </xdr:from>
    <xdr:to>
      <xdr:col>102</xdr:col>
      <xdr:colOff>165100</xdr:colOff>
      <xdr:row>102</xdr:row>
      <xdr:rowOff>99568</xdr:rowOff>
    </xdr:to>
    <xdr:sp macro="" textlink="">
      <xdr:nvSpPr>
        <xdr:cNvPr id="548" name="楕円 547">
          <a:extLst>
            <a:ext uri="{FF2B5EF4-FFF2-40B4-BE49-F238E27FC236}">
              <a16:creationId xmlns:a16="http://schemas.microsoft.com/office/drawing/2014/main" id="{70159EEC-C45A-4E8D-82F2-35EFF9B60535}"/>
            </a:ext>
          </a:extLst>
        </xdr:cNvPr>
        <xdr:cNvSpPr/>
      </xdr:nvSpPr>
      <xdr:spPr>
        <a:xfrm>
          <a:off x="19494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28651</xdr:rowOff>
    </xdr:from>
    <xdr:to>
      <xdr:col>107</xdr:col>
      <xdr:colOff>50800</xdr:colOff>
      <xdr:row>102</xdr:row>
      <xdr:rowOff>48768</xdr:rowOff>
    </xdr:to>
    <xdr:cxnSp macro="">
      <xdr:nvCxnSpPr>
        <xdr:cNvPr id="549" name="直線コネクタ 548">
          <a:extLst>
            <a:ext uri="{FF2B5EF4-FFF2-40B4-BE49-F238E27FC236}">
              <a16:creationId xmlns:a16="http://schemas.microsoft.com/office/drawing/2014/main" id="{4B0C7474-AB6D-41BE-AAE7-A428199E890C}"/>
            </a:ext>
          </a:extLst>
        </xdr:cNvPr>
        <xdr:cNvCxnSpPr/>
      </xdr:nvCxnSpPr>
      <xdr:spPr>
        <a:xfrm flipV="1">
          <a:off x="19545300" y="1751655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126898</xdr:rowOff>
    </xdr:from>
    <xdr:to>
      <xdr:col>98</xdr:col>
      <xdr:colOff>38100</xdr:colOff>
      <xdr:row>106</xdr:row>
      <xdr:rowOff>57048</xdr:rowOff>
    </xdr:to>
    <xdr:sp macro="" textlink="">
      <xdr:nvSpPr>
        <xdr:cNvPr id="550" name="楕円 549">
          <a:extLst>
            <a:ext uri="{FF2B5EF4-FFF2-40B4-BE49-F238E27FC236}">
              <a16:creationId xmlns:a16="http://schemas.microsoft.com/office/drawing/2014/main" id="{F25F2AD9-4233-4C97-8F48-024CB2AA683A}"/>
            </a:ext>
          </a:extLst>
        </xdr:cNvPr>
        <xdr:cNvSpPr/>
      </xdr:nvSpPr>
      <xdr:spPr>
        <a:xfrm>
          <a:off x="18605500" y="181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48768</xdr:rowOff>
    </xdr:from>
    <xdr:to>
      <xdr:col>102</xdr:col>
      <xdr:colOff>114300</xdr:colOff>
      <xdr:row>106</xdr:row>
      <xdr:rowOff>6248</xdr:rowOff>
    </xdr:to>
    <xdr:cxnSp macro="">
      <xdr:nvCxnSpPr>
        <xdr:cNvPr id="551" name="直線コネクタ 550">
          <a:extLst>
            <a:ext uri="{FF2B5EF4-FFF2-40B4-BE49-F238E27FC236}">
              <a16:creationId xmlns:a16="http://schemas.microsoft.com/office/drawing/2014/main" id="{10B4A16F-BC3B-495F-8AF5-29F0BB300895}"/>
            </a:ext>
          </a:extLst>
        </xdr:cNvPr>
        <xdr:cNvCxnSpPr/>
      </xdr:nvCxnSpPr>
      <xdr:spPr>
        <a:xfrm flipV="1">
          <a:off x="18656300" y="17536668"/>
          <a:ext cx="889000" cy="6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38574</xdr:rowOff>
    </xdr:from>
    <xdr:ext cx="469744" cy="259045"/>
    <xdr:sp macro="" textlink="">
      <xdr:nvSpPr>
        <xdr:cNvPr id="552" name="n_1aveValue【庁舎】&#10;一人当たり面積">
          <a:extLst>
            <a:ext uri="{FF2B5EF4-FFF2-40B4-BE49-F238E27FC236}">
              <a16:creationId xmlns:a16="http://schemas.microsoft.com/office/drawing/2014/main" id="{06D1F5CE-A491-4EB6-A3C1-7E80DC88EFF3}"/>
            </a:ext>
          </a:extLst>
        </xdr:cNvPr>
        <xdr:cNvSpPr txBox="1"/>
      </xdr:nvSpPr>
      <xdr:spPr>
        <a:xfrm>
          <a:off x="21075727" y="182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48632</xdr:rowOff>
    </xdr:from>
    <xdr:ext cx="469744" cy="259045"/>
    <xdr:sp macro="" textlink="">
      <xdr:nvSpPr>
        <xdr:cNvPr id="553" name="n_2aveValue【庁舎】&#10;一人当たり面積">
          <a:extLst>
            <a:ext uri="{FF2B5EF4-FFF2-40B4-BE49-F238E27FC236}">
              <a16:creationId xmlns:a16="http://schemas.microsoft.com/office/drawing/2014/main" id="{037D784C-3434-4752-90D8-514E0BAB924F}"/>
            </a:ext>
          </a:extLst>
        </xdr:cNvPr>
        <xdr:cNvSpPr txBox="1"/>
      </xdr:nvSpPr>
      <xdr:spPr>
        <a:xfrm>
          <a:off x="20199427" y="182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58235</xdr:rowOff>
    </xdr:from>
    <xdr:ext cx="469744" cy="259045"/>
    <xdr:sp macro="" textlink="">
      <xdr:nvSpPr>
        <xdr:cNvPr id="554" name="n_3aveValue【庁舎】&#10;一人当たり面積">
          <a:extLst>
            <a:ext uri="{FF2B5EF4-FFF2-40B4-BE49-F238E27FC236}">
              <a16:creationId xmlns:a16="http://schemas.microsoft.com/office/drawing/2014/main" id="{918EE3B4-5901-48A3-8CF3-C4F3E524435B}"/>
            </a:ext>
          </a:extLst>
        </xdr:cNvPr>
        <xdr:cNvSpPr txBox="1"/>
      </xdr:nvSpPr>
      <xdr:spPr>
        <a:xfrm>
          <a:off x="19310427" y="1823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63264</xdr:rowOff>
    </xdr:from>
    <xdr:ext cx="469744" cy="259045"/>
    <xdr:sp macro="" textlink="">
      <xdr:nvSpPr>
        <xdr:cNvPr id="555" name="n_4aveValue【庁舎】&#10;一人当たり面積">
          <a:extLst>
            <a:ext uri="{FF2B5EF4-FFF2-40B4-BE49-F238E27FC236}">
              <a16:creationId xmlns:a16="http://schemas.microsoft.com/office/drawing/2014/main" id="{E1457D1E-E359-4CAD-A2DE-278597ED99C9}"/>
            </a:ext>
          </a:extLst>
        </xdr:cNvPr>
        <xdr:cNvSpPr txBox="1"/>
      </xdr:nvSpPr>
      <xdr:spPr>
        <a:xfrm>
          <a:off x="18421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556" name="n_1mainValue【庁舎】&#10;一人当たり面積">
          <a:extLst>
            <a:ext uri="{FF2B5EF4-FFF2-40B4-BE49-F238E27FC236}">
              <a16:creationId xmlns:a16="http://schemas.microsoft.com/office/drawing/2014/main" id="{B1D30CA0-4532-4926-AE0E-E7B96C003263}"/>
            </a:ext>
          </a:extLst>
        </xdr:cNvPr>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95978</xdr:rowOff>
    </xdr:from>
    <xdr:ext cx="469744" cy="259045"/>
    <xdr:sp macro="" textlink="">
      <xdr:nvSpPr>
        <xdr:cNvPr id="557" name="n_2mainValue【庁舎】&#10;一人当たり面積">
          <a:extLst>
            <a:ext uri="{FF2B5EF4-FFF2-40B4-BE49-F238E27FC236}">
              <a16:creationId xmlns:a16="http://schemas.microsoft.com/office/drawing/2014/main" id="{FFEAE552-688B-4FA8-8479-7882494DD08F}"/>
            </a:ext>
          </a:extLst>
        </xdr:cNvPr>
        <xdr:cNvSpPr txBox="1"/>
      </xdr:nvSpPr>
      <xdr:spPr>
        <a:xfrm>
          <a:off x="20199427" y="1724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116095</xdr:rowOff>
    </xdr:from>
    <xdr:ext cx="469744" cy="259045"/>
    <xdr:sp macro="" textlink="">
      <xdr:nvSpPr>
        <xdr:cNvPr id="558" name="n_3mainValue【庁舎】&#10;一人当たり面積">
          <a:extLst>
            <a:ext uri="{FF2B5EF4-FFF2-40B4-BE49-F238E27FC236}">
              <a16:creationId xmlns:a16="http://schemas.microsoft.com/office/drawing/2014/main" id="{09096E30-7362-4A5D-A161-660BF1883F78}"/>
            </a:ext>
          </a:extLst>
        </xdr:cNvPr>
        <xdr:cNvSpPr txBox="1"/>
      </xdr:nvSpPr>
      <xdr:spPr>
        <a:xfrm>
          <a:off x="193104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73575</xdr:rowOff>
    </xdr:from>
    <xdr:ext cx="469744" cy="259045"/>
    <xdr:sp macro="" textlink="">
      <xdr:nvSpPr>
        <xdr:cNvPr id="559" name="n_4mainValue【庁舎】&#10;一人当たり面積">
          <a:extLst>
            <a:ext uri="{FF2B5EF4-FFF2-40B4-BE49-F238E27FC236}">
              <a16:creationId xmlns:a16="http://schemas.microsoft.com/office/drawing/2014/main" id="{30031EBE-0F3F-44C4-A6FB-0A8B5EBCF428}"/>
            </a:ext>
          </a:extLst>
        </xdr:cNvPr>
        <xdr:cNvSpPr txBox="1"/>
      </xdr:nvSpPr>
      <xdr:spPr>
        <a:xfrm>
          <a:off x="18421427" y="179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id="{78BAB347-851B-4F0F-AF4E-0536D35060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id="{A660BFC6-34FB-4EC4-99BB-117DB7951E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id="{24CD2C4E-CBB1-413E-9313-A0FF262793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廃棄物処理施設の減価償却率が高い水準にあったが、改良工事を実施したことにより改善が見られた。当村は廃棄物処理を愛知県の北設広域事務組合で行っているが、廃棄物処理施設については愛知県における広域対応等の計画もあり、日々の使用に問題がないよう対応している。</a:t>
          </a:r>
          <a:endParaRPr lang="ja-JP" altLang="ja-JP" sz="1400">
            <a:effectLst/>
          </a:endParaRPr>
        </a:p>
        <a:p>
          <a:r>
            <a:rPr kumimoji="1" lang="ja-JP" altLang="ja-JP" sz="1100">
              <a:solidFill>
                <a:schemeClr val="dk1"/>
              </a:solidFill>
              <a:effectLst/>
              <a:latin typeface="+mn-lt"/>
              <a:ea typeface="+mn-ea"/>
              <a:cs typeface="+mn-cs"/>
            </a:rPr>
            <a:t>　さらに、消防施設においても減価償却率が高いが、これらの施設も木造施設のため耐用年数が</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年と短いことから減価償却率が高くなっている。施設上の問題はないため、適切な維持管理により施設利用をしていく。</a:t>
          </a:r>
          <a:endParaRPr lang="ja-JP" altLang="ja-JP" sz="1400">
            <a:effectLst/>
          </a:endParaRPr>
        </a:p>
        <a:p>
          <a:r>
            <a:rPr kumimoji="1" lang="ja-JP" altLang="ja-JP" sz="1100">
              <a:solidFill>
                <a:schemeClr val="dk1"/>
              </a:solidFill>
              <a:effectLst/>
              <a:latin typeface="+mn-lt"/>
              <a:ea typeface="+mn-ea"/>
              <a:cs typeface="+mn-cs"/>
            </a:rPr>
            <a:t>　また、体育館・プールの一人当たり面積については、令和元年度に報告数値が総面積で延べ床面積でなかったことから修正をしたことから数値の変動が生じている。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
872
89.97
2,509,245
2,337,329
153,372
1,247,693
1,136,602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人口減少・高齢化が著しく、税収について大きく改善される要素が見通せないなか、ここ数年一定の数値が続いている。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多能工型職員育成など兼務職員により職員数の削減に努めているが、職員数の削減にも限界があり、民間委託への移行も難しい面が多い。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収入・需要とも</a:t>
          </a:r>
          <a:r>
            <a:rPr kumimoji="1" lang="ja-JP" altLang="ja-JP" sz="1100">
              <a:solidFill>
                <a:schemeClr val="dk1"/>
              </a:solidFill>
              <a:effectLst/>
              <a:latin typeface="+mn-lt"/>
              <a:ea typeface="+mn-ea"/>
              <a:cs typeface="+mn-cs"/>
            </a:rPr>
            <a:t>改善される要素が見通せないため、今後も同様の数値での移行が予想される。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43</xdr:row>
      <xdr:rowOff>149543</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321425"/>
          <a:ext cx="0" cy="1200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121620</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4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149543</xdr:rowOff>
    </xdr:from>
    <xdr:to>
      <xdr:col>24</xdr:col>
      <xdr:colOff>12700</xdr:colOff>
      <xdr:row>43</xdr:row>
      <xdr:rowOff>149543</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2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149543</xdr:rowOff>
    </xdr:from>
    <xdr:to>
      <xdr:col>23</xdr:col>
      <xdr:colOff>133350</xdr:colOff>
      <xdr:row>43</xdr:row>
      <xdr:rowOff>149543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21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18749</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9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2222</xdr:rowOff>
    </xdr:from>
    <xdr:to>
      <xdr:col>23</xdr:col>
      <xdr:colOff>184150</xdr:colOff>
      <xdr:row>43</xdr:row>
      <xdr:rowOff>103822</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149543</xdr:rowOff>
    </xdr:from>
    <xdr:to>
      <xdr:col>19</xdr:col>
      <xdr:colOff>133350</xdr:colOff>
      <xdr:row>43</xdr:row>
      <xdr:rowOff>149543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50482</xdr:rowOff>
    </xdr:from>
    <xdr:to>
      <xdr:col>19</xdr:col>
      <xdr:colOff>184150</xdr:colOff>
      <xdr:row>43</xdr:row>
      <xdr:rowOff>152082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162259</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149543</xdr:rowOff>
    </xdr:from>
    <xdr:to>
      <xdr:col>15</xdr:col>
      <xdr:colOff>82550</xdr:colOff>
      <xdr:row>43</xdr:row>
      <xdr:rowOff>155575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98743</xdr:rowOff>
    </xdr:from>
    <xdr:to>
      <xdr:col>23</xdr:col>
      <xdr:colOff>184150</xdr:colOff>
      <xdr:row>44</xdr:row>
      <xdr:rowOff>28893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166070</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98743</xdr:rowOff>
    </xdr:from>
    <xdr:to>
      <xdr:col>19</xdr:col>
      <xdr:colOff>184150</xdr:colOff>
      <xdr:row>44</xdr:row>
      <xdr:rowOff>28893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13670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98743</xdr:rowOff>
    </xdr:from>
    <xdr:to>
      <xdr:col>15</xdr:col>
      <xdr:colOff>133350</xdr:colOff>
      <xdr:row>44</xdr:row>
      <xdr:rowOff>28893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13670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令和元年度より</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％の数値減少が見られ、経常収支比率の改善が見られるようになった。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公債費の繰上償還等から公債費が減少したことと、コロナ対策による事業等によるものと思われる。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財政規模が小さいため、外的要因により経常収支比率への影響が大き</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ので、今後も状況を観察しながら対応を続ける。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15494</xdr:rowOff>
    </xdr:from>
    <xdr:to>
      <xdr:col>23</xdr:col>
      <xdr:colOff>133350</xdr:colOff>
      <xdr:row>63</xdr:row>
      <xdr:rowOff>85344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64539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64</xdr:row>
      <xdr:rowOff>155194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88669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64</xdr:row>
      <xdr:rowOff>155194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90174"/>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160274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0678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77724</xdr:rowOff>
    </xdr:from>
    <xdr:to>
      <xdr:col>11</xdr:col>
      <xdr:colOff>82550</xdr:colOff>
      <xdr:row>66</xdr:row>
      <xdr:rowOff>7874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12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136144</xdr:rowOff>
    </xdr:from>
    <xdr:to>
      <xdr:col>23</xdr:col>
      <xdr:colOff>184150</xdr:colOff>
      <xdr:row>62</xdr:row>
      <xdr:rowOff>66294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152671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146321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ふるさと納税の寄付金の増加から返礼事務委託費等が増加し、</a:t>
          </a:r>
          <a:r>
            <a:rPr kumimoji="1" lang="ja-JP" altLang="en-US" sz="1100">
              <a:solidFill>
                <a:schemeClr val="dk1"/>
              </a:solidFill>
              <a:effectLst/>
              <a:latin typeface="+mn-lt"/>
              <a:ea typeface="+mn-ea"/>
              <a:cs typeface="+mn-cs"/>
            </a:rPr>
            <a:t>物件費の</a:t>
          </a:r>
          <a:r>
            <a:rPr kumimoji="1" lang="ja-JP" altLang="ja-JP" sz="1100">
              <a:solidFill>
                <a:schemeClr val="dk1"/>
              </a:solidFill>
              <a:effectLst/>
              <a:latin typeface="+mn-lt"/>
              <a:ea typeface="+mn-ea"/>
              <a:cs typeface="+mn-cs"/>
            </a:rPr>
            <a:t>増加傾向が続いている。</a:t>
          </a:r>
          <a:endParaRPr lang="ja-JP" altLang="ja-JP" sz="1400">
            <a:effectLst/>
          </a:endParaRPr>
        </a:p>
        <a:p>
          <a:r>
            <a:rPr kumimoji="1" lang="ja-JP" altLang="ja-JP" sz="1100">
              <a:solidFill>
                <a:schemeClr val="dk1"/>
              </a:solidFill>
              <a:effectLst/>
              <a:latin typeface="+mn-lt"/>
              <a:ea typeface="+mn-ea"/>
              <a:cs typeface="+mn-cs"/>
            </a:rPr>
            <a:t>　また、人口が少ないため一人当たりの決算額も大きく変動するため、抑制できるものは当然抑制するが、</a:t>
          </a:r>
          <a:r>
            <a:rPr kumimoji="1" lang="ja-JP" altLang="en-US" sz="1100">
              <a:solidFill>
                <a:schemeClr val="dk1"/>
              </a:solidFill>
              <a:effectLst/>
              <a:latin typeface="+mn-lt"/>
              <a:ea typeface="+mn-ea"/>
              <a:cs typeface="+mn-cs"/>
            </a:rPr>
            <a:t>増加要因がマイナス要因ではないため、今後も</a:t>
          </a:r>
          <a:r>
            <a:rPr kumimoji="1" lang="ja-JP" altLang="ja-JP" sz="1100">
              <a:solidFill>
                <a:schemeClr val="dk1"/>
              </a:solidFill>
              <a:effectLst/>
              <a:latin typeface="+mn-lt"/>
              <a:ea typeface="+mn-ea"/>
              <a:cs typeface="+mn-cs"/>
            </a:rPr>
            <a:t>状況を観察しながら対応を続ける。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147544</xdr:rowOff>
    </xdr:from>
    <xdr:to>
      <xdr:col>23</xdr:col>
      <xdr:colOff>133350</xdr:colOff>
      <xdr:row>85</xdr:row>
      <xdr:rowOff>9133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377894"/>
          <a:ext cx="838200" cy="20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95182</xdr:rowOff>
    </xdr:from>
    <xdr:to>
      <xdr:col>19</xdr:col>
      <xdr:colOff>133350</xdr:colOff>
      <xdr:row>83</xdr:row>
      <xdr:rowOff>147544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325532"/>
          <a:ext cx="889000" cy="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86976</xdr:rowOff>
    </xdr:from>
    <xdr:to>
      <xdr:col>19</xdr:col>
      <xdr:colOff>184150</xdr:colOff>
      <xdr:row>82</xdr:row>
      <xdr:rowOff>17126</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9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27303</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74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171410</xdr:rowOff>
    </xdr:from>
    <xdr:to>
      <xdr:col>15</xdr:col>
      <xdr:colOff>82550</xdr:colOff>
      <xdr:row>83</xdr:row>
      <xdr:rowOff>95182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58860"/>
          <a:ext cx="889000" cy="26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34523</xdr:rowOff>
    </xdr:from>
    <xdr:to>
      <xdr:col>15</xdr:col>
      <xdr:colOff>133350</xdr:colOff>
      <xdr:row>81</xdr:row>
      <xdr:rowOff>136123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92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146300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9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171410</xdr:rowOff>
    </xdr:from>
    <xdr:to>
      <xdr:col>11</xdr:col>
      <xdr:colOff>31750</xdr:colOff>
      <xdr:row>82</xdr:row>
      <xdr:rowOff>26434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4058860"/>
          <a:ext cx="889000" cy="2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21862</xdr:rowOff>
    </xdr:from>
    <xdr:to>
      <xdr:col>11</xdr:col>
      <xdr:colOff>82550</xdr:colOff>
      <xdr:row>81</xdr:row>
      <xdr:rowOff>123462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90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133639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67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14244</xdr:rowOff>
    </xdr:from>
    <xdr:to>
      <xdr:col>7</xdr:col>
      <xdr:colOff>31750</xdr:colOff>
      <xdr:row>81</xdr:row>
      <xdr:rowOff>115844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90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126021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67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129783</xdr:rowOff>
    </xdr:from>
    <xdr:to>
      <xdr:col>23</xdr:col>
      <xdr:colOff>184150</xdr:colOff>
      <xdr:row>85</xdr:row>
      <xdr:rowOff>59933</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5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101860</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50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96744</xdr:rowOff>
    </xdr:from>
    <xdr:to>
      <xdr:col>19</xdr:col>
      <xdr:colOff>184150</xdr:colOff>
      <xdr:row>84</xdr:row>
      <xdr:rowOff>26894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3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11671</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41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44382</xdr:rowOff>
    </xdr:from>
    <xdr:to>
      <xdr:col>15</xdr:col>
      <xdr:colOff>133350</xdr:colOff>
      <xdr:row>83</xdr:row>
      <xdr:rowOff>145982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2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130759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3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120610</xdr:rowOff>
    </xdr:from>
    <xdr:to>
      <xdr:col>11</xdr:col>
      <xdr:colOff>82550</xdr:colOff>
      <xdr:row>82</xdr:row>
      <xdr:rowOff>50760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00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35537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09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147084</xdr:rowOff>
    </xdr:from>
    <xdr:to>
      <xdr:col>7</xdr:col>
      <xdr:colOff>31750</xdr:colOff>
      <xdr:row>82</xdr:row>
      <xdr:rowOff>77234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40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62011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1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同様の数値であり、職員の一人当たりの人件費が経常収支比率の悪化等には繋がっていない。ラスパイレス指数が低いということは職員の給与水準が低いということであり、この値が適正かどうかは判断が分かれるが、今後も、給料条例等に沿った適正な管理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127846</xdr:rowOff>
    </xdr:from>
    <xdr:to>
      <xdr:col>81</xdr:col>
      <xdr:colOff>44450</xdr:colOff>
      <xdr:row>82</xdr:row>
      <xdr:rowOff>127846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186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95673</xdr:rowOff>
    </xdr:from>
    <xdr:to>
      <xdr:col>77</xdr:col>
      <xdr:colOff>44450</xdr:colOff>
      <xdr:row>82</xdr:row>
      <xdr:rowOff>127846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1545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90170</xdr:rowOff>
    </xdr:from>
    <xdr:to>
      <xdr:col>72</xdr:col>
      <xdr:colOff>203200</xdr:colOff>
      <xdr:row>82</xdr:row>
      <xdr:rowOff>95673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397762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90170</xdr:rowOff>
    </xdr:from>
    <xdr:to>
      <xdr:col>68</xdr:col>
      <xdr:colOff>152400</xdr:colOff>
      <xdr:row>82</xdr:row>
      <xdr:rowOff>79587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39776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157904</xdr:rowOff>
    </xdr:from>
    <xdr:to>
      <xdr:col>68</xdr:col>
      <xdr:colOff>203200</xdr:colOff>
      <xdr:row>86</xdr:row>
      <xdr:rowOff>88054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72831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77046</xdr:rowOff>
    </xdr:from>
    <xdr:to>
      <xdr:col>81</xdr:col>
      <xdr:colOff>95250</xdr:colOff>
      <xdr:row>83</xdr:row>
      <xdr:rowOff>7196</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93573</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398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77046</xdr:rowOff>
    </xdr:from>
    <xdr:to>
      <xdr:col>77</xdr:col>
      <xdr:colOff>95250</xdr:colOff>
      <xdr:row>83</xdr:row>
      <xdr:rowOff>7196</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17373</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390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44873</xdr:rowOff>
    </xdr:from>
    <xdr:to>
      <xdr:col>73</xdr:col>
      <xdr:colOff>44450</xdr:colOff>
      <xdr:row>82</xdr:row>
      <xdr:rowOff>146473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1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156650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387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39370</xdr:rowOff>
    </xdr:from>
    <xdr:to>
      <xdr:col>68</xdr:col>
      <xdr:colOff>203200</xdr:colOff>
      <xdr:row>81</xdr:row>
      <xdr:rowOff>140970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151147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28787</xdr:rowOff>
    </xdr:from>
    <xdr:to>
      <xdr:col>64</xdr:col>
      <xdr:colOff>152400</xdr:colOff>
      <xdr:row>82</xdr:row>
      <xdr:rowOff>130387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0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140564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38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a:t>
          </a:r>
          <a:r>
            <a:rPr lang="ja-JP" altLang="en-US" sz="1100" b="0" i="0" baseline="0">
              <a:solidFill>
                <a:schemeClr val="dk1"/>
              </a:solidFill>
              <a:effectLst/>
              <a:latin typeface="+mn-lt"/>
              <a:ea typeface="+mn-ea"/>
              <a:cs typeface="+mn-cs"/>
            </a:rPr>
            <a:t>の減少対策のため、移住対策など実施している</a:t>
          </a:r>
          <a:r>
            <a:rPr lang="ja-JP" altLang="ja-JP" sz="1100" b="0" i="0" baseline="0">
              <a:solidFill>
                <a:schemeClr val="dk1"/>
              </a:solidFill>
              <a:effectLst/>
              <a:latin typeface="+mn-lt"/>
              <a:ea typeface="+mn-ea"/>
              <a:cs typeface="+mn-cs"/>
            </a:rPr>
            <a:t>が住民は依然少数である。このなかで、</a:t>
          </a:r>
          <a:r>
            <a:rPr lang="ja-JP" altLang="en-US" sz="1100" b="0" i="0" baseline="0">
              <a:solidFill>
                <a:schemeClr val="dk1"/>
              </a:solidFill>
              <a:effectLst/>
              <a:latin typeface="+mn-lt"/>
              <a:ea typeface="+mn-ea"/>
              <a:cs typeface="+mn-cs"/>
            </a:rPr>
            <a:t>Ｄ</a:t>
          </a:r>
          <a:r>
            <a:rPr lang="ja-JP" altLang="ja-JP" sz="1100" b="0" i="0" baseline="0">
              <a:solidFill>
                <a:schemeClr val="dk1"/>
              </a:solidFill>
              <a:effectLst/>
              <a:latin typeface="+mn-lt"/>
              <a:ea typeface="+mn-ea"/>
              <a:cs typeface="+mn-cs"/>
            </a:rPr>
            <a:t>Ｘ推進など新たな住民サービスが増えている。</a:t>
          </a:r>
          <a:r>
            <a:rPr lang="ja-JP" altLang="en-US" sz="1100" b="0" i="0" baseline="0">
              <a:solidFill>
                <a:schemeClr val="dk1"/>
              </a:solidFill>
              <a:effectLst/>
              <a:latin typeface="+mn-lt"/>
              <a:ea typeface="+mn-ea"/>
              <a:cs typeface="+mn-cs"/>
            </a:rPr>
            <a:t>財政力指数欄にも記載したが、職員数の削減にも限度があるため、</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の対応状況を参考にしながら</a:t>
          </a:r>
          <a:r>
            <a:rPr lang="ja-JP" altLang="ja-JP" sz="1100" b="0" i="0" baseline="0">
              <a:solidFill>
                <a:schemeClr val="dk1"/>
              </a:solidFill>
              <a:effectLst/>
              <a:latin typeface="+mn-lt"/>
              <a:ea typeface="+mn-ea"/>
              <a:cs typeface="+mn-cs"/>
            </a:rPr>
            <a:t>、適正な定員管理に努める。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147130</xdr:rowOff>
    </xdr:from>
    <xdr:to>
      <xdr:col>81</xdr:col>
      <xdr:colOff>44450</xdr:colOff>
      <xdr:row>61</xdr:row>
      <xdr:rowOff>154167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605580"/>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116363</xdr:rowOff>
    </xdr:from>
    <xdr:to>
      <xdr:col>77</xdr:col>
      <xdr:colOff>44450</xdr:colOff>
      <xdr:row>61</xdr:row>
      <xdr:rowOff>154167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574813"/>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110331</xdr:rowOff>
    </xdr:from>
    <xdr:to>
      <xdr:col>77</xdr:col>
      <xdr:colOff>95250</xdr:colOff>
      <xdr:row>61</xdr:row>
      <xdr:rowOff>40481</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50658</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66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116363</xdr:rowOff>
    </xdr:from>
    <xdr:to>
      <xdr:col>72</xdr:col>
      <xdr:colOff>203200</xdr:colOff>
      <xdr:row>61</xdr:row>
      <xdr:rowOff>127625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574813"/>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42816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39148</xdr:rowOff>
    </xdr:from>
    <xdr:to>
      <xdr:col>68</xdr:col>
      <xdr:colOff>152400</xdr:colOff>
      <xdr:row>61</xdr:row>
      <xdr:rowOff>127625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49759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92032</xdr:rowOff>
    </xdr:from>
    <xdr:to>
      <xdr:col>68</xdr:col>
      <xdr:colOff>203200</xdr:colOff>
      <xdr:row>61</xdr:row>
      <xdr:rowOff>22182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32359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1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91631</xdr:rowOff>
    </xdr:from>
    <xdr:to>
      <xdr:col>64</xdr:col>
      <xdr:colOff>152400</xdr:colOff>
      <xdr:row>61</xdr:row>
      <xdr:rowOff>21781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31958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96330</xdr:rowOff>
    </xdr:from>
    <xdr:to>
      <xdr:col>81</xdr:col>
      <xdr:colOff>95250</xdr:colOff>
      <xdr:row>62</xdr:row>
      <xdr:rowOff>26480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5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68407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52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103367</xdr:rowOff>
    </xdr:from>
    <xdr:to>
      <xdr:col>77</xdr:col>
      <xdr:colOff>95250</xdr:colOff>
      <xdr:row>62</xdr:row>
      <xdr:rowOff>33517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5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18294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64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65563</xdr:rowOff>
    </xdr:from>
    <xdr:to>
      <xdr:col>73</xdr:col>
      <xdr:colOff>44450</xdr:colOff>
      <xdr:row>61</xdr:row>
      <xdr:rowOff>167163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1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76825</xdr:rowOff>
    </xdr:from>
    <xdr:to>
      <xdr:col>68</xdr:col>
      <xdr:colOff>203200</xdr:colOff>
      <xdr:row>62</xdr:row>
      <xdr:rowOff>6975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5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163202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2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159798</xdr:rowOff>
    </xdr:from>
    <xdr:to>
      <xdr:col>64</xdr:col>
      <xdr:colOff>152400</xdr:colOff>
      <xdr:row>61</xdr:row>
      <xdr:rowOff>89948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74725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53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例年、起債に頼る事業が多いなか、</a:t>
          </a:r>
          <a:r>
            <a:rPr lang="ja-JP" altLang="ja-JP" sz="1100" b="0" i="0" baseline="0">
              <a:solidFill>
                <a:schemeClr val="dk1"/>
              </a:solidFill>
              <a:effectLst/>
              <a:latin typeface="+mn-lt"/>
              <a:ea typeface="+mn-ea"/>
              <a:cs typeface="+mn-cs"/>
            </a:rPr>
            <a:t>庁舎移転・小中学校統合に伴う大型事業実施による多額の地方債発行に加え、財政規模が小さ</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標準財政規模、標準税収入額等の変動により数値に影響を受けやすい事もあり、ここ数年は若干の増加傾向が続いている。早期健全化判断基準を超える恐れはないが、起債事業の見直しや繰上償還の実施等を計画的に行い、負担軽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140546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1539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140546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0413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41</xdr:row>
      <xdr:rowOff>11854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8723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40</xdr:row>
      <xdr:rowOff>14394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7115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繰上償還の実施、基金積立等により平成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年度から引き続き将来負担はマイナスとなった。</a:t>
          </a:r>
          <a:endParaRPr lang="ja-JP" altLang="ja-JP" sz="1400">
            <a:effectLst/>
          </a:endParaRPr>
        </a:p>
        <a:p>
          <a:r>
            <a:rPr lang="ja-JP" altLang="ja-JP" sz="1100" b="0" i="0" baseline="0">
              <a:solidFill>
                <a:schemeClr val="dk1"/>
              </a:solidFill>
              <a:effectLst/>
              <a:latin typeface="+mn-lt"/>
              <a:ea typeface="+mn-ea"/>
              <a:cs typeface="+mn-cs"/>
            </a:rPr>
            <a:t>　例年、地方債発行を伴う事業を実施しているが、繰上償還の実施を行い負担軽減に努めながら、基金積立等、将来負担の軽減に一層務める。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48" name="テキスト ボックス 447">
          <a:extLst>
            <a:ext uri="{FF2B5EF4-FFF2-40B4-BE49-F238E27FC236}">
              <a16:creationId xmlns:a16="http://schemas.microsoft.com/office/drawing/2014/main" id="{4EAD6C28-B0E3-4D63-9938-38E6D3822A82}"/>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
872
89.97
2,509,245
2,337,329
153,372
1,247,693
1,136,602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a:t>
          </a:r>
          <a:r>
            <a:rPr kumimoji="1" lang="ja-JP" altLang="en-US" sz="1100">
              <a:solidFill>
                <a:schemeClr val="dk1"/>
              </a:solidFill>
              <a:effectLst/>
              <a:latin typeface="+mn-lt"/>
              <a:ea typeface="+mn-ea"/>
              <a:cs typeface="+mn-cs"/>
            </a:rPr>
            <a:t>と比較すると約</a:t>
          </a:r>
          <a:r>
            <a:rPr kumimoji="1" lang="en-US" altLang="ja-JP" sz="1100">
              <a:solidFill>
                <a:schemeClr val="dk1"/>
              </a:solidFill>
              <a:effectLst/>
              <a:latin typeface="+mn-lt"/>
              <a:ea typeface="+mn-ea"/>
              <a:cs typeface="+mn-cs"/>
            </a:rPr>
            <a:t>6,000</a:t>
          </a:r>
          <a:r>
            <a:rPr kumimoji="1" lang="ja-JP" altLang="en-US" sz="1100">
              <a:solidFill>
                <a:schemeClr val="dk1"/>
              </a:solidFill>
              <a:effectLst/>
              <a:latin typeface="+mn-lt"/>
              <a:ea typeface="+mn-ea"/>
              <a:cs typeface="+mn-cs"/>
            </a:rPr>
            <a:t>千円の減額が見受けられたが、これは複式学級解消村単教員の減少に伴うものである。複式学級については、児童・生徒数の増減、学年の組み合わせなどで変わってくるため、継続して減少できると言えないが、人件費の適正な管理を今後も継続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18143</xdr:rowOff>
    </xdr:from>
    <xdr:to>
      <xdr:col>24</xdr:col>
      <xdr:colOff>25400</xdr:colOff>
      <xdr:row>35</xdr:row>
      <xdr:rowOff>9978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474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9978</xdr:rowOff>
    </xdr:from>
    <xdr:to>
      <xdr:col>19</xdr:col>
      <xdr:colOff>187325</xdr:colOff>
      <xdr:row>35</xdr:row>
      <xdr:rowOff>20864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107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29028</xdr:rowOff>
    </xdr:from>
    <xdr:to>
      <xdr:col>15</xdr:col>
      <xdr:colOff>98425</xdr:colOff>
      <xdr:row>35</xdr:row>
      <xdr:rowOff>20864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583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167822</xdr:rowOff>
    </xdr:from>
    <xdr:to>
      <xdr:col>11</xdr:col>
      <xdr:colOff>9525</xdr:colOff>
      <xdr:row>34</xdr:row>
      <xdr:rowOff>29028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2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32657</xdr:rowOff>
    </xdr:from>
    <xdr:to>
      <xdr:col>11</xdr:col>
      <xdr:colOff>60325</xdr:colOff>
      <xdr:row>38</xdr:row>
      <xdr:rowOff>134257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119034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138793</xdr:rowOff>
    </xdr:from>
    <xdr:to>
      <xdr:col>24</xdr:col>
      <xdr:colOff>76200</xdr:colOff>
      <xdr:row>34</xdr:row>
      <xdr:rowOff>68943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155320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130628</xdr:rowOff>
    </xdr:from>
    <xdr:to>
      <xdr:col>20</xdr:col>
      <xdr:colOff>38100</xdr:colOff>
      <xdr:row>35</xdr:row>
      <xdr:rowOff>60778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70955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141514</xdr:rowOff>
    </xdr:from>
    <xdr:to>
      <xdr:col>15</xdr:col>
      <xdr:colOff>149225</xdr:colOff>
      <xdr:row>35</xdr:row>
      <xdr:rowOff>71664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81841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149678</xdr:rowOff>
    </xdr:from>
    <xdr:to>
      <xdr:col>11</xdr:col>
      <xdr:colOff>60325</xdr:colOff>
      <xdr:row>34</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90005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117022</xdr:rowOff>
    </xdr:from>
    <xdr:to>
      <xdr:col>6</xdr:col>
      <xdr:colOff>171450</xdr:colOff>
      <xdr:row>34</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57349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ふるさと納税の寄付に伴う返礼業務等の委託費･手数料、コロナワクチン接種に関する経費により、物件費の増加が見受けられる。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このような状況においても、類似団体等の平均値より低い状況なので、経費の削減には努めていると判断できる。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94996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97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97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513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49276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51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xdr:rowOff>
    </xdr:from>
    <xdr:to>
      <xdr:col>78</xdr:col>
      <xdr:colOff>120650</xdr:colOff>
      <xdr:row>16</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114825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69105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身障者支援費の増減、他の支出の状況により若干増減はあるものの、依然として類似団体内でも低い状況にある。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義務的経費の節減も大きな課題であるが、住民生活に直結する経費については、適正な事務処理を行い、住民サービスの低下にならないよう務める。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24130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167640</xdr:rowOff>
    </xdr:from>
    <xdr:to>
      <xdr:col>20</xdr:col>
      <xdr:colOff>38100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8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149860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167640</xdr:rowOff>
    </xdr:from>
    <xdr:to>
      <xdr:col>11</xdr:col>
      <xdr:colOff>60325</xdr:colOff>
      <xdr:row>57</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下水道事業では償還のピークが過ぎ、維持管理費用が一定化しているため、操出金も一定化している。他の会計でも大きな変動は生じていない。</a:t>
          </a:r>
          <a:endParaRPr lang="ja-JP" altLang="ja-JP" sz="1400">
            <a:effectLst/>
          </a:endParaRPr>
        </a:p>
        <a:p>
          <a:r>
            <a:rPr kumimoji="1" lang="ja-JP" altLang="ja-JP" sz="1100">
              <a:solidFill>
                <a:schemeClr val="dk1"/>
              </a:solidFill>
              <a:effectLst/>
              <a:latin typeface="+mn-lt"/>
              <a:ea typeface="+mn-ea"/>
              <a:cs typeface="+mn-cs"/>
            </a:rPr>
            <a:t>　料金の見直し検討をしながら、操出金の抑制に繋げていきたい。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94996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77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136144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136144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05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108712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05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42435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57912</xdr:rowOff>
    </xdr:from>
    <xdr:to>
      <xdr:col>65</xdr:col>
      <xdr:colOff>53975</xdr:colOff>
      <xdr:row>56</xdr:row>
      <xdr:rowOff>159512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144289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一部事務組合の負担金などにより数値変動があるが、独自の補助については、従前より見直し・検討を重ねており、今後も継続していく。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164556</xdr:rowOff>
    </xdr:from>
    <xdr:to>
      <xdr:col>82</xdr:col>
      <xdr:colOff>107950</xdr:colOff>
      <xdr:row>36</xdr:row>
      <xdr:rowOff>91077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6530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91077</xdr:rowOff>
    </xdr:from>
    <xdr:to>
      <xdr:col>78</xdr:col>
      <xdr:colOff>69850</xdr:colOff>
      <xdr:row>37</xdr:row>
      <xdr:rowOff>17599</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6327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32113</xdr:rowOff>
    </xdr:from>
    <xdr:to>
      <xdr:col>78</xdr:col>
      <xdr:colOff>120650</xdr:colOff>
      <xdr:row>37</xdr:row>
      <xdr:rowOff>133713</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118490</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37</xdr:row>
      <xdr:rowOff>17599</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28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38644</xdr:rowOff>
    </xdr:from>
    <xdr:to>
      <xdr:col>74</xdr:col>
      <xdr:colOff>31750</xdr:colOff>
      <xdr:row>37</xdr:row>
      <xdr:rowOff>140244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91077</xdr:rowOff>
    </xdr:from>
    <xdr:to>
      <xdr:col>69</xdr:col>
      <xdr:colOff>92075</xdr:colOff>
      <xdr:row>36</xdr:row>
      <xdr:rowOff>156392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632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32113</xdr:rowOff>
    </xdr:from>
    <xdr:to>
      <xdr:col>69</xdr:col>
      <xdr:colOff>142875</xdr:colOff>
      <xdr:row>37</xdr:row>
      <xdr:rowOff>133713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118490</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98896</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113756</xdr:rowOff>
    </xdr:from>
    <xdr:to>
      <xdr:col>82</xdr:col>
      <xdr:colOff>158750</xdr:colOff>
      <xdr:row>36</xdr:row>
      <xdr:rowOff>43906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130283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40277</xdr:rowOff>
    </xdr:from>
    <xdr:to>
      <xdr:col>78</xdr:col>
      <xdr:colOff>120650</xdr:colOff>
      <xdr:row>36</xdr:row>
      <xdr:rowOff>141877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152054</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138249</xdr:rowOff>
    </xdr:from>
    <xdr:to>
      <xdr:col>74</xdr:col>
      <xdr:colOff>31750</xdr:colOff>
      <xdr:row>37</xdr:row>
      <xdr:rowOff>68399</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105592</xdr:rowOff>
    </xdr:from>
    <xdr:to>
      <xdr:col>69</xdr:col>
      <xdr:colOff>142875</xdr:colOff>
      <xdr:row>37</xdr:row>
      <xdr:rowOff>35742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40277</xdr:rowOff>
    </xdr:from>
    <xdr:to>
      <xdr:col>65</xdr:col>
      <xdr:colOff>53975</xdr:colOff>
      <xdr:row>36</xdr:row>
      <xdr:rowOff>141877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152054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起債による事業を推進しているため、繰上償還の実施など後年負担等を考慮しながら公債費の減額に努めている。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年度においては、繰上償還等の結果により公債費の減少につなげることができ、今後も継続した対策が必要である。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138430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5641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17272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682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151637</xdr:rowOff>
    </xdr:from>
    <xdr:to>
      <xdr:col>20</xdr:col>
      <xdr:colOff>38100</xdr:colOff>
      <xdr:row>78</xdr:row>
      <xdr:rowOff>81787</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91964</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106426</xdr:rowOff>
    </xdr:from>
    <xdr:to>
      <xdr:col>15</xdr:col>
      <xdr:colOff>98425</xdr:colOff>
      <xdr:row>80</xdr:row>
      <xdr:rowOff>17272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6509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106426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4909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151637</xdr:rowOff>
    </xdr:from>
    <xdr:to>
      <xdr:col>11</xdr:col>
      <xdr:colOff>60325</xdr:colOff>
      <xdr:row>78</xdr:row>
      <xdr:rowOff>81787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91964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137922</xdr:rowOff>
    </xdr:from>
    <xdr:to>
      <xdr:col>15</xdr:col>
      <xdr:colOff>149225</xdr:colOff>
      <xdr:row>80</xdr:row>
      <xdr:rowOff>68072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52849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55626</xdr:rowOff>
    </xdr:from>
    <xdr:to>
      <xdr:col>11</xdr:col>
      <xdr:colOff>60325</xdr:colOff>
      <xdr:row>79</xdr:row>
      <xdr:rowOff>157226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142003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人件費をはじめ、ほとんどの項目が横ばいに近い状態で推移している。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若干ではあるが、投資的経費の比率が増加しているなか、内容を精査し必要な事業は推進する必要がある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110672</xdr:rowOff>
    </xdr:from>
    <xdr:to>
      <xdr:col>82</xdr:col>
      <xdr:colOff>107950</xdr:colOff>
      <xdr:row>75</xdr:row>
      <xdr:rowOff>17599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9797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17599</xdr:rowOff>
    </xdr:from>
    <xdr:to>
      <xdr:col>78</xdr:col>
      <xdr:colOff>69850</xdr:colOff>
      <xdr:row>75</xdr:row>
      <xdr:rowOff>144962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876349"/>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147882</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4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146594</xdr:rowOff>
    </xdr:from>
    <xdr:to>
      <xdr:col>73</xdr:col>
      <xdr:colOff>180975</xdr:colOff>
      <xdr:row>75</xdr:row>
      <xdr:rowOff>144962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3389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136797</xdr:rowOff>
    </xdr:from>
    <xdr:to>
      <xdr:col>69</xdr:col>
      <xdr:colOff>92075</xdr:colOff>
      <xdr:row>74</xdr:row>
      <xdr:rowOff>146594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8240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59872</xdr:rowOff>
    </xdr:from>
    <xdr:to>
      <xdr:col>82</xdr:col>
      <xdr:colOff>158750</xdr:colOff>
      <xdr:row>74</xdr:row>
      <xdr:rowOff>161472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76399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9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138249</xdr:rowOff>
    </xdr:from>
    <xdr:to>
      <xdr:col>78</xdr:col>
      <xdr:colOff>120650</xdr:colOff>
      <xdr:row>75</xdr:row>
      <xdr:rowOff>68399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78576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9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94162</xdr:rowOff>
    </xdr:from>
    <xdr:to>
      <xdr:col>74</xdr:col>
      <xdr:colOff>31750</xdr:colOff>
      <xdr:row>76</xdr:row>
      <xdr:rowOff>24312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34489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95794</xdr:rowOff>
    </xdr:from>
    <xdr:to>
      <xdr:col>69</xdr:col>
      <xdr:colOff>142875</xdr:colOff>
      <xdr:row>75</xdr:row>
      <xdr:rowOff>25944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36121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85997</xdr:rowOff>
    </xdr:from>
    <xdr:to>
      <xdr:col>65</xdr:col>
      <xdr:colOff>53975</xdr:colOff>
      <xdr:row>75</xdr:row>
      <xdr:rowOff>16147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26324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4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139432</xdr:rowOff>
    </xdr:from>
    <xdr:to>
      <xdr:col>29</xdr:col>
      <xdr:colOff>127000</xdr:colOff>
      <xdr:row>15</xdr:row>
      <xdr:rowOff>163469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758807"/>
          <a:ext cx="647700" cy="24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111762</xdr:rowOff>
    </xdr:from>
    <xdr:to>
      <xdr:col>26</xdr:col>
      <xdr:colOff>50800</xdr:colOff>
      <xdr:row>15</xdr:row>
      <xdr:rowOff>139432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731137"/>
          <a:ext cx="698500" cy="27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47804</xdr:rowOff>
    </xdr:from>
    <xdr:to>
      <xdr:col>26</xdr:col>
      <xdr:colOff>101600</xdr:colOff>
      <xdr:row>16</xdr:row>
      <xdr:rowOff>149404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38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134181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2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111762</xdr:rowOff>
    </xdr:from>
    <xdr:to>
      <xdr:col>22</xdr:col>
      <xdr:colOff>114300</xdr:colOff>
      <xdr:row>16</xdr:row>
      <xdr:rowOff>2670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31137"/>
          <a:ext cx="698500" cy="62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60734</xdr:rowOff>
    </xdr:from>
    <xdr:to>
      <xdr:col>22</xdr:col>
      <xdr:colOff>165100</xdr:colOff>
      <xdr:row>16</xdr:row>
      <xdr:rowOff>162334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5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147111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3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2670</xdr:rowOff>
    </xdr:from>
    <xdr:to>
      <xdr:col>18</xdr:col>
      <xdr:colOff>177800</xdr:colOff>
      <xdr:row>16</xdr:row>
      <xdr:rowOff>30376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793495"/>
          <a:ext cx="698500" cy="27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82787</xdr:rowOff>
    </xdr:from>
    <xdr:to>
      <xdr:col>19</xdr:col>
      <xdr:colOff>38100</xdr:colOff>
      <xdr:row>17</xdr:row>
      <xdr:rowOff>12937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169164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5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88255</xdr:rowOff>
    </xdr:from>
    <xdr:to>
      <xdr:col>15</xdr:col>
      <xdr:colOff>101600</xdr:colOff>
      <xdr:row>17</xdr:row>
      <xdr:rowOff>18405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9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3182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6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112669</xdr:rowOff>
    </xdr:from>
    <xdr:to>
      <xdr:col>29</xdr:col>
      <xdr:colOff>177800</xdr:colOff>
      <xdr:row>16</xdr:row>
      <xdr:rowOff>42819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3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129196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7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88632</xdr:rowOff>
    </xdr:from>
    <xdr:to>
      <xdr:col>26</xdr:col>
      <xdr:colOff>101600</xdr:colOff>
      <xdr:row>16</xdr:row>
      <xdr:rowOff>18782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08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28959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7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60962</xdr:rowOff>
    </xdr:from>
    <xdr:to>
      <xdr:col>22</xdr:col>
      <xdr:colOff>165100</xdr:colOff>
      <xdr:row>15</xdr:row>
      <xdr:rowOff>162562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68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4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123320</xdr:rowOff>
    </xdr:from>
    <xdr:to>
      <xdr:col>19</xdr:col>
      <xdr:colOff>38100</xdr:colOff>
      <xdr:row>16</xdr:row>
      <xdr:rowOff>53470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74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63647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1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151026</xdr:rowOff>
    </xdr:from>
    <xdr:to>
      <xdr:col>15</xdr:col>
      <xdr:colOff>101600</xdr:colOff>
      <xdr:row>16</xdr:row>
      <xdr:rowOff>81176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77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91353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3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262445</xdr:rowOff>
    </xdr:from>
    <xdr:to>
      <xdr:col>29</xdr:col>
      <xdr:colOff>127000</xdr:colOff>
      <xdr:row>36</xdr:row>
      <xdr:rowOff>53773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003800" y="6872795"/>
          <a:ext cx="647700" cy="134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262445</xdr:rowOff>
    </xdr:from>
    <xdr:to>
      <xdr:col>26</xdr:col>
      <xdr:colOff>50800</xdr:colOff>
      <xdr:row>36</xdr:row>
      <xdr:rowOff>29348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6872795"/>
          <a:ext cx="698500" cy="10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13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29348</xdr:rowOff>
    </xdr:from>
    <xdr:to>
      <xdr:col>22</xdr:col>
      <xdr:colOff>114300</xdr:colOff>
      <xdr:row>36</xdr:row>
      <xdr:rowOff>82526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6982598"/>
          <a:ext cx="698500" cy="5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20822</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14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82526</xdr:rowOff>
    </xdr:from>
    <xdr:to>
      <xdr:col>18</xdr:col>
      <xdr:colOff>177800</xdr:colOff>
      <xdr:row>37</xdr:row>
      <xdr:rowOff>63558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035776"/>
          <a:ext cx="698500" cy="15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31641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2973</xdr:rowOff>
    </xdr:from>
    <xdr:to>
      <xdr:col>29</xdr:col>
      <xdr:colOff>177800</xdr:colOff>
      <xdr:row>36</xdr:row>
      <xdr:rowOff>104573</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6956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190950</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80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211645</xdr:rowOff>
    </xdr:from>
    <xdr:to>
      <xdr:col>26</xdr:col>
      <xdr:colOff>101600</xdr:colOff>
      <xdr:row>35</xdr:row>
      <xdr:rowOff>313245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682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323422</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59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321448</xdr:rowOff>
    </xdr:from>
    <xdr:to>
      <xdr:col>22</xdr:col>
      <xdr:colOff>165100</xdr:colOff>
      <xdr:row>36</xdr:row>
      <xdr:rowOff>80148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693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90325</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70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31726</xdr:rowOff>
    </xdr:from>
    <xdr:to>
      <xdr:col>19</xdr:col>
      <xdr:colOff>38100</xdr:colOff>
      <xdr:row>36</xdr:row>
      <xdr:rowOff>133326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6984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143503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7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12758</xdr:rowOff>
    </xdr:from>
    <xdr:to>
      <xdr:col>15</xdr:col>
      <xdr:colOff>101600</xdr:colOff>
      <xdr:row>37</xdr:row>
      <xdr:rowOff>114358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3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99135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2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
872
89.97
2,509,245
2,337,329
153,372
1,247,693
1,136,602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6694</xdr:rowOff>
    </xdr:from>
    <xdr:to>
      <xdr:col>24</xdr:col>
      <xdr:colOff>63500</xdr:colOff>
      <xdr:row>35</xdr:row>
      <xdr:rowOff>34494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007444"/>
          <a:ext cx="8382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6694</xdr:rowOff>
    </xdr:from>
    <xdr:to>
      <xdr:col>19</xdr:col>
      <xdr:colOff>177800</xdr:colOff>
      <xdr:row>35</xdr:row>
      <xdr:rowOff>55468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07444"/>
          <a:ext cx="889000" cy="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90962</xdr:rowOff>
    </xdr:from>
    <xdr:to>
      <xdr:col>20</xdr:col>
      <xdr:colOff>38100</xdr:colOff>
      <xdr:row>36</xdr:row>
      <xdr:rowOff>21112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09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12239</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18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55468</xdr:rowOff>
    </xdr:from>
    <xdr:to>
      <xdr:col>15</xdr:col>
      <xdr:colOff>50800</xdr:colOff>
      <xdr:row>35</xdr:row>
      <xdr:rowOff>123385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56218"/>
          <a:ext cx="889000" cy="6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150517</xdr:rowOff>
    </xdr:from>
    <xdr:to>
      <xdr:col>15</xdr:col>
      <xdr:colOff>101600</xdr:colOff>
      <xdr:row>36</xdr:row>
      <xdr:rowOff>80667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71794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4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123385</xdr:rowOff>
    </xdr:from>
    <xdr:to>
      <xdr:col>10</xdr:col>
      <xdr:colOff>114300</xdr:colOff>
      <xdr:row>35</xdr:row>
      <xdr:rowOff>136442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24135"/>
          <a:ext cx="889000"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167308</xdr:rowOff>
    </xdr:from>
    <xdr:to>
      <xdr:col>10</xdr:col>
      <xdr:colOff>165100</xdr:colOff>
      <xdr:row>36</xdr:row>
      <xdr:rowOff>97458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88585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169518</xdr:rowOff>
    </xdr:from>
    <xdr:to>
      <xdr:col>6</xdr:col>
      <xdr:colOff>38100</xdr:colOff>
      <xdr:row>36</xdr:row>
      <xdr:rowOff>99668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90795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155144</xdr:rowOff>
    </xdr:from>
    <xdr:to>
      <xdr:col>24</xdr:col>
      <xdr:colOff>114300</xdr:colOff>
      <xdr:row>35</xdr:row>
      <xdr:rowOff>85294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6571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127344</xdr:rowOff>
    </xdr:from>
    <xdr:to>
      <xdr:col>20</xdr:col>
      <xdr:colOff>38100</xdr:colOff>
      <xdr:row>35</xdr:row>
      <xdr:rowOff>57494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74021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3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4668</xdr:rowOff>
    </xdr:from>
    <xdr:to>
      <xdr:col>15</xdr:col>
      <xdr:colOff>101600</xdr:colOff>
      <xdr:row>35</xdr:row>
      <xdr:rowOff>106268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122795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72585</xdr:rowOff>
    </xdr:from>
    <xdr:to>
      <xdr:col>10</xdr:col>
      <xdr:colOff>165100</xdr:colOff>
      <xdr:row>36</xdr:row>
      <xdr:rowOff>2735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19262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85642</xdr:rowOff>
    </xdr:from>
    <xdr:to>
      <xdr:col>6</xdr:col>
      <xdr:colOff>38100</xdr:colOff>
      <xdr:row>36</xdr:row>
      <xdr:rowOff>15792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32319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6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88219</xdr:rowOff>
    </xdr:from>
    <xdr:to>
      <xdr:col>24</xdr:col>
      <xdr:colOff>63500</xdr:colOff>
      <xdr:row>54</xdr:row>
      <xdr:rowOff>51866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003619"/>
          <a:ext cx="838200" cy="30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51866</xdr:rowOff>
    </xdr:from>
    <xdr:to>
      <xdr:col>19</xdr:col>
      <xdr:colOff>177800</xdr:colOff>
      <xdr:row>54</xdr:row>
      <xdr:rowOff>81060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10166"/>
          <a:ext cx="889000" cy="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81648</xdr:rowOff>
    </xdr:from>
    <xdr:to>
      <xdr:col>20</xdr:col>
      <xdr:colOff>38100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2925</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77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81060</xdr:rowOff>
    </xdr:from>
    <xdr:to>
      <xdr:col>15</xdr:col>
      <xdr:colOff>50800</xdr:colOff>
      <xdr:row>56</xdr:row>
      <xdr:rowOff>53545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339360"/>
          <a:ext cx="889000" cy="3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89887</xdr:rowOff>
    </xdr:from>
    <xdr:to>
      <xdr:col>15</xdr:col>
      <xdr:colOff>101600</xdr:colOff>
      <xdr:row>57</xdr:row>
      <xdr:rowOff>20037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11164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5942</xdr:rowOff>
    </xdr:from>
    <xdr:to>
      <xdr:col>10</xdr:col>
      <xdr:colOff>114300</xdr:colOff>
      <xdr:row>56</xdr:row>
      <xdr:rowOff>53545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07142"/>
          <a:ext cx="889000" cy="4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98484</xdr:rowOff>
    </xdr:from>
    <xdr:to>
      <xdr:col>10</xdr:col>
      <xdr:colOff>165100</xdr:colOff>
      <xdr:row>57</xdr:row>
      <xdr:rowOff>28634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19761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111400</xdr:rowOff>
    </xdr:from>
    <xdr:to>
      <xdr:col>6</xdr:col>
      <xdr:colOff>38100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37419</xdr:rowOff>
    </xdr:from>
    <xdr:to>
      <xdr:col>24</xdr:col>
      <xdr:colOff>114300</xdr:colOff>
      <xdr:row>52</xdr:row>
      <xdr:rowOff>139019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89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60296</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80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1066</xdr:rowOff>
    </xdr:from>
    <xdr:to>
      <xdr:col>20</xdr:col>
      <xdr:colOff>38100</xdr:colOff>
      <xdr:row>54</xdr:row>
      <xdr:rowOff>102666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2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119193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03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30260</xdr:rowOff>
    </xdr:from>
    <xdr:to>
      <xdr:col>15</xdr:col>
      <xdr:colOff>101600</xdr:colOff>
      <xdr:row>54</xdr:row>
      <xdr:rowOff>131860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2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148387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06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2745</xdr:rowOff>
    </xdr:from>
    <xdr:to>
      <xdr:col>10</xdr:col>
      <xdr:colOff>165100</xdr:colOff>
      <xdr:row>56</xdr:row>
      <xdr:rowOff>104345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120872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37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126592</xdr:rowOff>
    </xdr:from>
    <xdr:to>
      <xdr:col>6</xdr:col>
      <xdr:colOff>38100</xdr:colOff>
      <xdr:row>56</xdr:row>
      <xdr:rowOff>56742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73269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33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73520</xdr:rowOff>
    </xdr:from>
    <xdr:to>
      <xdr:col>24</xdr:col>
      <xdr:colOff>63500</xdr:colOff>
      <xdr:row>78</xdr:row>
      <xdr:rowOff>120205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46620"/>
          <a:ext cx="838200" cy="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120205</xdr:rowOff>
    </xdr:from>
    <xdr:to>
      <xdr:col>19</xdr:col>
      <xdr:colOff>177800</xdr:colOff>
      <xdr:row>79</xdr:row>
      <xdr:rowOff>4077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93305"/>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92672</xdr:rowOff>
    </xdr:from>
    <xdr:to>
      <xdr:col>20</xdr:col>
      <xdr:colOff>38100</xdr:colOff>
      <xdr:row>77</xdr:row>
      <xdr:rowOff>22822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39349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4077</xdr:rowOff>
    </xdr:from>
    <xdr:to>
      <xdr:col>15</xdr:col>
      <xdr:colOff>50800</xdr:colOff>
      <xdr:row>79</xdr:row>
      <xdr:rowOff>24067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548627"/>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20396</xdr:rowOff>
    </xdr:from>
    <xdr:to>
      <xdr:col>15</xdr:col>
      <xdr:colOff>101600</xdr:colOff>
      <xdr:row>77</xdr:row>
      <xdr:rowOff>121996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138523</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8586</xdr:rowOff>
    </xdr:from>
    <xdr:to>
      <xdr:col>10</xdr:col>
      <xdr:colOff>114300</xdr:colOff>
      <xdr:row>79</xdr:row>
      <xdr:rowOff>24067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53136"/>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164795</xdr:rowOff>
    </xdr:from>
    <xdr:to>
      <xdr:col>10</xdr:col>
      <xdr:colOff>165100</xdr:colOff>
      <xdr:row>77</xdr:row>
      <xdr:rowOff>94945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111472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137643</xdr:rowOff>
    </xdr:from>
    <xdr:to>
      <xdr:col>6</xdr:col>
      <xdr:colOff>38100</xdr:colOff>
      <xdr:row>77</xdr:row>
      <xdr:rowOff>67793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84320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22720</xdr:rowOff>
    </xdr:from>
    <xdr:to>
      <xdr:col>24</xdr:col>
      <xdr:colOff>114300</xdr:colOff>
      <xdr:row>78</xdr:row>
      <xdr:rowOff>124320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69405</xdr:rowOff>
    </xdr:from>
    <xdr:to>
      <xdr:col>20</xdr:col>
      <xdr:colOff>38100</xdr:colOff>
      <xdr:row>78</xdr:row>
      <xdr:rowOff>171005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162132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3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124727</xdr:rowOff>
    </xdr:from>
    <xdr:to>
      <xdr:col>15</xdr:col>
      <xdr:colOff>101600</xdr:colOff>
      <xdr:row>79</xdr:row>
      <xdr:rowOff>54877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46004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9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144717</xdr:rowOff>
    </xdr:from>
    <xdr:to>
      <xdr:col>10</xdr:col>
      <xdr:colOff>165100</xdr:colOff>
      <xdr:row>79</xdr:row>
      <xdr:rowOff>74867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5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65994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6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129236</xdr:rowOff>
    </xdr:from>
    <xdr:to>
      <xdr:col>6</xdr:col>
      <xdr:colOff>38100</xdr:colOff>
      <xdr:row>79</xdr:row>
      <xdr:rowOff>59386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5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50513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9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164726</xdr:rowOff>
    </xdr:from>
    <xdr:to>
      <xdr:col>24</xdr:col>
      <xdr:colOff>63500</xdr:colOff>
      <xdr:row>98</xdr:row>
      <xdr:rowOff>22355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23926"/>
          <a:ext cx="838200" cy="20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22355</xdr:rowOff>
    </xdr:from>
    <xdr:to>
      <xdr:col>19</xdr:col>
      <xdr:colOff>177800</xdr:colOff>
      <xdr:row>98</xdr:row>
      <xdr:rowOff>86664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24455"/>
          <a:ext cx="889000" cy="6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62657</xdr:rowOff>
    </xdr:from>
    <xdr:to>
      <xdr:col>20</xdr:col>
      <xdr:colOff>38100</xdr:colOff>
      <xdr:row>97</xdr:row>
      <xdr:rowOff>164257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9334</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86664</xdr:rowOff>
    </xdr:from>
    <xdr:to>
      <xdr:col>15</xdr:col>
      <xdr:colOff>50800</xdr:colOff>
      <xdr:row>98</xdr:row>
      <xdr:rowOff>129212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88764"/>
          <a:ext cx="889000" cy="4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94980</xdr:rowOff>
    </xdr:from>
    <xdr:to>
      <xdr:col>15</xdr:col>
      <xdr:colOff>101600</xdr:colOff>
      <xdr:row>98</xdr:row>
      <xdr:rowOff>25130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2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41657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93267</xdr:rowOff>
    </xdr:from>
    <xdr:to>
      <xdr:col>10</xdr:col>
      <xdr:colOff>114300</xdr:colOff>
      <xdr:row>98</xdr:row>
      <xdr:rowOff>129212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895367"/>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117072</xdr:rowOff>
    </xdr:from>
    <xdr:to>
      <xdr:col>10</xdr:col>
      <xdr:colOff>165100</xdr:colOff>
      <xdr:row>98</xdr:row>
      <xdr:rowOff>47222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63749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102873</xdr:rowOff>
    </xdr:from>
    <xdr:to>
      <xdr:col>6</xdr:col>
      <xdr:colOff>38100</xdr:colOff>
      <xdr:row>98</xdr:row>
      <xdr:rowOff>33023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49550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0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113926</xdr:rowOff>
    </xdr:from>
    <xdr:to>
      <xdr:col>24</xdr:col>
      <xdr:colOff>114300</xdr:colOff>
      <xdr:row>97</xdr:row>
      <xdr:rowOff>44076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92353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143005</xdr:rowOff>
    </xdr:from>
    <xdr:to>
      <xdr:col>20</xdr:col>
      <xdr:colOff>38100</xdr:colOff>
      <xdr:row>98</xdr:row>
      <xdr:rowOff>73155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64282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35864</xdr:rowOff>
    </xdr:from>
    <xdr:to>
      <xdr:col>15</xdr:col>
      <xdr:colOff>101600</xdr:colOff>
      <xdr:row>98</xdr:row>
      <xdr:rowOff>137464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128591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3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78412</xdr:rowOff>
    </xdr:from>
    <xdr:to>
      <xdr:col>10</xdr:col>
      <xdr:colOff>165100</xdr:colOff>
      <xdr:row>99</xdr:row>
      <xdr:rowOff>8562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171139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42467</xdr:rowOff>
    </xdr:from>
    <xdr:to>
      <xdr:col>6</xdr:col>
      <xdr:colOff>38100</xdr:colOff>
      <xdr:row>98</xdr:row>
      <xdr:rowOff>144067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135194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3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55903</xdr:rowOff>
    </xdr:from>
    <xdr:to>
      <xdr:col>55</xdr:col>
      <xdr:colOff>0</xdr:colOff>
      <xdr:row>33</xdr:row>
      <xdr:rowOff>9832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370853"/>
          <a:ext cx="838200" cy="2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55903</xdr:rowOff>
    </xdr:from>
    <xdr:to>
      <xdr:col>50</xdr:col>
      <xdr:colOff>114300</xdr:colOff>
      <xdr:row>34</xdr:row>
      <xdr:rowOff>101150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370853"/>
          <a:ext cx="889000" cy="55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80758</xdr:rowOff>
    </xdr:from>
    <xdr:to>
      <xdr:col>50</xdr:col>
      <xdr:colOff>165100</xdr:colOff>
      <xdr:row>32</xdr:row>
      <xdr:rowOff>10908</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3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2035</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48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101150</xdr:rowOff>
    </xdr:from>
    <xdr:to>
      <xdr:col>45</xdr:col>
      <xdr:colOff>177800</xdr:colOff>
      <xdr:row>35</xdr:row>
      <xdr:rowOff>20862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30450"/>
          <a:ext cx="889000" cy="9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93464</xdr:rowOff>
    </xdr:from>
    <xdr:to>
      <xdr:col>46</xdr:col>
      <xdr:colOff>38100</xdr:colOff>
      <xdr:row>35</xdr:row>
      <xdr:rowOff>23614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92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14741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0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36586</xdr:rowOff>
    </xdr:from>
    <xdr:to>
      <xdr:col>41</xdr:col>
      <xdr:colOff>50800</xdr:colOff>
      <xdr:row>35</xdr:row>
      <xdr:rowOff>20862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5865886"/>
          <a:ext cx="889000" cy="15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131210</xdr:rowOff>
    </xdr:from>
    <xdr:to>
      <xdr:col>41</xdr:col>
      <xdr:colOff>101600</xdr:colOff>
      <xdr:row>35</xdr:row>
      <xdr:rowOff>61360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59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77887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73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104072</xdr:rowOff>
    </xdr:from>
    <xdr:to>
      <xdr:col>36</xdr:col>
      <xdr:colOff>165100</xdr:colOff>
      <xdr:row>35</xdr:row>
      <xdr:rowOff>34222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593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25349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02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130482</xdr:rowOff>
    </xdr:from>
    <xdr:to>
      <xdr:col>55</xdr:col>
      <xdr:colOff>50800</xdr:colOff>
      <xdr:row>33</xdr:row>
      <xdr:rowOff>60632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6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153359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46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5103</xdr:rowOff>
    </xdr:from>
    <xdr:to>
      <xdr:col>50</xdr:col>
      <xdr:colOff>165100</xdr:colOff>
      <xdr:row>31</xdr:row>
      <xdr:rowOff>106703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3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123230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09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50350</xdr:rowOff>
    </xdr:from>
    <xdr:to>
      <xdr:col>46</xdr:col>
      <xdr:colOff>38100</xdr:colOff>
      <xdr:row>34</xdr:row>
      <xdr:rowOff>151950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168477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65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141512</xdr:rowOff>
    </xdr:from>
    <xdr:to>
      <xdr:col>41</xdr:col>
      <xdr:colOff>101600</xdr:colOff>
      <xdr:row>35</xdr:row>
      <xdr:rowOff>71662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9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62789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06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157236</xdr:rowOff>
    </xdr:from>
    <xdr:to>
      <xdr:col>36</xdr:col>
      <xdr:colOff>165100</xdr:colOff>
      <xdr:row>34</xdr:row>
      <xdr:rowOff>87386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58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103913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59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14115</xdr:rowOff>
    </xdr:from>
    <xdr:to>
      <xdr:col>55</xdr:col>
      <xdr:colOff>0</xdr:colOff>
      <xdr:row>57</xdr:row>
      <xdr:rowOff>69819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15315"/>
          <a:ext cx="838200" cy="22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14115</xdr:rowOff>
    </xdr:from>
    <xdr:to>
      <xdr:col>50</xdr:col>
      <xdr:colOff>114300</xdr:colOff>
      <xdr:row>56</xdr:row>
      <xdr:rowOff>133918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15315"/>
          <a:ext cx="889000" cy="11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107162</xdr:rowOff>
    </xdr:from>
    <xdr:to>
      <xdr:col>50</xdr:col>
      <xdr:colOff>165100</xdr:colOff>
      <xdr:row>58</xdr:row>
      <xdr:rowOff>37312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7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28439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7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52476</xdr:rowOff>
    </xdr:from>
    <xdr:to>
      <xdr:col>45</xdr:col>
      <xdr:colOff>177800</xdr:colOff>
      <xdr:row>56</xdr:row>
      <xdr:rowOff>133918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310776"/>
          <a:ext cx="889000" cy="4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132049</xdr:rowOff>
    </xdr:from>
    <xdr:to>
      <xdr:col>46</xdr:col>
      <xdr:colOff>38100</xdr:colOff>
      <xdr:row>58</xdr:row>
      <xdr:rowOff>62199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53326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99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52476</xdr:rowOff>
    </xdr:from>
    <xdr:to>
      <xdr:col>41</xdr:col>
      <xdr:colOff>50800</xdr:colOff>
      <xdr:row>55</xdr:row>
      <xdr:rowOff>154251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310776"/>
          <a:ext cx="889000" cy="27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129605</xdr:rowOff>
    </xdr:from>
    <xdr:to>
      <xdr:col>41</xdr:col>
      <xdr:colOff>101600</xdr:colOff>
      <xdr:row>58</xdr:row>
      <xdr:rowOff>59755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0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50882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99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114676</xdr:rowOff>
    </xdr:from>
    <xdr:to>
      <xdr:col>36</xdr:col>
      <xdr:colOff>165100</xdr:colOff>
      <xdr:row>58</xdr:row>
      <xdr:rowOff>44826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35953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8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19019</xdr:rowOff>
    </xdr:from>
    <xdr:to>
      <xdr:col>55</xdr:col>
      <xdr:colOff>50800</xdr:colOff>
      <xdr:row>57</xdr:row>
      <xdr:rowOff>120619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41896</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4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134765</xdr:rowOff>
    </xdr:from>
    <xdr:to>
      <xdr:col>50</xdr:col>
      <xdr:colOff>165100</xdr:colOff>
      <xdr:row>56</xdr:row>
      <xdr:rowOff>64915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81442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33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83118</xdr:rowOff>
    </xdr:from>
    <xdr:to>
      <xdr:col>46</xdr:col>
      <xdr:colOff>38100</xdr:colOff>
      <xdr:row>57</xdr:row>
      <xdr:rowOff>13268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29795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45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1676</xdr:rowOff>
    </xdr:from>
    <xdr:to>
      <xdr:col>41</xdr:col>
      <xdr:colOff>101600</xdr:colOff>
      <xdr:row>54</xdr:row>
      <xdr:rowOff>103276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2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119803</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16205" y="90352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103451</xdr:rowOff>
    </xdr:from>
    <xdr:to>
      <xdr:col>36</xdr:col>
      <xdr:colOff>165100</xdr:colOff>
      <xdr:row>56</xdr:row>
      <xdr:rowOff>33601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50128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30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51353</xdr:rowOff>
    </xdr:from>
    <xdr:to>
      <xdr:col>54</xdr:col>
      <xdr:colOff>189865</xdr:colOff>
      <xdr:row>79</xdr:row>
      <xdr:rowOff>98879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567203"/>
          <a:ext cx="1270" cy="107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169480</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3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51353</xdr:rowOff>
    </xdr:from>
    <xdr:to>
      <xdr:col>55</xdr:col>
      <xdr:colOff>88900</xdr:colOff>
      <xdr:row>73</xdr:row>
      <xdr:rowOff>51353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5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140404</xdr:rowOff>
    </xdr:from>
    <xdr:to>
      <xdr:col>55</xdr:col>
      <xdr:colOff>0</xdr:colOff>
      <xdr:row>77</xdr:row>
      <xdr:rowOff>7373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999154"/>
          <a:ext cx="838200" cy="20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733</xdr:rowOff>
    </xdr:from>
    <xdr:ext cx="599010"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73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22306</xdr:rowOff>
    </xdr:from>
    <xdr:to>
      <xdr:col>55</xdr:col>
      <xdr:colOff>50800</xdr:colOff>
      <xdr:row>78</xdr:row>
      <xdr:rowOff>123906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9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140404</xdr:rowOff>
    </xdr:from>
    <xdr:to>
      <xdr:col>50</xdr:col>
      <xdr:colOff>114300</xdr:colOff>
      <xdr:row>77</xdr:row>
      <xdr:rowOff>135722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999154"/>
          <a:ext cx="889000" cy="33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89570</xdr:rowOff>
    </xdr:from>
    <xdr:to>
      <xdr:col>50</xdr:col>
      <xdr:colOff>165100</xdr:colOff>
      <xdr:row>79</xdr:row>
      <xdr:rowOff>19720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6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10847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43064</xdr:rowOff>
    </xdr:from>
    <xdr:to>
      <xdr:col>45</xdr:col>
      <xdr:colOff>177800</xdr:colOff>
      <xdr:row>77</xdr:row>
      <xdr:rowOff>135722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216014"/>
          <a:ext cx="889000" cy="11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93194</xdr:rowOff>
    </xdr:from>
    <xdr:to>
      <xdr:col>46</xdr:col>
      <xdr:colOff>38100</xdr:colOff>
      <xdr:row>79</xdr:row>
      <xdr:rowOff>23344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14471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43064</xdr:rowOff>
    </xdr:from>
    <xdr:to>
      <xdr:col>41</xdr:col>
      <xdr:colOff>50800</xdr:colOff>
      <xdr:row>74</xdr:row>
      <xdr:rowOff>8930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216014"/>
          <a:ext cx="889000" cy="48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105794</xdr:rowOff>
    </xdr:from>
    <xdr:to>
      <xdr:col>41</xdr:col>
      <xdr:colOff>101600</xdr:colOff>
      <xdr:row>79</xdr:row>
      <xdr:rowOff>35944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7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91312</xdr:rowOff>
    </xdr:from>
    <xdr:to>
      <xdr:col>36</xdr:col>
      <xdr:colOff>165100</xdr:colOff>
      <xdr:row>79</xdr:row>
      <xdr:rowOff>21462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12589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55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128023</xdr:rowOff>
    </xdr:from>
    <xdr:to>
      <xdr:col>55</xdr:col>
      <xdr:colOff>50800</xdr:colOff>
      <xdr:row>77</xdr:row>
      <xdr:rowOff>58173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150900</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00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89604</xdr:rowOff>
    </xdr:from>
    <xdr:to>
      <xdr:col>50</xdr:col>
      <xdr:colOff>165100</xdr:colOff>
      <xdr:row>76</xdr:row>
      <xdr:rowOff>19754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9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36281</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272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84922</xdr:rowOff>
    </xdr:from>
    <xdr:to>
      <xdr:col>46</xdr:col>
      <xdr:colOff>38100</xdr:colOff>
      <xdr:row>78</xdr:row>
      <xdr:rowOff>15072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31599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306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163714</xdr:rowOff>
    </xdr:from>
    <xdr:to>
      <xdr:col>41</xdr:col>
      <xdr:colOff>101600</xdr:colOff>
      <xdr:row>71</xdr:row>
      <xdr:rowOff>93864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1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110391</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194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129580</xdr:rowOff>
    </xdr:from>
    <xdr:to>
      <xdr:col>36</xdr:col>
      <xdr:colOff>165100</xdr:colOff>
      <xdr:row>74</xdr:row>
      <xdr:rowOff>59730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6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76257</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672795" y="1242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113019</xdr:rowOff>
    </xdr:from>
    <xdr:to>
      <xdr:col>55</xdr:col>
      <xdr:colOff>0</xdr:colOff>
      <xdr:row>98</xdr:row>
      <xdr:rowOff>121807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43669"/>
          <a:ext cx="838200" cy="1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45227</xdr:rowOff>
    </xdr:from>
    <xdr:to>
      <xdr:col>50</xdr:col>
      <xdr:colOff>114300</xdr:colOff>
      <xdr:row>97</xdr:row>
      <xdr:rowOff>113019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75877"/>
          <a:ext cx="889000" cy="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23687</xdr:rowOff>
    </xdr:from>
    <xdr:to>
      <xdr:col>50</xdr:col>
      <xdr:colOff>165100</xdr:colOff>
      <xdr:row>98</xdr:row>
      <xdr:rowOff>125287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82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116414</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91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45227</xdr:rowOff>
    </xdr:from>
    <xdr:to>
      <xdr:col>45</xdr:col>
      <xdr:colOff>177800</xdr:colOff>
      <xdr:row>98</xdr:row>
      <xdr:rowOff>9917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75877"/>
          <a:ext cx="889000" cy="1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64539</xdr:rowOff>
    </xdr:from>
    <xdr:to>
      <xdr:col>46</xdr:col>
      <xdr:colOff>38100</xdr:colOff>
      <xdr:row>98</xdr:row>
      <xdr:rowOff>166139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157266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95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9917</xdr:rowOff>
    </xdr:from>
    <xdr:to>
      <xdr:col>41</xdr:col>
      <xdr:colOff>50800</xdr:colOff>
      <xdr:row>98</xdr:row>
      <xdr:rowOff>78939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12017"/>
          <a:ext cx="889000" cy="6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67988</xdr:rowOff>
    </xdr:from>
    <xdr:to>
      <xdr:col>41</xdr:col>
      <xdr:colOff>101600</xdr:colOff>
      <xdr:row>98</xdr:row>
      <xdr:rowOff>169588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87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160715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9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48957</xdr:rowOff>
    </xdr:from>
    <xdr:to>
      <xdr:col>36</xdr:col>
      <xdr:colOff>165100</xdr:colOff>
      <xdr:row>98</xdr:row>
      <xdr:rowOff>150557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85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141684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9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71007</xdr:rowOff>
    </xdr:from>
    <xdr:to>
      <xdr:col>55</xdr:col>
      <xdr:colOff>50800</xdr:colOff>
      <xdr:row>99</xdr:row>
      <xdr:rowOff>1157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49434</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85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62219</xdr:rowOff>
    </xdr:from>
    <xdr:to>
      <xdr:col>50</xdr:col>
      <xdr:colOff>165100</xdr:colOff>
      <xdr:row>97</xdr:row>
      <xdr:rowOff>163819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8896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46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165877</xdr:rowOff>
    </xdr:from>
    <xdr:to>
      <xdr:col>46</xdr:col>
      <xdr:colOff>38100</xdr:colOff>
      <xdr:row>97</xdr:row>
      <xdr:rowOff>96027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112554</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0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130567</xdr:rowOff>
    </xdr:from>
    <xdr:to>
      <xdr:col>41</xdr:col>
      <xdr:colOff>101600</xdr:colOff>
      <xdr:row>98</xdr:row>
      <xdr:rowOff>60717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6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77244</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53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28139</xdr:rowOff>
    </xdr:from>
    <xdr:to>
      <xdr:col>36</xdr:col>
      <xdr:colOff>165100</xdr:colOff>
      <xdr:row>98</xdr:row>
      <xdr:rowOff>129739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146266</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60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68457</xdr:rowOff>
    </xdr:from>
    <xdr:to>
      <xdr:col>85</xdr:col>
      <xdr:colOff>127000</xdr:colOff>
      <xdr:row>38</xdr:row>
      <xdr:rowOff>70745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583557"/>
          <a:ext cx="8382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70745</xdr:rowOff>
    </xdr:from>
    <xdr:to>
      <xdr:col>81</xdr:col>
      <xdr:colOff>50800</xdr:colOff>
      <xdr:row>38</xdr:row>
      <xdr:rowOff>128512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585845"/>
          <a:ext cx="8890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53193</xdr:rowOff>
    </xdr:from>
    <xdr:to>
      <xdr:col>76</xdr:col>
      <xdr:colOff>114300</xdr:colOff>
      <xdr:row>38</xdr:row>
      <xdr:rowOff>128512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68293"/>
          <a:ext cx="889000" cy="7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53193</xdr:rowOff>
    </xdr:from>
    <xdr:to>
      <xdr:col>71</xdr:col>
      <xdr:colOff>177800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68293"/>
          <a:ext cx="889000" cy="8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17657</xdr:rowOff>
    </xdr:from>
    <xdr:to>
      <xdr:col>85</xdr:col>
      <xdr:colOff>177800</xdr:colOff>
      <xdr:row>38</xdr:row>
      <xdr:rowOff>119257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19945</xdr:rowOff>
    </xdr:from>
    <xdr:to>
      <xdr:col>81</xdr:col>
      <xdr:colOff>101600</xdr:colOff>
      <xdr:row>38</xdr:row>
      <xdr:rowOff>121545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138072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3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77712</xdr:rowOff>
    </xdr:from>
    <xdr:to>
      <xdr:col>76</xdr:col>
      <xdr:colOff>165100</xdr:colOff>
      <xdr:row>39</xdr:row>
      <xdr:rowOff>7862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170439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2393</xdr:rowOff>
    </xdr:from>
    <xdr:to>
      <xdr:col>72</xdr:col>
      <xdr:colOff>38100</xdr:colOff>
      <xdr:row>38</xdr:row>
      <xdr:rowOff>103993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120520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2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16142</xdr:rowOff>
    </xdr:from>
    <xdr:to>
      <xdr:col>85</xdr:col>
      <xdr:colOff>127000</xdr:colOff>
      <xdr:row>74</xdr:row>
      <xdr:rowOff>5233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531992"/>
          <a:ext cx="838200" cy="1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16142</xdr:rowOff>
    </xdr:from>
    <xdr:to>
      <xdr:col>81</xdr:col>
      <xdr:colOff>50800</xdr:colOff>
      <xdr:row>73</xdr:row>
      <xdr:rowOff>142528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531992"/>
          <a:ext cx="889000" cy="1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88548</xdr:rowOff>
    </xdr:from>
    <xdr:to>
      <xdr:col>81</xdr:col>
      <xdr:colOff>101600</xdr:colOff>
      <xdr:row>77</xdr:row>
      <xdr:rowOff>18698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9825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181795" y="132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142528</xdr:rowOff>
    </xdr:from>
    <xdr:to>
      <xdr:col>76</xdr:col>
      <xdr:colOff>114300</xdr:colOff>
      <xdr:row>74</xdr:row>
      <xdr:rowOff>38437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658378"/>
          <a:ext cx="889000" cy="6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98695</xdr:rowOff>
    </xdr:from>
    <xdr:to>
      <xdr:col>76</xdr:col>
      <xdr:colOff>165100</xdr:colOff>
      <xdr:row>77</xdr:row>
      <xdr:rowOff>28845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19972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292795" y="1322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38437</xdr:rowOff>
    </xdr:from>
    <xdr:to>
      <xdr:col>71</xdr:col>
      <xdr:colOff>177800</xdr:colOff>
      <xdr:row>75</xdr:row>
      <xdr:rowOff>13193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725737"/>
          <a:ext cx="889000" cy="1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103361</xdr:rowOff>
    </xdr:from>
    <xdr:to>
      <xdr:col>72</xdr:col>
      <xdr:colOff>38100</xdr:colOff>
      <xdr:row>77</xdr:row>
      <xdr:rowOff>33511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24638</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03795" y="132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92427</xdr:rowOff>
    </xdr:from>
    <xdr:to>
      <xdr:col>67</xdr:col>
      <xdr:colOff>101600</xdr:colOff>
      <xdr:row>77</xdr:row>
      <xdr:rowOff>22577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13704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14795" y="132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125883</xdr:rowOff>
    </xdr:from>
    <xdr:to>
      <xdr:col>85</xdr:col>
      <xdr:colOff>177800</xdr:colOff>
      <xdr:row>74</xdr:row>
      <xdr:rowOff>56033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6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148760</xdr:rowOff>
    </xdr:from>
    <xdr:ext cx="599010"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4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136792</xdr:rowOff>
    </xdr:from>
    <xdr:to>
      <xdr:col>81</xdr:col>
      <xdr:colOff>101600</xdr:colOff>
      <xdr:row>73</xdr:row>
      <xdr:rowOff>66942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4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83469</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181795" y="1225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91728</xdr:rowOff>
    </xdr:from>
    <xdr:to>
      <xdr:col>76</xdr:col>
      <xdr:colOff>165100</xdr:colOff>
      <xdr:row>74</xdr:row>
      <xdr:rowOff>21878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6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38405</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292795" y="1238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159087</xdr:rowOff>
    </xdr:from>
    <xdr:to>
      <xdr:col>72</xdr:col>
      <xdr:colOff>38100</xdr:colOff>
      <xdr:row>74</xdr:row>
      <xdr:rowOff>89237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6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105764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03795" y="1245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133843</xdr:rowOff>
    </xdr:from>
    <xdr:to>
      <xdr:col>67</xdr:col>
      <xdr:colOff>101600</xdr:colOff>
      <xdr:row>75</xdr:row>
      <xdr:rowOff>63993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8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80520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14795" y="1259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123239</xdr:rowOff>
    </xdr:from>
    <xdr:to>
      <xdr:col>85</xdr:col>
      <xdr:colOff>127000</xdr:colOff>
      <xdr:row>97</xdr:row>
      <xdr:rowOff>119075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239539"/>
          <a:ext cx="838200" cy="5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106640</xdr:rowOff>
    </xdr:from>
    <xdr:to>
      <xdr:col>81</xdr:col>
      <xdr:colOff>50800</xdr:colOff>
      <xdr:row>97</xdr:row>
      <xdr:rowOff>119075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737290"/>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11818</xdr:rowOff>
    </xdr:from>
    <xdr:to>
      <xdr:col>81</xdr:col>
      <xdr:colOff>101600</xdr:colOff>
      <xdr:row>98</xdr:row>
      <xdr:rowOff>113418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1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104545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106640</xdr:rowOff>
    </xdr:from>
    <xdr:to>
      <xdr:col>76</xdr:col>
      <xdr:colOff>114300</xdr:colOff>
      <xdr:row>98</xdr:row>
      <xdr:rowOff>15539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737290"/>
          <a:ext cx="889000" cy="8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36534</xdr:rowOff>
    </xdr:from>
    <xdr:to>
      <xdr:col>76</xdr:col>
      <xdr:colOff>165100</xdr:colOff>
      <xdr:row>98</xdr:row>
      <xdr:rowOff>138134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129261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50367</xdr:rowOff>
    </xdr:from>
    <xdr:to>
      <xdr:col>71</xdr:col>
      <xdr:colOff>177800</xdr:colOff>
      <xdr:row>98</xdr:row>
      <xdr:rowOff>15539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681017"/>
          <a:ext cx="889000" cy="1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28972</xdr:rowOff>
    </xdr:from>
    <xdr:to>
      <xdr:col>72</xdr:col>
      <xdr:colOff>38100</xdr:colOff>
      <xdr:row>98</xdr:row>
      <xdr:rowOff>130572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121699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10266</xdr:rowOff>
    </xdr:from>
    <xdr:to>
      <xdr:col>67</xdr:col>
      <xdr:colOff>101600</xdr:colOff>
      <xdr:row>98</xdr:row>
      <xdr:rowOff>111866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102993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0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72439</xdr:rowOff>
    </xdr:from>
    <xdr:to>
      <xdr:col>85</xdr:col>
      <xdr:colOff>177800</xdr:colOff>
      <xdr:row>95</xdr:row>
      <xdr:rowOff>2589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1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95316</xdr:rowOff>
    </xdr:from>
    <xdr:ext cx="599010"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0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68275</xdr:rowOff>
    </xdr:from>
    <xdr:to>
      <xdr:col>81</xdr:col>
      <xdr:colOff>101600</xdr:colOff>
      <xdr:row>97</xdr:row>
      <xdr:rowOff>169875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14952</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181795" y="1647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55840</xdr:rowOff>
    </xdr:from>
    <xdr:to>
      <xdr:col>76</xdr:col>
      <xdr:colOff>165100</xdr:colOff>
      <xdr:row>97</xdr:row>
      <xdr:rowOff>157440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2517</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292795" y="1646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136189</xdr:rowOff>
    </xdr:from>
    <xdr:to>
      <xdr:col>72</xdr:col>
      <xdr:colOff>38100</xdr:colOff>
      <xdr:row>98</xdr:row>
      <xdr:rowOff>66339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82866</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03795" y="1654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171017</xdr:rowOff>
    </xdr:from>
    <xdr:to>
      <xdr:col>67</xdr:col>
      <xdr:colOff>101600</xdr:colOff>
      <xdr:row>97</xdr:row>
      <xdr:rowOff>101167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117694</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14795" y="1640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20447</xdr:rowOff>
    </xdr:from>
    <xdr:to>
      <xdr:col>112</xdr:col>
      <xdr:colOff>38100</xdr:colOff>
      <xdr:row>37</xdr:row>
      <xdr:rowOff>122047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138574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28575</xdr:rowOff>
    </xdr:from>
    <xdr:to>
      <xdr:col>107</xdr:col>
      <xdr:colOff>101600</xdr:colOff>
      <xdr:row>38</xdr:row>
      <xdr:rowOff>130175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146702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171323</xdr:rowOff>
    </xdr:from>
    <xdr:to>
      <xdr:col>102</xdr:col>
      <xdr:colOff>165100</xdr:colOff>
      <xdr:row>38</xdr:row>
      <xdr:rowOff>101473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118000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45593</xdr:rowOff>
    </xdr:from>
    <xdr:to>
      <xdr:col>98</xdr:col>
      <xdr:colOff>38100</xdr:colOff>
      <xdr:row>38</xdr:row>
      <xdr:rowOff>147193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163720</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335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74247</xdr:rowOff>
    </xdr:from>
    <xdr:to>
      <xdr:col>112</xdr:col>
      <xdr:colOff>38100</xdr:colOff>
      <xdr:row>58</xdr:row>
      <xdr:rowOff>4397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20924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77698</xdr:rowOff>
    </xdr:from>
    <xdr:to>
      <xdr:col>107</xdr:col>
      <xdr:colOff>101600</xdr:colOff>
      <xdr:row>58</xdr:row>
      <xdr:rowOff>7848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24375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83710</xdr:rowOff>
    </xdr:from>
    <xdr:to>
      <xdr:col>102</xdr:col>
      <xdr:colOff>165100</xdr:colOff>
      <xdr:row>58</xdr:row>
      <xdr:rowOff>13860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30387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66589</xdr:rowOff>
    </xdr:from>
    <xdr:to>
      <xdr:col>98</xdr:col>
      <xdr:colOff>38100</xdr:colOff>
      <xdr:row>57</xdr:row>
      <xdr:rowOff>168189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13266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1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5031</xdr:rowOff>
    </xdr:from>
    <xdr:to>
      <xdr:col>116</xdr:col>
      <xdr:colOff>63500</xdr:colOff>
      <xdr:row>71</xdr:row>
      <xdr:rowOff>55187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177981"/>
          <a:ext cx="838200" cy="5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5031</xdr:rowOff>
    </xdr:from>
    <xdr:to>
      <xdr:col>111</xdr:col>
      <xdr:colOff>177800</xdr:colOff>
      <xdr:row>71</xdr:row>
      <xdr:rowOff>153896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177981"/>
          <a:ext cx="889000" cy="14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165839</xdr:rowOff>
    </xdr:from>
    <xdr:to>
      <xdr:col>112</xdr:col>
      <xdr:colOff>38100</xdr:colOff>
      <xdr:row>74</xdr:row>
      <xdr:rowOff>95989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68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87116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277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153896</xdr:rowOff>
    </xdr:from>
    <xdr:to>
      <xdr:col>107</xdr:col>
      <xdr:colOff>50800</xdr:colOff>
      <xdr:row>72</xdr:row>
      <xdr:rowOff>82580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326846"/>
          <a:ext cx="889000" cy="10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9934</xdr:rowOff>
    </xdr:from>
    <xdr:to>
      <xdr:col>107</xdr:col>
      <xdr:colOff>101600</xdr:colOff>
      <xdr:row>74</xdr:row>
      <xdr:rowOff>111534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6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102661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278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82580</xdr:rowOff>
    </xdr:from>
    <xdr:to>
      <xdr:col>102</xdr:col>
      <xdr:colOff>114300</xdr:colOff>
      <xdr:row>72</xdr:row>
      <xdr:rowOff>96183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426980"/>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30356</xdr:rowOff>
    </xdr:from>
    <xdr:to>
      <xdr:col>102</xdr:col>
      <xdr:colOff>165100</xdr:colOff>
      <xdr:row>74</xdr:row>
      <xdr:rowOff>131956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71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123083</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81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12593</xdr:rowOff>
    </xdr:from>
    <xdr:to>
      <xdr:col>98</xdr:col>
      <xdr:colOff>38100</xdr:colOff>
      <xdr:row>74</xdr:row>
      <xdr:rowOff>114193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69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105320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79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4387</xdr:rowOff>
    </xdr:from>
    <xdr:to>
      <xdr:col>116</xdr:col>
      <xdr:colOff>114300</xdr:colOff>
      <xdr:row>71</xdr:row>
      <xdr:rowOff>105987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1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27264</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02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125681</xdr:rowOff>
    </xdr:from>
    <xdr:to>
      <xdr:col>112</xdr:col>
      <xdr:colOff>38100</xdr:colOff>
      <xdr:row>71</xdr:row>
      <xdr:rowOff>55831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1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72358</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19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103096</xdr:rowOff>
    </xdr:from>
    <xdr:to>
      <xdr:col>107</xdr:col>
      <xdr:colOff>101600</xdr:colOff>
      <xdr:row>72</xdr:row>
      <xdr:rowOff>33246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2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49773</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0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31780</xdr:rowOff>
    </xdr:from>
    <xdr:to>
      <xdr:col>102</xdr:col>
      <xdr:colOff>165100</xdr:colOff>
      <xdr:row>72</xdr:row>
      <xdr:rowOff>133380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3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149907</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15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45383</xdr:rowOff>
    </xdr:from>
    <xdr:to>
      <xdr:col>98</xdr:col>
      <xdr:colOff>38100</xdr:colOff>
      <xdr:row>72</xdr:row>
      <xdr:rowOff>146983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3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163510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216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各種数値を見ると、変動の大きなものは、</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の増となっている。これらは、</a:t>
          </a:r>
          <a:r>
            <a:rPr kumimoji="1" lang="ja-JP" altLang="en-US" sz="1100">
              <a:solidFill>
                <a:schemeClr val="dk1"/>
              </a:solidFill>
              <a:effectLst/>
              <a:latin typeface="+mn-lt"/>
              <a:ea typeface="+mn-ea"/>
              <a:cs typeface="+mn-cs"/>
            </a:rPr>
            <a:t>ふるさと納税</a:t>
          </a:r>
          <a:r>
            <a:rPr kumimoji="1" lang="ja-JP" altLang="ja-JP" sz="1100">
              <a:solidFill>
                <a:schemeClr val="dk1"/>
              </a:solidFill>
              <a:effectLst/>
              <a:latin typeface="+mn-lt"/>
              <a:ea typeface="+mn-ea"/>
              <a:cs typeface="+mn-cs"/>
            </a:rPr>
            <a:t>に係るものと考えられる。</a:t>
          </a:r>
          <a:endParaRPr lang="ja-JP" altLang="ja-JP" sz="1400">
            <a:effectLst/>
          </a:endParaRPr>
        </a:p>
        <a:p>
          <a:r>
            <a:rPr kumimoji="1" lang="ja-JP" altLang="ja-JP" sz="1100">
              <a:solidFill>
                <a:schemeClr val="dk1"/>
              </a:solidFill>
              <a:effectLst/>
              <a:latin typeface="+mn-lt"/>
              <a:ea typeface="+mn-ea"/>
              <a:cs typeface="+mn-cs"/>
            </a:rPr>
            <a:t>　また、伸びは少ないが</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にも増加傾向が見られ</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これは除雪経費の増加によるものが主な原因と考えられる。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年度は公債費の減少も見られたが、</a:t>
          </a:r>
          <a:r>
            <a:rPr kumimoji="1" lang="ja-JP" altLang="ja-JP" sz="1100">
              <a:solidFill>
                <a:schemeClr val="dk1"/>
              </a:solidFill>
              <a:effectLst/>
              <a:latin typeface="+mn-lt"/>
              <a:ea typeface="+mn-ea"/>
              <a:cs typeface="+mn-cs"/>
            </a:rPr>
            <a:t>全体状況を見ながら適正な財政運営に努める。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
872
89.97
2,509,245
2,337,329
153,372
1,247,693
1,136,602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150150</xdr:rowOff>
    </xdr:from>
    <xdr:to>
      <xdr:col>24</xdr:col>
      <xdr:colOff>63500</xdr:colOff>
      <xdr:row>34</xdr:row>
      <xdr:rowOff>87906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808000"/>
          <a:ext cx="8382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136794</xdr:rowOff>
    </xdr:from>
    <xdr:to>
      <xdr:col>19</xdr:col>
      <xdr:colOff>177800</xdr:colOff>
      <xdr:row>33</xdr:row>
      <xdr:rowOff>150150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794644"/>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xdr:rowOff>
    </xdr:from>
    <xdr:to>
      <xdr:col>20</xdr:col>
      <xdr:colOff>38100</xdr:colOff>
      <xdr:row>36</xdr:row>
      <xdr:rowOff>103305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7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94432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6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136794</xdr:rowOff>
    </xdr:from>
    <xdr:to>
      <xdr:col>15</xdr:col>
      <xdr:colOff>50800</xdr:colOff>
      <xdr:row>34</xdr:row>
      <xdr:rowOff>9235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794644"/>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154672</xdr:rowOff>
    </xdr:from>
    <xdr:to>
      <xdr:col>15</xdr:col>
      <xdr:colOff>101600</xdr:colOff>
      <xdr:row>36</xdr:row>
      <xdr:rowOff>84822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5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75949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9235</xdr:rowOff>
    </xdr:from>
    <xdr:to>
      <xdr:col>10</xdr:col>
      <xdr:colOff>114300</xdr:colOff>
      <xdr:row>34</xdr:row>
      <xdr:rowOff>43884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838535"/>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165938</xdr:rowOff>
    </xdr:from>
    <xdr:to>
      <xdr:col>10</xdr:col>
      <xdr:colOff>165100</xdr:colOff>
      <xdr:row>36</xdr:row>
      <xdr:rowOff>96088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87215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83329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37106</xdr:rowOff>
    </xdr:from>
    <xdr:to>
      <xdr:col>24</xdr:col>
      <xdr:colOff>114300</xdr:colOff>
      <xdr:row>34</xdr:row>
      <xdr:rowOff>138706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59983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7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99350</xdr:rowOff>
    </xdr:from>
    <xdr:to>
      <xdr:col>20</xdr:col>
      <xdr:colOff>38100</xdr:colOff>
      <xdr:row>34</xdr:row>
      <xdr:rowOff>29500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7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46027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85994</xdr:rowOff>
    </xdr:from>
    <xdr:to>
      <xdr:col>15</xdr:col>
      <xdr:colOff>101600</xdr:colOff>
      <xdr:row>34</xdr:row>
      <xdr:rowOff>16144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32671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1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129885</xdr:rowOff>
    </xdr:from>
    <xdr:to>
      <xdr:col>10</xdr:col>
      <xdr:colOff>165100</xdr:colOff>
      <xdr:row>34</xdr:row>
      <xdr:rowOff>60035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76562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6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164534</xdr:rowOff>
    </xdr:from>
    <xdr:to>
      <xdr:col>6</xdr:col>
      <xdr:colOff>38100</xdr:colOff>
      <xdr:row>34</xdr:row>
      <xdr:rowOff>94684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8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111211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151654</xdr:rowOff>
    </xdr:from>
    <xdr:to>
      <xdr:col>24</xdr:col>
      <xdr:colOff>63500</xdr:colOff>
      <xdr:row>53</xdr:row>
      <xdr:rowOff>27397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895604"/>
          <a:ext cx="838200" cy="2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27397</xdr:rowOff>
    </xdr:from>
    <xdr:to>
      <xdr:col>19</xdr:col>
      <xdr:colOff>177800</xdr:colOff>
      <xdr:row>54</xdr:row>
      <xdr:rowOff>117739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114247"/>
          <a:ext cx="889000" cy="2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144918</xdr:rowOff>
    </xdr:from>
    <xdr:to>
      <xdr:col>20</xdr:col>
      <xdr:colOff>38100</xdr:colOff>
      <xdr:row>56</xdr:row>
      <xdr:rowOff>75068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66195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120388</xdr:rowOff>
    </xdr:from>
    <xdr:to>
      <xdr:col>15</xdr:col>
      <xdr:colOff>50800</xdr:colOff>
      <xdr:row>54</xdr:row>
      <xdr:rowOff>117739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8864338"/>
          <a:ext cx="889000" cy="5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148316</xdr:rowOff>
    </xdr:from>
    <xdr:to>
      <xdr:col>15</xdr:col>
      <xdr:colOff>101600</xdr:colOff>
      <xdr:row>57</xdr:row>
      <xdr:rowOff>78466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69593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4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120388</xdr:rowOff>
    </xdr:from>
    <xdr:to>
      <xdr:col>10</xdr:col>
      <xdr:colOff>114300</xdr:colOff>
      <xdr:row>53</xdr:row>
      <xdr:rowOff>163419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8864338"/>
          <a:ext cx="889000" cy="38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149479</xdr:rowOff>
    </xdr:from>
    <xdr:to>
      <xdr:col>10</xdr:col>
      <xdr:colOff>165100</xdr:colOff>
      <xdr:row>57</xdr:row>
      <xdr:rowOff>79629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70756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84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147593</xdr:rowOff>
    </xdr:from>
    <xdr:to>
      <xdr:col>6</xdr:col>
      <xdr:colOff>38100</xdr:colOff>
      <xdr:row>57</xdr:row>
      <xdr:rowOff>77743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68870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4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100854</xdr:rowOff>
    </xdr:from>
    <xdr:to>
      <xdr:col>24</xdr:col>
      <xdr:colOff>114300</xdr:colOff>
      <xdr:row>52</xdr:row>
      <xdr:rowOff>31004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8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123731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69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148047</xdr:rowOff>
    </xdr:from>
    <xdr:to>
      <xdr:col>20</xdr:col>
      <xdr:colOff>38100</xdr:colOff>
      <xdr:row>53</xdr:row>
      <xdr:rowOff>78197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0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94724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83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66939</xdr:rowOff>
    </xdr:from>
    <xdr:to>
      <xdr:col>15</xdr:col>
      <xdr:colOff>101600</xdr:colOff>
      <xdr:row>54</xdr:row>
      <xdr:rowOff>168539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13616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10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69588</xdr:rowOff>
    </xdr:from>
    <xdr:to>
      <xdr:col>10</xdr:col>
      <xdr:colOff>165100</xdr:colOff>
      <xdr:row>51</xdr:row>
      <xdr:rowOff>171188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88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16265</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5" y="8588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112619</xdr:rowOff>
    </xdr:from>
    <xdr:to>
      <xdr:col>6</xdr:col>
      <xdr:colOff>38100</xdr:colOff>
      <xdr:row>54</xdr:row>
      <xdr:rowOff>42769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59296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97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85134</xdr:rowOff>
    </xdr:from>
    <xdr:to>
      <xdr:col>24</xdr:col>
      <xdr:colOff>63500</xdr:colOff>
      <xdr:row>75</xdr:row>
      <xdr:rowOff>44790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772434"/>
          <a:ext cx="8382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44790</xdr:rowOff>
    </xdr:from>
    <xdr:to>
      <xdr:col>19</xdr:col>
      <xdr:colOff>177800</xdr:colOff>
      <xdr:row>75</xdr:row>
      <xdr:rowOff>106050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03540"/>
          <a:ext cx="889000" cy="6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155327</xdr:rowOff>
    </xdr:from>
    <xdr:to>
      <xdr:col>20</xdr:col>
      <xdr:colOff>38100</xdr:colOff>
      <xdr:row>75</xdr:row>
      <xdr:rowOff>85477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102004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106050</xdr:rowOff>
    </xdr:from>
    <xdr:to>
      <xdr:col>15</xdr:col>
      <xdr:colOff>50800</xdr:colOff>
      <xdr:row>76</xdr:row>
      <xdr:rowOff>1589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64800"/>
          <a:ext cx="889000" cy="6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64321</xdr:rowOff>
    </xdr:from>
    <xdr:to>
      <xdr:col>15</xdr:col>
      <xdr:colOff>101600</xdr:colOff>
      <xdr:row>75</xdr:row>
      <xdr:rowOff>165922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157049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1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1589</xdr:rowOff>
    </xdr:from>
    <xdr:to>
      <xdr:col>10</xdr:col>
      <xdr:colOff>114300</xdr:colOff>
      <xdr:row>76</xdr:row>
      <xdr:rowOff>48502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31789"/>
          <a:ext cx="8890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106776</xdr:rowOff>
    </xdr:from>
    <xdr:to>
      <xdr:col>10</xdr:col>
      <xdr:colOff>165100</xdr:colOff>
      <xdr:row>76</xdr:row>
      <xdr:rowOff>36926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53453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57577</xdr:rowOff>
    </xdr:from>
    <xdr:to>
      <xdr:col>6</xdr:col>
      <xdr:colOff>38100</xdr:colOff>
      <xdr:row>75</xdr:row>
      <xdr:rowOff>159178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1632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4254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69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34334</xdr:rowOff>
    </xdr:from>
    <xdr:to>
      <xdr:col>24</xdr:col>
      <xdr:colOff>114300</xdr:colOff>
      <xdr:row>74</xdr:row>
      <xdr:rowOff>135934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57211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7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165440</xdr:rowOff>
    </xdr:from>
    <xdr:to>
      <xdr:col>20</xdr:col>
      <xdr:colOff>38100</xdr:colOff>
      <xdr:row>75</xdr:row>
      <xdr:rowOff>95590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86717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94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55250</xdr:rowOff>
    </xdr:from>
    <xdr:to>
      <xdr:col>15</xdr:col>
      <xdr:colOff>101600</xdr:colOff>
      <xdr:row>75</xdr:row>
      <xdr:rowOff>156849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14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1927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8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122239</xdr:rowOff>
    </xdr:from>
    <xdr:to>
      <xdr:col>10</xdr:col>
      <xdr:colOff>165100</xdr:colOff>
      <xdr:row>76</xdr:row>
      <xdr:rowOff>52389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43516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169152</xdr:rowOff>
    </xdr:from>
    <xdr:to>
      <xdr:col>6</xdr:col>
      <xdr:colOff>38100</xdr:colOff>
      <xdr:row>76</xdr:row>
      <xdr:rowOff>99302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90429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12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23977</xdr:rowOff>
    </xdr:from>
    <xdr:to>
      <xdr:col>24</xdr:col>
      <xdr:colOff>63500</xdr:colOff>
      <xdr:row>98</xdr:row>
      <xdr:rowOff>31711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26077"/>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27823</xdr:rowOff>
    </xdr:from>
    <xdr:to>
      <xdr:col>19</xdr:col>
      <xdr:colOff>177800</xdr:colOff>
      <xdr:row>98</xdr:row>
      <xdr:rowOff>31711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29923"/>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94886</xdr:rowOff>
    </xdr:from>
    <xdr:to>
      <xdr:col>20</xdr:col>
      <xdr:colOff>38100</xdr:colOff>
      <xdr:row>98</xdr:row>
      <xdr:rowOff>25036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41563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102508</xdr:rowOff>
    </xdr:from>
    <xdr:to>
      <xdr:col>15</xdr:col>
      <xdr:colOff>50800</xdr:colOff>
      <xdr:row>98</xdr:row>
      <xdr:rowOff>27823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33158"/>
          <a:ext cx="889000" cy="9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121571</xdr:rowOff>
    </xdr:from>
    <xdr:to>
      <xdr:col>15</xdr:col>
      <xdr:colOff>101600</xdr:colOff>
      <xdr:row>98</xdr:row>
      <xdr:rowOff>51721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68248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102508</xdr:rowOff>
    </xdr:from>
    <xdr:to>
      <xdr:col>10</xdr:col>
      <xdr:colOff>114300</xdr:colOff>
      <xdr:row>97</xdr:row>
      <xdr:rowOff>103401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33158"/>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138049</xdr:rowOff>
    </xdr:from>
    <xdr:to>
      <xdr:col>10</xdr:col>
      <xdr:colOff>165100</xdr:colOff>
      <xdr:row>98</xdr:row>
      <xdr:rowOff>68199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59326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8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124380</xdr:rowOff>
    </xdr:from>
    <xdr:to>
      <xdr:col>6</xdr:col>
      <xdr:colOff>38100</xdr:colOff>
      <xdr:row>98</xdr:row>
      <xdr:rowOff>54530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45657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84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144627</xdr:rowOff>
    </xdr:from>
    <xdr:to>
      <xdr:col>24</xdr:col>
      <xdr:colOff>114300</xdr:colOff>
      <xdr:row>98</xdr:row>
      <xdr:rowOff>74777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152361</xdr:rowOff>
    </xdr:from>
    <xdr:to>
      <xdr:col>20</xdr:col>
      <xdr:colOff>38100</xdr:colOff>
      <xdr:row>98</xdr:row>
      <xdr:rowOff>82511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73638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148473</xdr:rowOff>
    </xdr:from>
    <xdr:to>
      <xdr:col>15</xdr:col>
      <xdr:colOff>101600</xdr:colOff>
      <xdr:row>98</xdr:row>
      <xdr:rowOff>78623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69750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51708</xdr:rowOff>
    </xdr:from>
    <xdr:to>
      <xdr:col>10</xdr:col>
      <xdr:colOff>165100</xdr:colOff>
      <xdr:row>97</xdr:row>
      <xdr:rowOff>153308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169835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52601</xdr:rowOff>
    </xdr:from>
    <xdr:to>
      <xdr:col>6</xdr:col>
      <xdr:colOff>38100</xdr:colOff>
      <xdr:row>97</xdr:row>
      <xdr:rowOff>154201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170728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5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49119</xdr:rowOff>
    </xdr:from>
    <xdr:to>
      <xdr:col>55</xdr:col>
      <xdr:colOff>0</xdr:colOff>
      <xdr:row>56</xdr:row>
      <xdr:rowOff>114598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50319"/>
          <a:ext cx="838200" cy="6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49119</xdr:rowOff>
    </xdr:from>
    <xdr:to>
      <xdr:col>50</xdr:col>
      <xdr:colOff>114300</xdr:colOff>
      <xdr:row>56</xdr:row>
      <xdr:rowOff>159098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50319"/>
          <a:ext cx="889000" cy="10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45368</xdr:rowOff>
    </xdr:from>
    <xdr:to>
      <xdr:col>50</xdr:col>
      <xdr:colOff>165100</xdr:colOff>
      <xdr:row>58</xdr:row>
      <xdr:rowOff>146968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138095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159098</xdr:rowOff>
    </xdr:from>
    <xdr:to>
      <xdr:col>45</xdr:col>
      <xdr:colOff>177800</xdr:colOff>
      <xdr:row>57</xdr:row>
      <xdr:rowOff>49481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60298"/>
          <a:ext cx="889000" cy="6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48211</xdr:rowOff>
    </xdr:from>
    <xdr:to>
      <xdr:col>46</xdr:col>
      <xdr:colOff>38100</xdr:colOff>
      <xdr:row>58</xdr:row>
      <xdr:rowOff>149811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140938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8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27398</xdr:rowOff>
    </xdr:from>
    <xdr:to>
      <xdr:col>41</xdr:col>
      <xdr:colOff>50800</xdr:colOff>
      <xdr:row>57</xdr:row>
      <xdr:rowOff>49481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28598"/>
          <a:ext cx="889000" cy="19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42683</xdr:rowOff>
    </xdr:from>
    <xdr:to>
      <xdr:col>41</xdr:col>
      <xdr:colOff>101600</xdr:colOff>
      <xdr:row>58</xdr:row>
      <xdr:rowOff>144283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135410</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7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32873</xdr:rowOff>
    </xdr:from>
    <xdr:to>
      <xdr:col>36</xdr:col>
      <xdr:colOff>165100</xdr:colOff>
      <xdr:row>58</xdr:row>
      <xdr:rowOff>134473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125600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63798</xdr:rowOff>
    </xdr:from>
    <xdr:to>
      <xdr:col>55</xdr:col>
      <xdr:colOff>50800</xdr:colOff>
      <xdr:row>56</xdr:row>
      <xdr:rowOff>165398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86675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1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169769</xdr:rowOff>
    </xdr:from>
    <xdr:to>
      <xdr:col>50</xdr:col>
      <xdr:colOff>165100</xdr:colOff>
      <xdr:row>56</xdr:row>
      <xdr:rowOff>99919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116446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7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108298</xdr:rowOff>
    </xdr:from>
    <xdr:to>
      <xdr:col>46</xdr:col>
      <xdr:colOff>38100</xdr:colOff>
      <xdr:row>57</xdr:row>
      <xdr:rowOff>38448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54975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8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170131</xdr:rowOff>
    </xdr:from>
    <xdr:to>
      <xdr:col>41</xdr:col>
      <xdr:colOff>101600</xdr:colOff>
      <xdr:row>57</xdr:row>
      <xdr:rowOff>100281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116808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4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148048</xdr:rowOff>
    </xdr:from>
    <xdr:to>
      <xdr:col>36</xdr:col>
      <xdr:colOff>165100</xdr:colOff>
      <xdr:row>56</xdr:row>
      <xdr:rowOff>78198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94725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3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146933</xdr:rowOff>
    </xdr:from>
    <xdr:to>
      <xdr:col>55</xdr:col>
      <xdr:colOff>0</xdr:colOff>
      <xdr:row>75</xdr:row>
      <xdr:rowOff>24001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834233"/>
          <a:ext cx="838200" cy="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146933</xdr:rowOff>
    </xdr:from>
    <xdr:to>
      <xdr:col>50</xdr:col>
      <xdr:colOff>114300</xdr:colOff>
      <xdr:row>78</xdr:row>
      <xdr:rowOff>57440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834233"/>
          <a:ext cx="889000" cy="59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123963</xdr:rowOff>
    </xdr:from>
    <xdr:to>
      <xdr:col>50</xdr:col>
      <xdr:colOff>165100</xdr:colOff>
      <xdr:row>77</xdr:row>
      <xdr:rowOff>54113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5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45240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51141</xdr:rowOff>
    </xdr:from>
    <xdr:to>
      <xdr:col>45</xdr:col>
      <xdr:colOff>177800</xdr:colOff>
      <xdr:row>78</xdr:row>
      <xdr:rowOff>57440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24241"/>
          <a:ext cx="8890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20718</xdr:rowOff>
    </xdr:from>
    <xdr:to>
      <xdr:col>46</xdr:col>
      <xdr:colOff>38100</xdr:colOff>
      <xdr:row>77</xdr:row>
      <xdr:rowOff>122318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2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138845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9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25853</xdr:rowOff>
    </xdr:from>
    <xdr:to>
      <xdr:col>41</xdr:col>
      <xdr:colOff>50800</xdr:colOff>
      <xdr:row>78</xdr:row>
      <xdr:rowOff>51141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98953"/>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31828</xdr:rowOff>
    </xdr:from>
    <xdr:to>
      <xdr:col>41</xdr:col>
      <xdr:colOff>101600</xdr:colOff>
      <xdr:row>77</xdr:row>
      <xdr:rowOff>133428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149955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0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46120</xdr:rowOff>
    </xdr:from>
    <xdr:to>
      <xdr:col>36</xdr:col>
      <xdr:colOff>165100</xdr:colOff>
      <xdr:row>77</xdr:row>
      <xdr:rowOff>147720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164247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144651</xdr:rowOff>
    </xdr:from>
    <xdr:to>
      <xdr:col>55</xdr:col>
      <xdr:colOff>50800</xdr:colOff>
      <xdr:row>75</xdr:row>
      <xdr:rowOff>74801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167528</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8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96133</xdr:rowOff>
    </xdr:from>
    <xdr:to>
      <xdr:col>50</xdr:col>
      <xdr:colOff>165100</xdr:colOff>
      <xdr:row>75</xdr:row>
      <xdr:rowOff>26283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7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42810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5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6640</xdr:rowOff>
    </xdr:from>
    <xdr:to>
      <xdr:col>46</xdr:col>
      <xdr:colOff>38100</xdr:colOff>
      <xdr:row>78</xdr:row>
      <xdr:rowOff>108240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7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99367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7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341</xdr:rowOff>
    </xdr:from>
    <xdr:to>
      <xdr:col>41</xdr:col>
      <xdr:colOff>101600</xdr:colOff>
      <xdr:row>78</xdr:row>
      <xdr:rowOff>101941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93068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146503</xdr:rowOff>
    </xdr:from>
    <xdr:to>
      <xdr:col>36</xdr:col>
      <xdr:colOff>165100</xdr:colOff>
      <xdr:row>78</xdr:row>
      <xdr:rowOff>76653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67780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4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82375</xdr:rowOff>
    </xdr:from>
    <xdr:to>
      <xdr:col>55</xdr:col>
      <xdr:colOff>0</xdr:colOff>
      <xdr:row>97</xdr:row>
      <xdr:rowOff>157899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13025"/>
          <a:ext cx="838200" cy="7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82375</xdr:rowOff>
    </xdr:from>
    <xdr:to>
      <xdr:col>50</xdr:col>
      <xdr:colOff>114300</xdr:colOff>
      <xdr:row>98</xdr:row>
      <xdr:rowOff>88072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13025"/>
          <a:ext cx="889000" cy="17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41511</xdr:rowOff>
    </xdr:from>
    <xdr:to>
      <xdr:col>50</xdr:col>
      <xdr:colOff>165100</xdr:colOff>
      <xdr:row>97</xdr:row>
      <xdr:rowOff>143111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134238</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7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47186</xdr:rowOff>
    </xdr:from>
    <xdr:to>
      <xdr:col>45</xdr:col>
      <xdr:colOff>177800</xdr:colOff>
      <xdr:row>98</xdr:row>
      <xdr:rowOff>88072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49286"/>
          <a:ext cx="889000" cy="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56686</xdr:rowOff>
    </xdr:from>
    <xdr:to>
      <xdr:col>46</xdr:col>
      <xdr:colOff>38100</xdr:colOff>
      <xdr:row>97</xdr:row>
      <xdr:rowOff>158286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8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3363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46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47186</xdr:rowOff>
    </xdr:from>
    <xdr:to>
      <xdr:col>41</xdr:col>
      <xdr:colOff>50800</xdr:colOff>
      <xdr:row>98</xdr:row>
      <xdr:rowOff>71720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49286"/>
          <a:ext cx="889000" cy="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61492</xdr:rowOff>
    </xdr:from>
    <xdr:to>
      <xdr:col>41</xdr:col>
      <xdr:colOff>101600</xdr:colOff>
      <xdr:row>97</xdr:row>
      <xdr:rowOff>163092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8169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46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47938</xdr:rowOff>
    </xdr:from>
    <xdr:to>
      <xdr:col>36</xdr:col>
      <xdr:colOff>165100</xdr:colOff>
      <xdr:row>97</xdr:row>
      <xdr:rowOff>149538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7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166065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107099</xdr:rowOff>
    </xdr:from>
    <xdr:to>
      <xdr:col>55</xdr:col>
      <xdr:colOff>50800</xdr:colOff>
      <xdr:row>98</xdr:row>
      <xdr:rowOff>37249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85526</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1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31575</xdr:rowOff>
    </xdr:from>
    <xdr:to>
      <xdr:col>50</xdr:col>
      <xdr:colOff>165100</xdr:colOff>
      <xdr:row>97</xdr:row>
      <xdr:rowOff>133175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149702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43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37272</xdr:rowOff>
    </xdr:from>
    <xdr:to>
      <xdr:col>46</xdr:col>
      <xdr:colOff>38100</xdr:colOff>
      <xdr:row>98</xdr:row>
      <xdr:rowOff>138872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129999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167836</xdr:rowOff>
    </xdr:from>
    <xdr:to>
      <xdr:col>41</xdr:col>
      <xdr:colOff>101600</xdr:colOff>
      <xdr:row>98</xdr:row>
      <xdr:rowOff>97986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9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89113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20920</xdr:rowOff>
    </xdr:from>
    <xdr:to>
      <xdr:col>36</xdr:col>
      <xdr:colOff>165100</xdr:colOff>
      <xdr:row>98</xdr:row>
      <xdr:rowOff>122520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2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113647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1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135882</xdr:rowOff>
    </xdr:from>
    <xdr:to>
      <xdr:col>85</xdr:col>
      <xdr:colOff>127000</xdr:colOff>
      <xdr:row>38</xdr:row>
      <xdr:rowOff>138648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50982"/>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129311</xdr:rowOff>
    </xdr:from>
    <xdr:to>
      <xdr:col>81</xdr:col>
      <xdr:colOff>50800</xdr:colOff>
      <xdr:row>38</xdr:row>
      <xdr:rowOff>138648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44411"/>
          <a:ext cx="8890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67119</xdr:rowOff>
    </xdr:from>
    <xdr:to>
      <xdr:col>76</xdr:col>
      <xdr:colOff>114300</xdr:colOff>
      <xdr:row>38</xdr:row>
      <xdr:rowOff>129311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82219"/>
          <a:ext cx="889000" cy="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46368</xdr:rowOff>
    </xdr:from>
    <xdr:to>
      <xdr:col>76</xdr:col>
      <xdr:colOff>165100</xdr:colOff>
      <xdr:row>38</xdr:row>
      <xdr:rowOff>147968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164494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67119</xdr:rowOff>
    </xdr:from>
    <xdr:to>
      <xdr:col>71</xdr:col>
      <xdr:colOff>177800</xdr:colOff>
      <xdr:row>38</xdr:row>
      <xdr:rowOff>119374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2219"/>
          <a:ext cx="889000" cy="5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41668</xdr:rowOff>
    </xdr:from>
    <xdr:to>
      <xdr:col>72</xdr:col>
      <xdr:colOff>38100</xdr:colOff>
      <xdr:row>38</xdr:row>
      <xdr:rowOff>143268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134395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58114</xdr:rowOff>
    </xdr:from>
    <xdr:to>
      <xdr:col>67</xdr:col>
      <xdr:colOff>101600</xdr:colOff>
      <xdr:row>38</xdr:row>
      <xdr:rowOff>159714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4791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85082</xdr:rowOff>
    </xdr:from>
    <xdr:to>
      <xdr:col>85</xdr:col>
      <xdr:colOff>177800</xdr:colOff>
      <xdr:row>39</xdr:row>
      <xdr:rowOff>15232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87848</xdr:rowOff>
    </xdr:from>
    <xdr:to>
      <xdr:col>81</xdr:col>
      <xdr:colOff>101600</xdr:colOff>
      <xdr:row>39</xdr:row>
      <xdr:rowOff>17998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9125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9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78511</xdr:rowOff>
    </xdr:from>
    <xdr:to>
      <xdr:col>76</xdr:col>
      <xdr:colOff>165100</xdr:colOff>
      <xdr:row>39</xdr:row>
      <xdr:rowOff>8661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9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171238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8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16319</xdr:rowOff>
    </xdr:from>
    <xdr:to>
      <xdr:col>72</xdr:col>
      <xdr:colOff>38100</xdr:colOff>
      <xdr:row>38</xdr:row>
      <xdr:rowOff>117919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134447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68574</xdr:rowOff>
    </xdr:from>
    <xdr:to>
      <xdr:col>67</xdr:col>
      <xdr:colOff>101600</xdr:colOff>
      <xdr:row>38</xdr:row>
      <xdr:rowOff>170174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161301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132793</xdr:rowOff>
    </xdr:from>
    <xdr:to>
      <xdr:col>85</xdr:col>
      <xdr:colOff>127000</xdr:colOff>
      <xdr:row>57</xdr:row>
      <xdr:rowOff>67175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33993"/>
          <a:ext cx="838200" cy="10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80486</xdr:rowOff>
    </xdr:from>
    <xdr:to>
      <xdr:col>81</xdr:col>
      <xdr:colOff>50800</xdr:colOff>
      <xdr:row>56</xdr:row>
      <xdr:rowOff>132793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167336"/>
          <a:ext cx="889000" cy="56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104899</xdr:rowOff>
    </xdr:from>
    <xdr:to>
      <xdr:col>81</xdr:col>
      <xdr:colOff>101600</xdr:colOff>
      <xdr:row>57</xdr:row>
      <xdr:rowOff>35049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0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26176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9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80486</xdr:rowOff>
    </xdr:from>
    <xdr:to>
      <xdr:col>76</xdr:col>
      <xdr:colOff>114300</xdr:colOff>
      <xdr:row>56</xdr:row>
      <xdr:rowOff>45069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167336"/>
          <a:ext cx="889000" cy="4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163336</xdr:rowOff>
    </xdr:from>
    <xdr:to>
      <xdr:col>76</xdr:col>
      <xdr:colOff>165100</xdr:colOff>
      <xdr:row>57</xdr:row>
      <xdr:rowOff>93486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84613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85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45069</xdr:rowOff>
    </xdr:from>
    <xdr:to>
      <xdr:col>71</xdr:col>
      <xdr:colOff>177800</xdr:colOff>
      <xdr:row>57</xdr:row>
      <xdr:rowOff>76404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46269"/>
          <a:ext cx="889000" cy="20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162591</xdr:rowOff>
    </xdr:from>
    <xdr:to>
      <xdr:col>72</xdr:col>
      <xdr:colOff>38100</xdr:colOff>
      <xdr:row>57</xdr:row>
      <xdr:rowOff>92741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6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83868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85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137957</xdr:rowOff>
    </xdr:from>
    <xdr:to>
      <xdr:col>67</xdr:col>
      <xdr:colOff>101600</xdr:colOff>
      <xdr:row>57</xdr:row>
      <xdr:rowOff>68107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3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84634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1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16375</xdr:rowOff>
    </xdr:from>
    <xdr:to>
      <xdr:col>85</xdr:col>
      <xdr:colOff>177800</xdr:colOff>
      <xdr:row>57</xdr:row>
      <xdr:rowOff>117975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39252</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4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81993</xdr:rowOff>
    </xdr:from>
    <xdr:to>
      <xdr:col>81</xdr:col>
      <xdr:colOff>101600</xdr:colOff>
      <xdr:row>57</xdr:row>
      <xdr:rowOff>12143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28670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45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29686</xdr:rowOff>
    </xdr:from>
    <xdr:to>
      <xdr:col>76</xdr:col>
      <xdr:colOff>165100</xdr:colOff>
      <xdr:row>53</xdr:row>
      <xdr:rowOff>131286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1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147813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889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165719</xdr:rowOff>
    </xdr:from>
    <xdr:to>
      <xdr:col>72</xdr:col>
      <xdr:colOff>38100</xdr:colOff>
      <xdr:row>56</xdr:row>
      <xdr:rowOff>95869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9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112396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37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25604</xdr:rowOff>
    </xdr:from>
    <xdr:to>
      <xdr:col>67</xdr:col>
      <xdr:colOff>101600</xdr:colOff>
      <xdr:row>57</xdr:row>
      <xdr:rowOff>127204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118331</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89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68456</xdr:rowOff>
    </xdr:from>
    <xdr:to>
      <xdr:col>85</xdr:col>
      <xdr:colOff>127000</xdr:colOff>
      <xdr:row>78</xdr:row>
      <xdr:rowOff>70745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41556"/>
          <a:ext cx="838200" cy="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70745</xdr:rowOff>
    </xdr:from>
    <xdr:to>
      <xdr:col>81</xdr:col>
      <xdr:colOff>50800</xdr:colOff>
      <xdr:row>78</xdr:row>
      <xdr:rowOff>128513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43845"/>
          <a:ext cx="889000" cy="5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53194</xdr:rowOff>
    </xdr:from>
    <xdr:to>
      <xdr:col>76</xdr:col>
      <xdr:colOff>114300</xdr:colOff>
      <xdr:row>78</xdr:row>
      <xdr:rowOff>128513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26294"/>
          <a:ext cx="889000" cy="7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53194</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26294"/>
          <a:ext cx="8890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17656</xdr:rowOff>
    </xdr:from>
    <xdr:to>
      <xdr:col>85</xdr:col>
      <xdr:colOff>177800</xdr:colOff>
      <xdr:row>78</xdr:row>
      <xdr:rowOff>119256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19945</xdr:rowOff>
    </xdr:from>
    <xdr:to>
      <xdr:col>81</xdr:col>
      <xdr:colOff>101600</xdr:colOff>
      <xdr:row>78</xdr:row>
      <xdr:rowOff>121545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138072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77713</xdr:rowOff>
    </xdr:from>
    <xdr:to>
      <xdr:col>76</xdr:col>
      <xdr:colOff>165100</xdr:colOff>
      <xdr:row>79</xdr:row>
      <xdr:rowOff>7863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170440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4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2394</xdr:rowOff>
    </xdr:from>
    <xdr:to>
      <xdr:col>72</xdr:col>
      <xdr:colOff>38100</xdr:colOff>
      <xdr:row>78</xdr:row>
      <xdr:rowOff>103994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120521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16142</xdr:rowOff>
    </xdr:from>
    <xdr:to>
      <xdr:col>85</xdr:col>
      <xdr:colOff>127000</xdr:colOff>
      <xdr:row>94</xdr:row>
      <xdr:rowOff>5232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5960992"/>
          <a:ext cx="838200" cy="16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16142</xdr:rowOff>
    </xdr:from>
    <xdr:to>
      <xdr:col>81</xdr:col>
      <xdr:colOff>50800</xdr:colOff>
      <xdr:row>93</xdr:row>
      <xdr:rowOff>142528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960992"/>
          <a:ext cx="889000" cy="1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88548</xdr:rowOff>
    </xdr:from>
    <xdr:to>
      <xdr:col>81</xdr:col>
      <xdr:colOff>101600</xdr:colOff>
      <xdr:row>97</xdr:row>
      <xdr:rowOff>18698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9825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4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142528</xdr:rowOff>
    </xdr:from>
    <xdr:to>
      <xdr:col>76</xdr:col>
      <xdr:colOff>114300</xdr:colOff>
      <xdr:row>94</xdr:row>
      <xdr:rowOff>38436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087378"/>
          <a:ext cx="889000" cy="6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98661</xdr:rowOff>
    </xdr:from>
    <xdr:to>
      <xdr:col>76</xdr:col>
      <xdr:colOff>165100</xdr:colOff>
      <xdr:row>97</xdr:row>
      <xdr:rowOff>28811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19938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38436</xdr:rowOff>
    </xdr:from>
    <xdr:to>
      <xdr:col>71</xdr:col>
      <xdr:colOff>177800</xdr:colOff>
      <xdr:row>95</xdr:row>
      <xdr:rowOff>13193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154736"/>
          <a:ext cx="889000" cy="14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103360</xdr:rowOff>
    </xdr:from>
    <xdr:to>
      <xdr:col>72</xdr:col>
      <xdr:colOff>38100</xdr:colOff>
      <xdr:row>97</xdr:row>
      <xdr:rowOff>33510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24637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65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92393</xdr:rowOff>
    </xdr:from>
    <xdr:to>
      <xdr:col>67</xdr:col>
      <xdr:colOff>101600</xdr:colOff>
      <xdr:row>97</xdr:row>
      <xdr:rowOff>22543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5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13670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64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125882</xdr:rowOff>
    </xdr:from>
    <xdr:to>
      <xdr:col>85</xdr:col>
      <xdr:colOff>177800</xdr:colOff>
      <xdr:row>94</xdr:row>
      <xdr:rowOff>56032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0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148759</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2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136792</xdr:rowOff>
    </xdr:from>
    <xdr:to>
      <xdr:col>81</xdr:col>
      <xdr:colOff>101600</xdr:colOff>
      <xdr:row>93</xdr:row>
      <xdr:rowOff>66942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9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83469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68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91728</xdr:rowOff>
    </xdr:from>
    <xdr:to>
      <xdr:col>76</xdr:col>
      <xdr:colOff>165100</xdr:colOff>
      <xdr:row>94</xdr:row>
      <xdr:rowOff>21878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0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38405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81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159086</xdr:rowOff>
    </xdr:from>
    <xdr:to>
      <xdr:col>72</xdr:col>
      <xdr:colOff>38100</xdr:colOff>
      <xdr:row>94</xdr:row>
      <xdr:rowOff>89236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1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105763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8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133843</xdr:rowOff>
    </xdr:from>
    <xdr:to>
      <xdr:col>67</xdr:col>
      <xdr:colOff>101600</xdr:colOff>
      <xdr:row>95</xdr:row>
      <xdr:rowOff>63993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80520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02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86564</xdr:rowOff>
    </xdr:from>
    <xdr:to>
      <xdr:col>112</xdr:col>
      <xdr:colOff>38100</xdr:colOff>
      <xdr:row>39</xdr:row>
      <xdr:rowOff>16714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33241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87026</xdr:rowOff>
    </xdr:from>
    <xdr:to>
      <xdr:col>107</xdr:col>
      <xdr:colOff>101600</xdr:colOff>
      <xdr:row>39</xdr:row>
      <xdr:rowOff>17176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33702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87638</xdr:rowOff>
    </xdr:from>
    <xdr:to>
      <xdr:col>102</xdr:col>
      <xdr:colOff>165100</xdr:colOff>
      <xdr:row>39</xdr:row>
      <xdr:rowOff>17788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34315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86934</xdr:rowOff>
    </xdr:from>
    <xdr:to>
      <xdr:col>98</xdr:col>
      <xdr:colOff>38100</xdr:colOff>
      <xdr:row>39</xdr:row>
      <xdr:rowOff>17084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33611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7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前年度より、大きく増加している総務費については</a:t>
          </a:r>
          <a:r>
            <a:rPr kumimoji="1" lang="ja-JP" altLang="ja-JP" sz="1100">
              <a:solidFill>
                <a:schemeClr val="dk1"/>
              </a:solidFill>
              <a:effectLst/>
              <a:latin typeface="+mn-lt"/>
              <a:ea typeface="+mn-ea"/>
              <a:cs typeface="+mn-cs"/>
            </a:rPr>
            <a:t>、ふるさと納税</a:t>
          </a:r>
          <a:r>
            <a:rPr kumimoji="1" lang="ja-JP" altLang="en-US" sz="1100">
              <a:solidFill>
                <a:schemeClr val="dk1"/>
              </a:solidFill>
              <a:effectLst/>
              <a:latin typeface="+mn-lt"/>
              <a:ea typeface="+mn-ea"/>
              <a:cs typeface="+mn-cs"/>
            </a:rPr>
            <a:t>の増加に伴う</a:t>
          </a:r>
          <a:r>
            <a:rPr kumimoji="1" lang="ja-JP" altLang="ja-JP" sz="1100">
              <a:solidFill>
                <a:schemeClr val="dk1"/>
              </a:solidFill>
              <a:effectLst/>
              <a:latin typeface="+mn-lt"/>
              <a:ea typeface="+mn-ea"/>
              <a:cs typeface="+mn-cs"/>
            </a:rPr>
            <a:t>ものと考えられる。</a:t>
          </a:r>
          <a:endParaRPr lang="ja-JP" altLang="ja-JP" sz="1400">
            <a:effectLst/>
          </a:endParaRPr>
        </a:p>
        <a:p>
          <a:r>
            <a:rPr kumimoji="1" lang="ja-JP" altLang="ja-JP" sz="1100">
              <a:solidFill>
                <a:schemeClr val="dk1"/>
              </a:solidFill>
              <a:effectLst/>
              <a:latin typeface="+mn-lt"/>
              <a:ea typeface="+mn-ea"/>
              <a:cs typeface="+mn-cs"/>
            </a:rPr>
            <a:t>　また、伸びは少ないが</a:t>
          </a:r>
          <a:r>
            <a:rPr kumimoji="1" lang="ja-JP" altLang="en-US" sz="1100">
              <a:solidFill>
                <a:schemeClr val="dk1"/>
              </a:solidFill>
              <a:effectLst/>
              <a:latin typeface="+mn-lt"/>
              <a:ea typeface="+mn-ea"/>
              <a:cs typeface="+mn-cs"/>
            </a:rPr>
            <a:t>民生費で</a:t>
          </a:r>
          <a:r>
            <a:rPr kumimoji="1" lang="ja-JP" altLang="ja-JP" sz="1100">
              <a:solidFill>
                <a:schemeClr val="dk1"/>
              </a:solidFill>
              <a:effectLst/>
              <a:latin typeface="+mn-lt"/>
              <a:ea typeface="+mn-ea"/>
              <a:cs typeface="+mn-cs"/>
            </a:rPr>
            <a:t>も増加が見られるが、これは</a:t>
          </a:r>
          <a:r>
            <a:rPr kumimoji="1" lang="ja-JP" altLang="en-US" sz="1100">
              <a:solidFill>
                <a:schemeClr val="dk1"/>
              </a:solidFill>
              <a:effectLst/>
              <a:latin typeface="+mn-lt"/>
              <a:ea typeface="+mn-ea"/>
              <a:cs typeface="+mn-cs"/>
            </a:rPr>
            <a:t>保育所の改修に伴う経費</a:t>
          </a:r>
          <a:r>
            <a:rPr kumimoji="1" lang="ja-JP" altLang="ja-JP" sz="1100">
              <a:solidFill>
                <a:schemeClr val="dk1"/>
              </a:solidFill>
              <a:effectLst/>
              <a:latin typeface="+mn-lt"/>
              <a:ea typeface="+mn-ea"/>
              <a:cs typeface="+mn-cs"/>
            </a:rPr>
            <a:t>の増加によるものが主な原因と考えられる。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年度は公債費の減少も見られたが、全体状況を見ながら適正な財政運営に努める。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標準財政規模については、大きく変動することなく推移している。</a:t>
          </a:r>
          <a:endParaRPr lang="ja-JP" altLang="ja-JP" sz="1400">
            <a:effectLst/>
          </a:endParaRPr>
        </a:p>
        <a:p>
          <a:r>
            <a:rPr kumimoji="1" lang="ja-JP" altLang="ja-JP" sz="1100">
              <a:solidFill>
                <a:schemeClr val="dk1"/>
              </a:solidFill>
              <a:effectLst/>
              <a:latin typeface="+mn-lt"/>
              <a:ea typeface="+mn-ea"/>
              <a:cs typeface="+mn-cs"/>
            </a:rPr>
            <a:t>　また、財政調整基金を取り崩すことなく運営しており、今後も適正な管理に努める。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根羽村営バス特別会計において、赤字が発生しているが、村営バス会計は一般会計に属する会計として処理しており、一般会計との相互重複の処理などから赤字が発生している。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簡水・下水道特別会計について</a:t>
          </a:r>
          <a:r>
            <a:rPr lang="ja-JP" altLang="ja-JP" sz="1100" b="0" i="0" baseline="0">
              <a:solidFill>
                <a:schemeClr val="dk1"/>
              </a:solidFill>
              <a:effectLst/>
              <a:latin typeface="+mn-lt"/>
              <a:ea typeface="+mn-ea"/>
              <a:cs typeface="+mn-cs"/>
            </a:rPr>
            <a:t>も</a:t>
          </a:r>
          <a:r>
            <a:rPr lang="ja-JP" altLang="en-US" sz="1100" b="0" i="0" baseline="0">
              <a:solidFill>
                <a:schemeClr val="dk1"/>
              </a:solidFill>
              <a:effectLst/>
              <a:latin typeface="+mn-lt"/>
              <a:ea typeface="+mn-ea"/>
              <a:cs typeface="+mn-cs"/>
            </a:rPr>
            <a:t>、一般会計からの繰入による面が大きいので、使用料の</a:t>
          </a:r>
          <a:r>
            <a:rPr lang="ja-JP" altLang="ja-JP" sz="1100" b="0" i="0" baseline="0">
              <a:solidFill>
                <a:schemeClr val="dk1"/>
              </a:solidFill>
              <a:effectLst/>
              <a:latin typeface="+mn-lt"/>
              <a:ea typeface="+mn-ea"/>
              <a:cs typeface="+mn-cs"/>
            </a:rPr>
            <a:t>検討</a:t>
          </a:r>
          <a:r>
            <a:rPr lang="ja-JP" altLang="en-US" sz="1100" b="0" i="0" baseline="0">
              <a:solidFill>
                <a:schemeClr val="dk1"/>
              </a:solidFill>
              <a:effectLst/>
              <a:latin typeface="+mn-lt"/>
              <a:ea typeface="+mn-ea"/>
              <a:cs typeface="+mn-cs"/>
            </a:rPr>
            <a:t>などを</a:t>
          </a:r>
          <a:r>
            <a:rPr lang="ja-JP" altLang="ja-JP" sz="1100" b="0" i="0" baseline="0">
              <a:solidFill>
                <a:schemeClr val="dk1"/>
              </a:solidFill>
              <a:effectLst/>
              <a:latin typeface="+mn-lt"/>
              <a:ea typeface="+mn-ea"/>
              <a:cs typeface="+mn-cs"/>
            </a:rPr>
            <a:t>しながら健全化に努める必要がある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の黒字については、大きな変化もなく推移している。国民健康保険特別会計、介護保険特別会計については、国等の翌年度精算による負担金の額により増減もみられるが、赤字が見込まれる状況ではなく、今後も適正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1442;&#32771;R5.3&#36865;&#20184;&#36039;&#26009;&#12305;&#24066;&#30010;&#26449;&#20381;&#38972;&#25991;&#26360;&#31561;/&#12304;&#21442;&#32771;R5.3&#36865;&#20184;&#36039;&#26009;&#12305;&#24066;&#30010;&#26449;&#20381;&#38972;&#25991;&#26360;&#31561;/&#12304;&#36001;&#25919;&#29366;&#27841;&#36039;&#26009;&#38598;&#12305;_204102_&#26681;&#32701;&#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65.8</v>
          </cell>
          <cell r="BX53">
            <v>63.8</v>
          </cell>
          <cell r="CF53">
            <v>55.2</v>
          </cell>
          <cell r="CN53">
            <v>55.2</v>
          </cell>
          <cell r="CV53">
            <v>55.7</v>
          </cell>
        </row>
        <row r="55">
          <cell r="AN55" t="str">
            <v>類似団体内平均値</v>
          </cell>
          <cell r="BP55">
            <v>0</v>
          </cell>
          <cell r="BX55">
            <v>0</v>
          </cell>
          <cell r="CF55">
            <v>0</v>
          </cell>
          <cell r="CN55">
            <v>0</v>
          </cell>
          <cell r="CV55">
            <v>0</v>
          </cell>
        </row>
        <row r="57">
          <cell r="BP57">
            <v>57.7</v>
          </cell>
          <cell r="BX57">
            <v>59.3</v>
          </cell>
          <cell r="CF57">
            <v>60.4</v>
          </cell>
          <cell r="CN57">
            <v>61.1</v>
          </cell>
          <cell r="CV57">
            <v>48</v>
          </cell>
        </row>
        <row r="72">
          <cell r="BP72" t="str">
            <v>H29</v>
          </cell>
          <cell r="BX72" t="str">
            <v>H30</v>
          </cell>
          <cell r="CF72" t="str">
            <v>R01</v>
          </cell>
          <cell r="CN72" t="str">
            <v>R02</v>
          </cell>
          <cell r="CV72" t="str">
            <v>R03</v>
          </cell>
        </row>
        <row r="73">
          <cell r="AN73" t="str">
            <v>当該団体値</v>
          </cell>
        </row>
        <row r="75">
          <cell r="BP75">
            <v>1.6</v>
          </cell>
          <cell r="BX75">
            <v>3.6</v>
          </cell>
          <cell r="CF75">
            <v>5.7</v>
          </cell>
          <cell r="CN75">
            <v>7.3</v>
          </cell>
          <cell r="CV75">
            <v>7.1</v>
          </cell>
        </row>
        <row r="77">
          <cell r="AN77" t="str">
            <v>類似団体内平均値</v>
          </cell>
          <cell r="BP77">
            <v>0</v>
          </cell>
          <cell r="BX77">
            <v>0</v>
          </cell>
          <cell r="CF77">
            <v>0</v>
          </cell>
          <cell r="CN77">
            <v>0</v>
          </cell>
          <cell r="CV77">
            <v>0</v>
          </cell>
        </row>
        <row r="79">
          <cell r="BP79">
            <v>7.1</v>
          </cell>
          <cell r="BX79">
            <v>7.1</v>
          </cell>
          <cell r="CF79">
            <v>7.3</v>
          </cell>
          <cell r="CN79">
            <v>7.4</v>
          </cell>
          <cell r="CV79">
            <v>6.1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79</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80</v>
      </c>
      <c r="C2" s="179"/>
      <c r="D2" s="180"/>
    </row>
    <row r="3" spans="1:119" ht="18.75" customHeight="1" thickBot="1" x14ac:dyDescent="0.2">
      <c r="A3" s="178"/>
      <c r="B3" s="589" t="s">
        <v>81</v>
      </c>
      <c r="C3" s="590"/>
      <c r="D3" s="590"/>
      <c r="E3" s="591"/>
      <c r="F3" s="591"/>
      <c r="G3" s="591"/>
      <c r="H3" s="591"/>
      <c r="I3" s="591"/>
      <c r="J3" s="591"/>
      <c r="K3" s="591"/>
      <c r="L3" s="591" t="s">
        <v>82</v>
      </c>
      <c r="M3" s="591"/>
      <c r="N3" s="591"/>
      <c r="O3" s="591"/>
      <c r="P3" s="591"/>
      <c r="Q3" s="591"/>
      <c r="R3" s="594"/>
      <c r="S3" s="594"/>
      <c r="T3" s="594"/>
      <c r="U3" s="594"/>
      <c r="V3" s="595"/>
      <c r="W3" s="485" t="s">
        <v>83</v>
      </c>
      <c r="X3" s="486"/>
      <c r="Y3" s="486"/>
      <c r="Z3" s="486"/>
      <c r="AA3" s="486"/>
      <c r="AB3" s="590"/>
      <c r="AC3" s="594" t="s">
        <v>84</v>
      </c>
      <c r="AD3" s="486"/>
      <c r="AE3" s="486"/>
      <c r="AF3" s="486"/>
      <c r="AG3" s="486"/>
      <c r="AH3" s="486"/>
      <c r="AI3" s="486"/>
      <c r="AJ3" s="486"/>
      <c r="AK3" s="486"/>
      <c r="AL3" s="556"/>
      <c r="AM3" s="485" t="s">
        <v>85</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86</v>
      </c>
      <c r="BO3" s="486"/>
      <c r="BP3" s="486"/>
      <c r="BQ3" s="486"/>
      <c r="BR3" s="486"/>
      <c r="BS3" s="486"/>
      <c r="BT3" s="486"/>
      <c r="BU3" s="556"/>
      <c r="BV3" s="485" t="s">
        <v>87</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88</v>
      </c>
      <c r="CU3" s="486"/>
      <c r="CV3" s="486"/>
      <c r="CW3" s="486"/>
      <c r="CX3" s="486"/>
      <c r="CY3" s="486"/>
      <c r="CZ3" s="486"/>
      <c r="DA3" s="556"/>
      <c r="DB3" s="485" t="s">
        <v>89</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90</v>
      </c>
      <c r="AZ4" s="443"/>
      <c r="BA4" s="443"/>
      <c r="BB4" s="443"/>
      <c r="BC4" s="443"/>
      <c r="BD4" s="443"/>
      <c r="BE4" s="443"/>
      <c r="BF4" s="443"/>
      <c r="BG4" s="443"/>
      <c r="BH4" s="443"/>
      <c r="BI4" s="443"/>
      <c r="BJ4" s="443"/>
      <c r="BK4" s="443"/>
      <c r="BL4" s="443"/>
      <c r="BM4" s="444"/>
      <c r="BN4" s="445">
        <v>2509245</v>
      </c>
      <c r="BO4" s="446"/>
      <c r="BP4" s="446"/>
      <c r="BQ4" s="446"/>
      <c r="BR4" s="446"/>
      <c r="BS4" s="446"/>
      <c r="BT4" s="446"/>
      <c r="BU4" s="447"/>
      <c r="BV4" s="445">
        <v>2488149</v>
      </c>
      <c r="BW4" s="446"/>
      <c r="BX4" s="446"/>
      <c r="BY4" s="446"/>
      <c r="BZ4" s="446"/>
      <c r="CA4" s="446"/>
      <c r="CB4" s="446"/>
      <c r="CC4" s="447"/>
      <c r="CD4" s="582" t="s">
        <v>91</v>
      </c>
      <c r="CE4" s="583"/>
      <c r="CF4" s="583"/>
      <c r="CG4" s="583"/>
      <c r="CH4" s="583"/>
      <c r="CI4" s="583"/>
      <c r="CJ4" s="583"/>
      <c r="CK4" s="583"/>
      <c r="CL4" s="583"/>
      <c r="CM4" s="583"/>
      <c r="CN4" s="583"/>
      <c r="CO4" s="583"/>
      <c r="CP4" s="583"/>
      <c r="CQ4" s="583"/>
      <c r="CR4" s="583"/>
      <c r="CS4" s="584"/>
      <c r="CT4" s="585">
        <v>12.3</v>
      </c>
      <c r="CU4" s="586"/>
      <c r="CV4" s="586"/>
      <c r="CW4" s="586"/>
      <c r="CX4" s="586"/>
      <c r="CY4" s="586"/>
      <c r="CZ4" s="586"/>
      <c r="DA4" s="587"/>
      <c r="DB4" s="585">
        <v>13.5</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92</v>
      </c>
      <c r="AN5" s="373"/>
      <c r="AO5" s="373"/>
      <c r="AP5" s="373"/>
      <c r="AQ5" s="373"/>
      <c r="AR5" s="373"/>
      <c r="AS5" s="373"/>
      <c r="AT5" s="374"/>
      <c r="AU5" s="474" t="s">
        <v>93</v>
      </c>
      <c r="AV5" s="475"/>
      <c r="AW5" s="475"/>
      <c r="AX5" s="475"/>
      <c r="AY5" s="430" t="s">
        <v>94</v>
      </c>
      <c r="AZ5" s="431"/>
      <c r="BA5" s="431"/>
      <c r="BB5" s="431"/>
      <c r="BC5" s="431"/>
      <c r="BD5" s="431"/>
      <c r="BE5" s="431"/>
      <c r="BF5" s="431"/>
      <c r="BG5" s="431"/>
      <c r="BH5" s="431"/>
      <c r="BI5" s="431"/>
      <c r="BJ5" s="431"/>
      <c r="BK5" s="431"/>
      <c r="BL5" s="431"/>
      <c r="BM5" s="432"/>
      <c r="BN5" s="416">
        <v>2337329</v>
      </c>
      <c r="BO5" s="417"/>
      <c r="BP5" s="417"/>
      <c r="BQ5" s="417"/>
      <c r="BR5" s="417"/>
      <c r="BS5" s="417"/>
      <c r="BT5" s="417"/>
      <c r="BU5" s="418"/>
      <c r="BV5" s="416">
        <v>2319278</v>
      </c>
      <c r="BW5" s="417"/>
      <c r="BX5" s="417"/>
      <c r="BY5" s="417"/>
      <c r="BZ5" s="417"/>
      <c r="CA5" s="417"/>
      <c r="CB5" s="417"/>
      <c r="CC5" s="418"/>
      <c r="CD5" s="456" t="s">
        <v>95</v>
      </c>
      <c r="CE5" s="376"/>
      <c r="CF5" s="376"/>
      <c r="CG5" s="376"/>
      <c r="CH5" s="376"/>
      <c r="CI5" s="376"/>
      <c r="CJ5" s="376"/>
      <c r="CK5" s="376"/>
      <c r="CL5" s="376"/>
      <c r="CM5" s="376"/>
      <c r="CN5" s="376"/>
      <c r="CO5" s="376"/>
      <c r="CP5" s="376"/>
      <c r="CQ5" s="376"/>
      <c r="CR5" s="376"/>
      <c r="CS5" s="457"/>
      <c r="CT5" s="413">
        <v>71.900000000000006</v>
      </c>
      <c r="CU5" s="414"/>
      <c r="CV5" s="414"/>
      <c r="CW5" s="414"/>
      <c r="CX5" s="414"/>
      <c r="CY5" s="414"/>
      <c r="CZ5" s="414"/>
      <c r="DA5" s="415"/>
      <c r="DB5" s="413">
        <v>76.900000000000006</v>
      </c>
      <c r="DC5" s="414"/>
      <c r="DD5" s="414"/>
      <c r="DE5" s="414"/>
      <c r="DF5" s="414"/>
      <c r="DG5" s="414"/>
      <c r="DH5" s="414"/>
      <c r="DI5" s="415"/>
    </row>
    <row r="6" spans="1:119" ht="18.75" customHeight="1" x14ac:dyDescent="0.15">
      <c r="A6" s="178"/>
      <c r="B6" s="562" t="s">
        <v>96</v>
      </c>
      <c r="C6" s="403"/>
      <c r="D6" s="403"/>
      <c r="E6" s="563"/>
      <c r="F6" s="563"/>
      <c r="G6" s="563"/>
      <c r="H6" s="563"/>
      <c r="I6" s="563"/>
      <c r="J6" s="563"/>
      <c r="K6" s="563"/>
      <c r="L6" s="563" t="s">
        <v>97</v>
      </c>
      <c r="M6" s="563"/>
      <c r="N6" s="563"/>
      <c r="O6" s="563"/>
      <c r="P6" s="563"/>
      <c r="Q6" s="563"/>
      <c r="R6" s="401"/>
      <c r="S6" s="401"/>
      <c r="T6" s="401"/>
      <c r="U6" s="401"/>
      <c r="V6" s="569"/>
      <c r="W6" s="506" t="s">
        <v>98</v>
      </c>
      <c r="X6" s="402"/>
      <c r="Y6" s="402"/>
      <c r="Z6" s="402"/>
      <c r="AA6" s="402"/>
      <c r="AB6" s="403"/>
      <c r="AC6" s="574" t="s">
        <v>99</v>
      </c>
      <c r="AD6" s="575"/>
      <c r="AE6" s="575"/>
      <c r="AF6" s="575"/>
      <c r="AG6" s="575"/>
      <c r="AH6" s="575"/>
      <c r="AI6" s="575"/>
      <c r="AJ6" s="575"/>
      <c r="AK6" s="575"/>
      <c r="AL6" s="576"/>
      <c r="AM6" s="473" t="s">
        <v>100</v>
      </c>
      <c r="AN6" s="373"/>
      <c r="AO6" s="373"/>
      <c r="AP6" s="373"/>
      <c r="AQ6" s="373"/>
      <c r="AR6" s="373"/>
      <c r="AS6" s="373"/>
      <c r="AT6" s="374"/>
      <c r="AU6" s="474" t="s">
        <v>93</v>
      </c>
      <c r="AV6" s="475"/>
      <c r="AW6" s="475"/>
      <c r="AX6" s="475"/>
      <c r="AY6" s="430" t="s">
        <v>101</v>
      </c>
      <c r="AZ6" s="431"/>
      <c r="BA6" s="431"/>
      <c r="BB6" s="431"/>
      <c r="BC6" s="431"/>
      <c r="BD6" s="431"/>
      <c r="BE6" s="431"/>
      <c r="BF6" s="431"/>
      <c r="BG6" s="431"/>
      <c r="BH6" s="431"/>
      <c r="BI6" s="431"/>
      <c r="BJ6" s="431"/>
      <c r="BK6" s="431"/>
      <c r="BL6" s="431"/>
      <c r="BM6" s="432"/>
      <c r="BN6" s="416">
        <v>171916</v>
      </c>
      <c r="BO6" s="417"/>
      <c r="BP6" s="417"/>
      <c r="BQ6" s="417"/>
      <c r="BR6" s="417"/>
      <c r="BS6" s="417"/>
      <c r="BT6" s="417"/>
      <c r="BU6" s="418"/>
      <c r="BV6" s="416">
        <v>168871</v>
      </c>
      <c r="BW6" s="417"/>
      <c r="BX6" s="417"/>
      <c r="BY6" s="417"/>
      <c r="BZ6" s="417"/>
      <c r="CA6" s="417"/>
      <c r="CB6" s="417"/>
      <c r="CC6" s="418"/>
      <c r="CD6" s="456" t="s">
        <v>102</v>
      </c>
      <c r="CE6" s="376"/>
      <c r="CF6" s="376"/>
      <c r="CG6" s="376"/>
      <c r="CH6" s="376"/>
      <c r="CI6" s="376"/>
      <c r="CJ6" s="376"/>
      <c r="CK6" s="376"/>
      <c r="CL6" s="376"/>
      <c r="CM6" s="376"/>
      <c r="CN6" s="376"/>
      <c r="CO6" s="376"/>
      <c r="CP6" s="376"/>
      <c r="CQ6" s="376"/>
      <c r="CR6" s="376"/>
      <c r="CS6" s="457"/>
      <c r="CT6" s="559">
        <v>73.900000000000006</v>
      </c>
      <c r="CU6" s="560"/>
      <c r="CV6" s="560"/>
      <c r="CW6" s="560"/>
      <c r="CX6" s="560"/>
      <c r="CY6" s="560"/>
      <c r="CZ6" s="560"/>
      <c r="DA6" s="561"/>
      <c r="DB6" s="559">
        <v>78.8</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103</v>
      </c>
      <c r="AN7" s="373"/>
      <c r="AO7" s="373"/>
      <c r="AP7" s="373"/>
      <c r="AQ7" s="373"/>
      <c r="AR7" s="373"/>
      <c r="AS7" s="373"/>
      <c r="AT7" s="374"/>
      <c r="AU7" s="474" t="s">
        <v>104</v>
      </c>
      <c r="AV7" s="475"/>
      <c r="AW7" s="475"/>
      <c r="AX7" s="475"/>
      <c r="AY7" s="430" t="s">
        <v>105</v>
      </c>
      <c r="AZ7" s="431"/>
      <c r="BA7" s="431"/>
      <c r="BB7" s="431"/>
      <c r="BC7" s="431"/>
      <c r="BD7" s="431"/>
      <c r="BE7" s="431"/>
      <c r="BF7" s="431"/>
      <c r="BG7" s="431"/>
      <c r="BH7" s="431"/>
      <c r="BI7" s="431"/>
      <c r="BJ7" s="431"/>
      <c r="BK7" s="431"/>
      <c r="BL7" s="431"/>
      <c r="BM7" s="432"/>
      <c r="BN7" s="416">
        <v>18544</v>
      </c>
      <c r="BO7" s="417"/>
      <c r="BP7" s="417"/>
      <c r="BQ7" s="417"/>
      <c r="BR7" s="417"/>
      <c r="BS7" s="417"/>
      <c r="BT7" s="417"/>
      <c r="BU7" s="418"/>
      <c r="BV7" s="416">
        <v>14159</v>
      </c>
      <c r="BW7" s="417"/>
      <c r="BX7" s="417"/>
      <c r="BY7" s="417"/>
      <c r="BZ7" s="417"/>
      <c r="CA7" s="417"/>
      <c r="CB7" s="417"/>
      <c r="CC7" s="418"/>
      <c r="CD7" s="456" t="s">
        <v>106</v>
      </c>
      <c r="CE7" s="376"/>
      <c r="CF7" s="376"/>
      <c r="CG7" s="376"/>
      <c r="CH7" s="376"/>
      <c r="CI7" s="376"/>
      <c r="CJ7" s="376"/>
      <c r="CK7" s="376"/>
      <c r="CL7" s="376"/>
      <c r="CM7" s="376"/>
      <c r="CN7" s="376"/>
      <c r="CO7" s="376"/>
      <c r="CP7" s="376"/>
      <c r="CQ7" s="376"/>
      <c r="CR7" s="376"/>
      <c r="CS7" s="457"/>
      <c r="CT7" s="416">
        <v>1247693</v>
      </c>
      <c r="CU7" s="417"/>
      <c r="CV7" s="417"/>
      <c r="CW7" s="417"/>
      <c r="CX7" s="417"/>
      <c r="CY7" s="417"/>
      <c r="CZ7" s="417"/>
      <c r="DA7" s="418"/>
      <c r="DB7" s="416">
        <v>1144158</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107</v>
      </c>
      <c r="AN8" s="373"/>
      <c r="AO8" s="373"/>
      <c r="AP8" s="373"/>
      <c r="AQ8" s="373"/>
      <c r="AR8" s="373"/>
      <c r="AS8" s="373"/>
      <c r="AT8" s="374"/>
      <c r="AU8" s="474" t="s">
        <v>108</v>
      </c>
      <c r="AV8" s="475"/>
      <c r="AW8" s="475"/>
      <c r="AX8" s="475"/>
      <c r="AY8" s="430" t="s">
        <v>109</v>
      </c>
      <c r="AZ8" s="431"/>
      <c r="BA8" s="431"/>
      <c r="BB8" s="431"/>
      <c r="BC8" s="431"/>
      <c r="BD8" s="431"/>
      <c r="BE8" s="431"/>
      <c r="BF8" s="431"/>
      <c r="BG8" s="431"/>
      <c r="BH8" s="431"/>
      <c r="BI8" s="431"/>
      <c r="BJ8" s="431"/>
      <c r="BK8" s="431"/>
      <c r="BL8" s="431"/>
      <c r="BM8" s="432"/>
      <c r="BN8" s="416">
        <v>153372</v>
      </c>
      <c r="BO8" s="417"/>
      <c r="BP8" s="417"/>
      <c r="BQ8" s="417"/>
      <c r="BR8" s="417"/>
      <c r="BS8" s="417"/>
      <c r="BT8" s="417"/>
      <c r="BU8" s="418"/>
      <c r="BV8" s="416">
        <v>154712</v>
      </c>
      <c r="BW8" s="417"/>
      <c r="BX8" s="417"/>
      <c r="BY8" s="417"/>
      <c r="BZ8" s="417"/>
      <c r="CA8" s="417"/>
      <c r="CB8" s="417"/>
      <c r="CC8" s="418"/>
      <c r="CD8" s="456" t="s">
        <v>110</v>
      </c>
      <c r="CE8" s="376"/>
      <c r="CF8" s="376"/>
      <c r="CG8" s="376"/>
      <c r="CH8" s="376"/>
      <c r="CI8" s="376"/>
      <c r="CJ8" s="376"/>
      <c r="CK8" s="376"/>
      <c r="CL8" s="376"/>
      <c r="CM8" s="376"/>
      <c r="CN8" s="376"/>
      <c r="CO8" s="376"/>
      <c r="CP8" s="376"/>
      <c r="CQ8" s="376"/>
      <c r="CR8" s="376"/>
      <c r="CS8" s="457"/>
      <c r="CT8" s="519">
        <v>0.11</v>
      </c>
      <c r="CU8" s="520"/>
      <c r="CV8" s="520"/>
      <c r="CW8" s="520"/>
      <c r="CX8" s="520"/>
      <c r="CY8" s="520"/>
      <c r="CZ8" s="520"/>
      <c r="DA8" s="521"/>
      <c r="DB8" s="519">
        <v>0.11</v>
      </c>
      <c r="DC8" s="520"/>
      <c r="DD8" s="520"/>
      <c r="DE8" s="520"/>
      <c r="DF8" s="520"/>
      <c r="DG8" s="520"/>
      <c r="DH8" s="520"/>
      <c r="DI8" s="521"/>
    </row>
    <row r="9" spans="1:119" ht="18.75" customHeight="1" thickBot="1" x14ac:dyDescent="0.2">
      <c r="A9" s="178"/>
      <c r="B9" s="548" t="s">
        <v>111</v>
      </c>
      <c r="C9" s="549"/>
      <c r="D9" s="549"/>
      <c r="E9" s="549"/>
      <c r="F9" s="549"/>
      <c r="G9" s="549"/>
      <c r="H9" s="549"/>
      <c r="I9" s="549"/>
      <c r="J9" s="549"/>
      <c r="K9" s="467"/>
      <c r="L9" s="550" t="s">
        <v>112</v>
      </c>
      <c r="M9" s="551"/>
      <c r="N9" s="551"/>
      <c r="O9" s="551"/>
      <c r="P9" s="551"/>
      <c r="Q9" s="552"/>
      <c r="R9" s="553">
        <v>852</v>
      </c>
      <c r="S9" s="554"/>
      <c r="T9" s="554"/>
      <c r="U9" s="554"/>
      <c r="V9" s="555"/>
      <c r="W9" s="485" t="s">
        <v>113</v>
      </c>
      <c r="X9" s="486"/>
      <c r="Y9" s="486"/>
      <c r="Z9" s="486"/>
      <c r="AA9" s="486"/>
      <c r="AB9" s="486"/>
      <c r="AC9" s="486"/>
      <c r="AD9" s="486"/>
      <c r="AE9" s="486"/>
      <c r="AF9" s="486"/>
      <c r="AG9" s="486"/>
      <c r="AH9" s="486"/>
      <c r="AI9" s="486"/>
      <c r="AJ9" s="486"/>
      <c r="AK9" s="486"/>
      <c r="AL9" s="556"/>
      <c r="AM9" s="473" t="s">
        <v>114</v>
      </c>
      <c r="AN9" s="373"/>
      <c r="AO9" s="373"/>
      <c r="AP9" s="373"/>
      <c r="AQ9" s="373"/>
      <c r="AR9" s="373"/>
      <c r="AS9" s="373"/>
      <c r="AT9" s="374"/>
      <c r="AU9" s="474" t="s">
        <v>115</v>
      </c>
      <c r="AV9" s="475"/>
      <c r="AW9" s="475"/>
      <c r="AX9" s="475"/>
      <c r="AY9" s="430" t="s">
        <v>116</v>
      </c>
      <c r="AZ9" s="431"/>
      <c r="BA9" s="431"/>
      <c r="BB9" s="431"/>
      <c r="BC9" s="431"/>
      <c r="BD9" s="431"/>
      <c r="BE9" s="431"/>
      <c r="BF9" s="431"/>
      <c r="BG9" s="431"/>
      <c r="BH9" s="431"/>
      <c r="BI9" s="431"/>
      <c r="BJ9" s="431"/>
      <c r="BK9" s="431"/>
      <c r="BL9" s="431"/>
      <c r="BM9" s="432"/>
      <c r="BN9" s="416">
        <v>-1340</v>
      </c>
      <c r="BO9" s="417"/>
      <c r="BP9" s="417"/>
      <c r="BQ9" s="417"/>
      <c r="BR9" s="417"/>
      <c r="BS9" s="417"/>
      <c r="BT9" s="417"/>
      <c r="BU9" s="418"/>
      <c r="BV9" s="416">
        <v>2978</v>
      </c>
      <c r="BW9" s="417"/>
      <c r="BX9" s="417"/>
      <c r="BY9" s="417"/>
      <c r="BZ9" s="417"/>
      <c r="CA9" s="417"/>
      <c r="CB9" s="417"/>
      <c r="CC9" s="418"/>
      <c r="CD9" s="456" t="s">
        <v>117</v>
      </c>
      <c r="CE9" s="376"/>
      <c r="CF9" s="376"/>
      <c r="CG9" s="376"/>
      <c r="CH9" s="376"/>
      <c r="CI9" s="376"/>
      <c r="CJ9" s="376"/>
      <c r="CK9" s="376"/>
      <c r="CL9" s="376"/>
      <c r="CM9" s="376"/>
      <c r="CN9" s="376"/>
      <c r="CO9" s="376"/>
      <c r="CP9" s="376"/>
      <c r="CQ9" s="376"/>
      <c r="CR9" s="376"/>
      <c r="CS9" s="457"/>
      <c r="CT9" s="413">
        <v>19.899999999999999</v>
      </c>
      <c r="CU9" s="414"/>
      <c r="CV9" s="414"/>
      <c r="CW9" s="414"/>
      <c r="CX9" s="414"/>
      <c r="CY9" s="414"/>
      <c r="CZ9" s="414"/>
      <c r="DA9" s="415"/>
      <c r="DB9" s="413">
        <v>24.6</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118</v>
      </c>
      <c r="M10" s="373"/>
      <c r="N10" s="373"/>
      <c r="O10" s="373"/>
      <c r="P10" s="373"/>
      <c r="Q10" s="374"/>
      <c r="R10" s="369">
        <v>970</v>
      </c>
      <c r="S10" s="370"/>
      <c r="T10" s="370"/>
      <c r="U10" s="370"/>
      <c r="V10" s="429"/>
      <c r="W10" s="557"/>
      <c r="X10" s="367"/>
      <c r="Y10" s="367"/>
      <c r="Z10" s="367"/>
      <c r="AA10" s="367"/>
      <c r="AB10" s="367"/>
      <c r="AC10" s="367"/>
      <c r="AD10" s="367"/>
      <c r="AE10" s="367"/>
      <c r="AF10" s="367"/>
      <c r="AG10" s="367"/>
      <c r="AH10" s="367"/>
      <c r="AI10" s="367"/>
      <c r="AJ10" s="367"/>
      <c r="AK10" s="367"/>
      <c r="AL10" s="558"/>
      <c r="AM10" s="473" t="s">
        <v>119</v>
      </c>
      <c r="AN10" s="373"/>
      <c r="AO10" s="373"/>
      <c r="AP10" s="373"/>
      <c r="AQ10" s="373"/>
      <c r="AR10" s="373"/>
      <c r="AS10" s="373"/>
      <c r="AT10" s="374"/>
      <c r="AU10" s="474" t="s">
        <v>120</v>
      </c>
      <c r="AV10" s="475"/>
      <c r="AW10" s="475"/>
      <c r="AX10" s="475"/>
      <c r="AY10" s="430" t="s">
        <v>121</v>
      </c>
      <c r="AZ10" s="431"/>
      <c r="BA10" s="431"/>
      <c r="BB10" s="431"/>
      <c r="BC10" s="431"/>
      <c r="BD10" s="431"/>
      <c r="BE10" s="431"/>
      <c r="BF10" s="431"/>
      <c r="BG10" s="431"/>
      <c r="BH10" s="431"/>
      <c r="BI10" s="431"/>
      <c r="BJ10" s="431"/>
      <c r="BK10" s="431"/>
      <c r="BL10" s="431"/>
      <c r="BM10" s="432"/>
      <c r="BN10" s="416">
        <v>118</v>
      </c>
      <c r="BO10" s="417"/>
      <c r="BP10" s="417"/>
      <c r="BQ10" s="417"/>
      <c r="BR10" s="417"/>
      <c r="BS10" s="417"/>
      <c r="BT10" s="417"/>
      <c r="BU10" s="418"/>
      <c r="BV10" s="416">
        <v>175</v>
      </c>
      <c r="BW10" s="417"/>
      <c r="BX10" s="417"/>
      <c r="BY10" s="417"/>
      <c r="BZ10" s="417"/>
      <c r="CA10" s="417"/>
      <c r="CB10" s="417"/>
      <c r="CC10" s="41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123</v>
      </c>
      <c r="M11" s="378"/>
      <c r="N11" s="378"/>
      <c r="O11" s="378"/>
      <c r="P11" s="378"/>
      <c r="Q11" s="379"/>
      <c r="R11" s="545" t="s">
        <v>124</v>
      </c>
      <c r="S11" s="546"/>
      <c r="T11" s="546"/>
      <c r="U11" s="546"/>
      <c r="V11" s="547"/>
      <c r="W11" s="557"/>
      <c r="X11" s="367"/>
      <c r="Y11" s="367"/>
      <c r="Z11" s="367"/>
      <c r="AA11" s="367"/>
      <c r="AB11" s="367"/>
      <c r="AC11" s="367"/>
      <c r="AD11" s="367"/>
      <c r="AE11" s="367"/>
      <c r="AF11" s="367"/>
      <c r="AG11" s="367"/>
      <c r="AH11" s="367"/>
      <c r="AI11" s="367"/>
      <c r="AJ11" s="367"/>
      <c r="AK11" s="367"/>
      <c r="AL11" s="558"/>
      <c r="AM11" s="473" t="s">
        <v>125</v>
      </c>
      <c r="AN11" s="373"/>
      <c r="AO11" s="373"/>
      <c r="AP11" s="373"/>
      <c r="AQ11" s="373"/>
      <c r="AR11" s="373"/>
      <c r="AS11" s="373"/>
      <c r="AT11" s="374"/>
      <c r="AU11" s="474" t="s">
        <v>115</v>
      </c>
      <c r="AV11" s="475"/>
      <c r="AW11" s="475"/>
      <c r="AX11" s="475"/>
      <c r="AY11" s="430" t="s">
        <v>126</v>
      </c>
      <c r="AZ11" s="431"/>
      <c r="BA11" s="431"/>
      <c r="BB11" s="431"/>
      <c r="BC11" s="431"/>
      <c r="BD11" s="431"/>
      <c r="BE11" s="431"/>
      <c r="BF11" s="431"/>
      <c r="BG11" s="431"/>
      <c r="BH11" s="431"/>
      <c r="BI11" s="431"/>
      <c r="BJ11" s="431"/>
      <c r="BK11" s="431"/>
      <c r="BL11" s="431"/>
      <c r="BM11" s="432"/>
      <c r="BN11" s="416">
        <v>46186</v>
      </c>
      <c r="BO11" s="417"/>
      <c r="BP11" s="417"/>
      <c r="BQ11" s="417"/>
      <c r="BR11" s="417"/>
      <c r="BS11" s="417"/>
      <c r="BT11" s="417"/>
      <c r="BU11" s="418"/>
      <c r="BV11" s="416">
        <v>98090</v>
      </c>
      <c r="BW11" s="417"/>
      <c r="BX11" s="417"/>
      <c r="BY11" s="417"/>
      <c r="BZ11" s="417"/>
      <c r="CA11" s="417"/>
      <c r="CB11" s="417"/>
      <c r="CC11" s="418"/>
      <c r="CD11" s="456" t="s">
        <v>127</v>
      </c>
      <c r="CE11" s="376"/>
      <c r="CF11" s="376"/>
      <c r="CG11" s="376"/>
      <c r="CH11" s="376"/>
      <c r="CI11" s="376"/>
      <c r="CJ11" s="376"/>
      <c r="CK11" s="376"/>
      <c r="CL11" s="376"/>
      <c r="CM11" s="376"/>
      <c r="CN11" s="376"/>
      <c r="CO11" s="376"/>
      <c r="CP11" s="376"/>
      <c r="CQ11" s="376"/>
      <c r="CR11" s="376"/>
      <c r="CS11" s="457"/>
      <c r="CT11" s="519" t="s">
        <v>128</v>
      </c>
      <c r="CU11" s="520"/>
      <c r="CV11" s="520"/>
      <c r="CW11" s="520"/>
      <c r="CX11" s="520"/>
      <c r="CY11" s="520"/>
      <c r="CZ11" s="520"/>
      <c r="DA11" s="521"/>
      <c r="DB11" s="519" t="s">
        <v>128</v>
      </c>
      <c r="DC11" s="520"/>
      <c r="DD11" s="520"/>
      <c r="DE11" s="520"/>
      <c r="DF11" s="520"/>
      <c r="DG11" s="520"/>
      <c r="DH11" s="520"/>
      <c r="DI11" s="521"/>
    </row>
    <row r="12" spans="1:119" ht="18.75" customHeight="1" x14ac:dyDescent="0.15">
      <c r="A12" s="178"/>
      <c r="B12" s="522" t="s">
        <v>129</v>
      </c>
      <c r="C12" s="523"/>
      <c r="D12" s="523"/>
      <c r="E12" s="523"/>
      <c r="F12" s="523"/>
      <c r="G12" s="523"/>
      <c r="H12" s="523"/>
      <c r="I12" s="523"/>
      <c r="J12" s="523"/>
      <c r="K12" s="524"/>
      <c r="L12" s="531" t="s">
        <v>130</v>
      </c>
      <c r="M12" s="532"/>
      <c r="N12" s="532"/>
      <c r="O12" s="532"/>
      <c r="P12" s="532"/>
      <c r="Q12" s="533"/>
      <c r="R12" s="534">
        <v>883</v>
      </c>
      <c r="S12" s="535"/>
      <c r="T12" s="535"/>
      <c r="U12" s="535"/>
      <c r="V12" s="536"/>
      <c r="W12" s="537" t="s">
        <v>1</v>
      </c>
      <c r="X12" s="475"/>
      <c r="Y12" s="475"/>
      <c r="Z12" s="475"/>
      <c r="AA12" s="475"/>
      <c r="AB12" s="538"/>
      <c r="AC12" s="539" t="s">
        <v>131</v>
      </c>
      <c r="AD12" s="540"/>
      <c r="AE12" s="540"/>
      <c r="AF12" s="540"/>
      <c r="AG12" s="541"/>
      <c r="AH12" s="539" t="s">
        <v>132</v>
      </c>
      <c r="AI12" s="540"/>
      <c r="AJ12" s="540"/>
      <c r="AK12" s="540"/>
      <c r="AL12" s="542"/>
      <c r="AM12" s="473" t="s">
        <v>133</v>
      </c>
      <c r="AN12" s="373"/>
      <c r="AO12" s="373"/>
      <c r="AP12" s="373"/>
      <c r="AQ12" s="373"/>
      <c r="AR12" s="373"/>
      <c r="AS12" s="373"/>
      <c r="AT12" s="374"/>
      <c r="AU12" s="474" t="s">
        <v>93</v>
      </c>
      <c r="AV12" s="475"/>
      <c r="AW12" s="475"/>
      <c r="AX12" s="475"/>
      <c r="AY12" s="430" t="s">
        <v>134</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135</v>
      </c>
      <c r="CE12" s="376"/>
      <c r="CF12" s="376"/>
      <c r="CG12" s="376"/>
      <c r="CH12" s="376"/>
      <c r="CI12" s="376"/>
      <c r="CJ12" s="376"/>
      <c r="CK12" s="376"/>
      <c r="CL12" s="376"/>
      <c r="CM12" s="376"/>
      <c r="CN12" s="376"/>
      <c r="CO12" s="376"/>
      <c r="CP12" s="376"/>
      <c r="CQ12" s="376"/>
      <c r="CR12" s="376"/>
      <c r="CS12" s="457"/>
      <c r="CT12" s="519" t="s">
        <v>128</v>
      </c>
      <c r="CU12" s="520"/>
      <c r="CV12" s="520"/>
      <c r="CW12" s="520"/>
      <c r="CX12" s="520"/>
      <c r="CY12" s="520"/>
      <c r="CZ12" s="520"/>
      <c r="DA12" s="521"/>
      <c r="DB12" s="519" t="s">
        <v>136</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137</v>
      </c>
      <c r="N13" s="501"/>
      <c r="O13" s="501"/>
      <c r="P13" s="501"/>
      <c r="Q13" s="502"/>
      <c r="R13" s="503">
        <v>872</v>
      </c>
      <c r="S13" s="504"/>
      <c r="T13" s="504"/>
      <c r="U13" s="504"/>
      <c r="V13" s="505"/>
      <c r="W13" s="506" t="s">
        <v>138</v>
      </c>
      <c r="X13" s="402"/>
      <c r="Y13" s="402"/>
      <c r="Z13" s="402"/>
      <c r="AA13" s="402"/>
      <c r="AB13" s="403"/>
      <c r="AC13" s="369">
        <v>68</v>
      </c>
      <c r="AD13" s="370"/>
      <c r="AE13" s="370"/>
      <c r="AF13" s="370"/>
      <c r="AG13" s="371"/>
      <c r="AH13" s="369">
        <v>113</v>
      </c>
      <c r="AI13" s="370"/>
      <c r="AJ13" s="370"/>
      <c r="AK13" s="370"/>
      <c r="AL13" s="429"/>
      <c r="AM13" s="473" t="s">
        <v>139</v>
      </c>
      <c r="AN13" s="373"/>
      <c r="AO13" s="373"/>
      <c r="AP13" s="373"/>
      <c r="AQ13" s="373"/>
      <c r="AR13" s="373"/>
      <c r="AS13" s="373"/>
      <c r="AT13" s="374"/>
      <c r="AU13" s="474" t="s">
        <v>120</v>
      </c>
      <c r="AV13" s="475"/>
      <c r="AW13" s="475"/>
      <c r="AX13" s="475"/>
      <c r="AY13" s="430" t="s">
        <v>140</v>
      </c>
      <c r="AZ13" s="431"/>
      <c r="BA13" s="431"/>
      <c r="BB13" s="431"/>
      <c r="BC13" s="431"/>
      <c r="BD13" s="431"/>
      <c r="BE13" s="431"/>
      <c r="BF13" s="431"/>
      <c r="BG13" s="431"/>
      <c r="BH13" s="431"/>
      <c r="BI13" s="431"/>
      <c r="BJ13" s="431"/>
      <c r="BK13" s="431"/>
      <c r="BL13" s="431"/>
      <c r="BM13" s="432"/>
      <c r="BN13" s="416">
        <v>44964</v>
      </c>
      <c r="BO13" s="417"/>
      <c r="BP13" s="417"/>
      <c r="BQ13" s="417"/>
      <c r="BR13" s="417"/>
      <c r="BS13" s="417"/>
      <c r="BT13" s="417"/>
      <c r="BU13" s="418"/>
      <c r="BV13" s="416">
        <v>101243</v>
      </c>
      <c r="BW13" s="417"/>
      <c r="BX13" s="417"/>
      <c r="BY13" s="417"/>
      <c r="BZ13" s="417"/>
      <c r="CA13" s="417"/>
      <c r="CB13" s="417"/>
      <c r="CC13" s="418"/>
      <c r="CD13" s="456" t="s">
        <v>141</v>
      </c>
      <c r="CE13" s="376"/>
      <c r="CF13" s="376"/>
      <c r="CG13" s="376"/>
      <c r="CH13" s="376"/>
      <c r="CI13" s="376"/>
      <c r="CJ13" s="376"/>
      <c r="CK13" s="376"/>
      <c r="CL13" s="376"/>
      <c r="CM13" s="376"/>
      <c r="CN13" s="376"/>
      <c r="CO13" s="376"/>
      <c r="CP13" s="376"/>
      <c r="CQ13" s="376"/>
      <c r="CR13" s="376"/>
      <c r="CS13" s="457"/>
      <c r="CT13" s="413">
        <v>7.1</v>
      </c>
      <c r="CU13" s="414"/>
      <c r="CV13" s="414"/>
      <c r="CW13" s="414"/>
      <c r="CX13" s="414"/>
      <c r="CY13" s="414"/>
      <c r="CZ13" s="414"/>
      <c r="DA13" s="415"/>
      <c r="DB13" s="413">
        <v>7.3</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142</v>
      </c>
      <c r="M14" s="543"/>
      <c r="N14" s="543"/>
      <c r="O14" s="543"/>
      <c r="P14" s="543"/>
      <c r="Q14" s="544"/>
      <c r="R14" s="503">
        <v>873</v>
      </c>
      <c r="S14" s="504"/>
      <c r="T14" s="504"/>
      <c r="U14" s="504"/>
      <c r="V14" s="505"/>
      <c r="W14" s="507"/>
      <c r="X14" s="405"/>
      <c r="Y14" s="405"/>
      <c r="Z14" s="405"/>
      <c r="AA14" s="405"/>
      <c r="AB14" s="406"/>
      <c r="AC14" s="496">
        <v>15.1</v>
      </c>
      <c r="AD14" s="497"/>
      <c r="AE14" s="497"/>
      <c r="AF14" s="497"/>
      <c r="AG14" s="498"/>
      <c r="AH14" s="496">
        <v>21.8</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143</v>
      </c>
      <c r="CE14" s="454"/>
      <c r="CF14" s="454"/>
      <c r="CG14" s="454"/>
      <c r="CH14" s="454"/>
      <c r="CI14" s="454"/>
      <c r="CJ14" s="454"/>
      <c r="CK14" s="454"/>
      <c r="CL14" s="454"/>
      <c r="CM14" s="454"/>
      <c r="CN14" s="454"/>
      <c r="CO14" s="454"/>
      <c r="CP14" s="454"/>
      <c r="CQ14" s="454"/>
      <c r="CR14" s="454"/>
      <c r="CS14" s="455"/>
      <c r="CT14" s="513" t="s">
        <v>144</v>
      </c>
      <c r="CU14" s="514"/>
      <c r="CV14" s="514"/>
      <c r="CW14" s="514"/>
      <c r="CX14" s="514"/>
      <c r="CY14" s="514"/>
      <c r="CZ14" s="514"/>
      <c r="DA14" s="515"/>
      <c r="DB14" s="513" t="s">
        <v>136</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137</v>
      </c>
      <c r="N15" s="501"/>
      <c r="O15" s="501"/>
      <c r="P15" s="501"/>
      <c r="Q15" s="502"/>
      <c r="R15" s="503">
        <v>858</v>
      </c>
      <c r="S15" s="504"/>
      <c r="T15" s="504"/>
      <c r="U15" s="504"/>
      <c r="V15" s="505"/>
      <c r="W15" s="506" t="s">
        <v>145</v>
      </c>
      <c r="X15" s="402"/>
      <c r="Y15" s="402"/>
      <c r="Z15" s="402"/>
      <c r="AA15" s="402"/>
      <c r="AB15" s="403"/>
      <c r="AC15" s="369">
        <v>115</v>
      </c>
      <c r="AD15" s="370"/>
      <c r="AE15" s="370"/>
      <c r="AF15" s="370"/>
      <c r="AG15" s="371"/>
      <c r="AH15" s="369">
        <v>135</v>
      </c>
      <c r="AI15" s="370"/>
      <c r="AJ15" s="370"/>
      <c r="AK15" s="370"/>
      <c r="AL15" s="429"/>
      <c r="AM15" s="473"/>
      <c r="AN15" s="373"/>
      <c r="AO15" s="373"/>
      <c r="AP15" s="373"/>
      <c r="AQ15" s="373"/>
      <c r="AR15" s="373"/>
      <c r="AS15" s="373"/>
      <c r="AT15" s="374"/>
      <c r="AU15" s="474"/>
      <c r="AV15" s="475"/>
      <c r="AW15" s="475"/>
      <c r="AX15" s="475"/>
      <c r="AY15" s="442" t="s">
        <v>146</v>
      </c>
      <c r="AZ15" s="443"/>
      <c r="BA15" s="443"/>
      <c r="BB15" s="443"/>
      <c r="BC15" s="443"/>
      <c r="BD15" s="443"/>
      <c r="BE15" s="443"/>
      <c r="BF15" s="443"/>
      <c r="BG15" s="443"/>
      <c r="BH15" s="443"/>
      <c r="BI15" s="443"/>
      <c r="BJ15" s="443"/>
      <c r="BK15" s="443"/>
      <c r="BL15" s="443"/>
      <c r="BM15" s="444"/>
      <c r="BN15" s="445">
        <v>121147</v>
      </c>
      <c r="BO15" s="446"/>
      <c r="BP15" s="446"/>
      <c r="BQ15" s="446"/>
      <c r="BR15" s="446"/>
      <c r="BS15" s="446"/>
      <c r="BT15" s="446"/>
      <c r="BU15" s="447"/>
      <c r="BV15" s="445">
        <v>125312</v>
      </c>
      <c r="BW15" s="446"/>
      <c r="BX15" s="446"/>
      <c r="BY15" s="446"/>
      <c r="BZ15" s="446"/>
      <c r="CA15" s="446"/>
      <c r="CB15" s="446"/>
      <c r="CC15" s="447"/>
      <c r="CD15" s="516" t="s">
        <v>147</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148</v>
      </c>
      <c r="M16" s="491"/>
      <c r="N16" s="491"/>
      <c r="O16" s="491"/>
      <c r="P16" s="491"/>
      <c r="Q16" s="492"/>
      <c r="R16" s="493" t="s">
        <v>149</v>
      </c>
      <c r="S16" s="494"/>
      <c r="T16" s="494"/>
      <c r="U16" s="494"/>
      <c r="V16" s="495"/>
      <c r="W16" s="507"/>
      <c r="X16" s="405"/>
      <c r="Y16" s="405"/>
      <c r="Z16" s="405"/>
      <c r="AA16" s="405"/>
      <c r="AB16" s="406"/>
      <c r="AC16" s="496">
        <v>25.6</v>
      </c>
      <c r="AD16" s="497"/>
      <c r="AE16" s="497"/>
      <c r="AF16" s="497"/>
      <c r="AG16" s="498"/>
      <c r="AH16" s="496">
        <v>26</v>
      </c>
      <c r="AI16" s="497"/>
      <c r="AJ16" s="497"/>
      <c r="AK16" s="497"/>
      <c r="AL16" s="499"/>
      <c r="AM16" s="473"/>
      <c r="AN16" s="373"/>
      <c r="AO16" s="373"/>
      <c r="AP16" s="373"/>
      <c r="AQ16" s="373"/>
      <c r="AR16" s="373"/>
      <c r="AS16" s="373"/>
      <c r="AT16" s="374"/>
      <c r="AU16" s="474"/>
      <c r="AV16" s="475"/>
      <c r="AW16" s="475"/>
      <c r="AX16" s="475"/>
      <c r="AY16" s="430" t="s">
        <v>150</v>
      </c>
      <c r="AZ16" s="431"/>
      <c r="BA16" s="431"/>
      <c r="BB16" s="431"/>
      <c r="BC16" s="431"/>
      <c r="BD16" s="431"/>
      <c r="BE16" s="431"/>
      <c r="BF16" s="431"/>
      <c r="BG16" s="431"/>
      <c r="BH16" s="431"/>
      <c r="BI16" s="431"/>
      <c r="BJ16" s="431"/>
      <c r="BK16" s="431"/>
      <c r="BL16" s="431"/>
      <c r="BM16" s="432"/>
      <c r="BN16" s="416">
        <v>1190670</v>
      </c>
      <c r="BO16" s="417"/>
      <c r="BP16" s="417"/>
      <c r="BQ16" s="417"/>
      <c r="BR16" s="417"/>
      <c r="BS16" s="417"/>
      <c r="BT16" s="417"/>
      <c r="BU16" s="418"/>
      <c r="BV16" s="416">
        <v>1094059</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151</v>
      </c>
      <c r="N17" s="510"/>
      <c r="O17" s="510"/>
      <c r="P17" s="510"/>
      <c r="Q17" s="511"/>
      <c r="R17" s="493" t="s">
        <v>152</v>
      </c>
      <c r="S17" s="494"/>
      <c r="T17" s="494"/>
      <c r="U17" s="494"/>
      <c r="V17" s="495"/>
      <c r="W17" s="506" t="s">
        <v>153</v>
      </c>
      <c r="X17" s="402"/>
      <c r="Y17" s="402"/>
      <c r="Z17" s="402"/>
      <c r="AA17" s="402"/>
      <c r="AB17" s="403"/>
      <c r="AC17" s="369">
        <v>266</v>
      </c>
      <c r="AD17" s="370"/>
      <c r="AE17" s="370"/>
      <c r="AF17" s="370"/>
      <c r="AG17" s="371"/>
      <c r="AH17" s="369">
        <v>271</v>
      </c>
      <c r="AI17" s="370"/>
      <c r="AJ17" s="370"/>
      <c r="AK17" s="370"/>
      <c r="AL17" s="429"/>
      <c r="AM17" s="473"/>
      <c r="AN17" s="373"/>
      <c r="AO17" s="373"/>
      <c r="AP17" s="373"/>
      <c r="AQ17" s="373"/>
      <c r="AR17" s="373"/>
      <c r="AS17" s="373"/>
      <c r="AT17" s="374"/>
      <c r="AU17" s="474"/>
      <c r="AV17" s="475"/>
      <c r="AW17" s="475"/>
      <c r="AX17" s="475"/>
      <c r="AY17" s="430" t="s">
        <v>154</v>
      </c>
      <c r="AZ17" s="431"/>
      <c r="BA17" s="431"/>
      <c r="BB17" s="431"/>
      <c r="BC17" s="431"/>
      <c r="BD17" s="431"/>
      <c r="BE17" s="431"/>
      <c r="BF17" s="431"/>
      <c r="BG17" s="431"/>
      <c r="BH17" s="431"/>
      <c r="BI17" s="431"/>
      <c r="BJ17" s="431"/>
      <c r="BK17" s="431"/>
      <c r="BL17" s="431"/>
      <c r="BM17" s="432"/>
      <c r="BN17" s="416">
        <v>143469</v>
      </c>
      <c r="BO17" s="417"/>
      <c r="BP17" s="417"/>
      <c r="BQ17" s="417"/>
      <c r="BR17" s="417"/>
      <c r="BS17" s="417"/>
      <c r="BT17" s="417"/>
      <c r="BU17" s="418"/>
      <c r="BV17" s="416">
        <v>148816</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155</v>
      </c>
      <c r="C18" s="467"/>
      <c r="D18" s="467"/>
      <c r="E18" s="468"/>
      <c r="F18" s="468"/>
      <c r="G18" s="468"/>
      <c r="H18" s="468"/>
      <c r="I18" s="468"/>
      <c r="J18" s="468"/>
      <c r="K18" s="468"/>
      <c r="L18" s="469">
        <v>89.97</v>
      </c>
      <c r="M18" s="469"/>
      <c r="N18" s="469"/>
      <c r="O18" s="469"/>
      <c r="P18" s="469"/>
      <c r="Q18" s="469"/>
      <c r="R18" s="470"/>
      <c r="S18" s="470"/>
      <c r="T18" s="470"/>
      <c r="U18" s="470"/>
      <c r="V18" s="471"/>
      <c r="W18" s="487"/>
      <c r="X18" s="488"/>
      <c r="Y18" s="488"/>
      <c r="Z18" s="488"/>
      <c r="AA18" s="488"/>
      <c r="AB18" s="512"/>
      <c r="AC18" s="386">
        <v>59.2</v>
      </c>
      <c r="AD18" s="387"/>
      <c r="AE18" s="387"/>
      <c r="AF18" s="387"/>
      <c r="AG18" s="472"/>
      <c r="AH18" s="386">
        <v>52.2</v>
      </c>
      <c r="AI18" s="387"/>
      <c r="AJ18" s="387"/>
      <c r="AK18" s="387"/>
      <c r="AL18" s="388"/>
      <c r="AM18" s="473"/>
      <c r="AN18" s="373"/>
      <c r="AO18" s="373"/>
      <c r="AP18" s="373"/>
      <c r="AQ18" s="373"/>
      <c r="AR18" s="373"/>
      <c r="AS18" s="373"/>
      <c r="AT18" s="374"/>
      <c r="AU18" s="474"/>
      <c r="AV18" s="475"/>
      <c r="AW18" s="475"/>
      <c r="AX18" s="475"/>
      <c r="AY18" s="430" t="s">
        <v>156</v>
      </c>
      <c r="AZ18" s="431"/>
      <c r="BA18" s="431"/>
      <c r="BB18" s="431"/>
      <c r="BC18" s="431"/>
      <c r="BD18" s="431"/>
      <c r="BE18" s="431"/>
      <c r="BF18" s="431"/>
      <c r="BG18" s="431"/>
      <c r="BH18" s="431"/>
      <c r="BI18" s="431"/>
      <c r="BJ18" s="431"/>
      <c r="BK18" s="431"/>
      <c r="BL18" s="431"/>
      <c r="BM18" s="432"/>
      <c r="BN18" s="416">
        <v>908889</v>
      </c>
      <c r="BO18" s="417"/>
      <c r="BP18" s="417"/>
      <c r="BQ18" s="417"/>
      <c r="BR18" s="417"/>
      <c r="BS18" s="417"/>
      <c r="BT18" s="417"/>
      <c r="BU18" s="418"/>
      <c r="BV18" s="416">
        <v>886158</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157</v>
      </c>
      <c r="C19" s="467"/>
      <c r="D19" s="467"/>
      <c r="E19" s="468"/>
      <c r="F19" s="468"/>
      <c r="G19" s="468"/>
      <c r="H19" s="468"/>
      <c r="I19" s="468"/>
      <c r="J19" s="468"/>
      <c r="K19" s="468"/>
      <c r="L19" s="476">
        <v>9</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158</v>
      </c>
      <c r="AZ19" s="431"/>
      <c r="BA19" s="431"/>
      <c r="BB19" s="431"/>
      <c r="BC19" s="431"/>
      <c r="BD19" s="431"/>
      <c r="BE19" s="431"/>
      <c r="BF19" s="431"/>
      <c r="BG19" s="431"/>
      <c r="BH19" s="431"/>
      <c r="BI19" s="431"/>
      <c r="BJ19" s="431"/>
      <c r="BK19" s="431"/>
      <c r="BL19" s="431"/>
      <c r="BM19" s="432"/>
      <c r="BN19" s="416">
        <v>1590946</v>
      </c>
      <c r="BO19" s="417"/>
      <c r="BP19" s="417"/>
      <c r="BQ19" s="417"/>
      <c r="BR19" s="417"/>
      <c r="BS19" s="417"/>
      <c r="BT19" s="417"/>
      <c r="BU19" s="418"/>
      <c r="BV19" s="416">
        <v>1523208</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159</v>
      </c>
      <c r="C20" s="467"/>
      <c r="D20" s="467"/>
      <c r="E20" s="468"/>
      <c r="F20" s="468"/>
      <c r="G20" s="468"/>
      <c r="H20" s="468"/>
      <c r="I20" s="468"/>
      <c r="J20" s="468"/>
      <c r="K20" s="468"/>
      <c r="L20" s="476">
        <v>383</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160</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161</v>
      </c>
      <c r="C22" s="393"/>
      <c r="D22" s="394"/>
      <c r="E22" s="401" t="s">
        <v>1</v>
      </c>
      <c r="F22" s="402"/>
      <c r="G22" s="402"/>
      <c r="H22" s="402"/>
      <c r="I22" s="402"/>
      <c r="J22" s="402"/>
      <c r="K22" s="403"/>
      <c r="L22" s="401" t="s">
        <v>162</v>
      </c>
      <c r="M22" s="402"/>
      <c r="N22" s="402"/>
      <c r="O22" s="402"/>
      <c r="P22" s="403"/>
      <c r="Q22" s="407" t="s">
        <v>163</v>
      </c>
      <c r="R22" s="408"/>
      <c r="S22" s="408"/>
      <c r="T22" s="408"/>
      <c r="U22" s="408"/>
      <c r="V22" s="409"/>
      <c r="W22" s="458" t="s">
        <v>164</v>
      </c>
      <c r="X22" s="393"/>
      <c r="Y22" s="394"/>
      <c r="Z22" s="401" t="s">
        <v>1</v>
      </c>
      <c r="AA22" s="402"/>
      <c r="AB22" s="402"/>
      <c r="AC22" s="402"/>
      <c r="AD22" s="402"/>
      <c r="AE22" s="402"/>
      <c r="AF22" s="402"/>
      <c r="AG22" s="403"/>
      <c r="AH22" s="419" t="s">
        <v>165</v>
      </c>
      <c r="AI22" s="402"/>
      <c r="AJ22" s="402"/>
      <c r="AK22" s="402"/>
      <c r="AL22" s="403"/>
      <c r="AM22" s="419" t="s">
        <v>166</v>
      </c>
      <c r="AN22" s="420"/>
      <c r="AO22" s="420"/>
      <c r="AP22" s="420"/>
      <c r="AQ22" s="420"/>
      <c r="AR22" s="421"/>
      <c r="AS22" s="407" t="s">
        <v>163</v>
      </c>
      <c r="AT22" s="408"/>
      <c r="AU22" s="408"/>
      <c r="AV22" s="408"/>
      <c r="AW22" s="408"/>
      <c r="AX22" s="425"/>
      <c r="AY22" s="442" t="s">
        <v>167</v>
      </c>
      <c r="AZ22" s="443"/>
      <c r="BA22" s="443"/>
      <c r="BB22" s="443"/>
      <c r="BC22" s="443"/>
      <c r="BD22" s="443"/>
      <c r="BE22" s="443"/>
      <c r="BF22" s="443"/>
      <c r="BG22" s="443"/>
      <c r="BH22" s="443"/>
      <c r="BI22" s="443"/>
      <c r="BJ22" s="443"/>
      <c r="BK22" s="443"/>
      <c r="BL22" s="443"/>
      <c r="BM22" s="444"/>
      <c r="BN22" s="445">
        <v>1136602</v>
      </c>
      <c r="BO22" s="446"/>
      <c r="BP22" s="446"/>
      <c r="BQ22" s="446"/>
      <c r="BR22" s="446"/>
      <c r="BS22" s="446"/>
      <c r="BT22" s="446"/>
      <c r="BU22" s="447"/>
      <c r="BV22" s="445">
        <v>1304838</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168</v>
      </c>
      <c r="AZ23" s="431"/>
      <c r="BA23" s="431"/>
      <c r="BB23" s="431"/>
      <c r="BC23" s="431"/>
      <c r="BD23" s="431"/>
      <c r="BE23" s="431"/>
      <c r="BF23" s="431"/>
      <c r="BG23" s="431"/>
      <c r="BH23" s="431"/>
      <c r="BI23" s="431"/>
      <c r="BJ23" s="431"/>
      <c r="BK23" s="431"/>
      <c r="BL23" s="431"/>
      <c r="BM23" s="432"/>
      <c r="BN23" s="416">
        <v>1130863</v>
      </c>
      <c r="BO23" s="417"/>
      <c r="BP23" s="417"/>
      <c r="BQ23" s="417"/>
      <c r="BR23" s="417"/>
      <c r="BS23" s="417"/>
      <c r="BT23" s="417"/>
      <c r="BU23" s="418"/>
      <c r="BV23" s="416">
        <v>1240770</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169</v>
      </c>
      <c r="F24" s="373"/>
      <c r="G24" s="373"/>
      <c r="H24" s="373"/>
      <c r="I24" s="373"/>
      <c r="J24" s="373"/>
      <c r="K24" s="374"/>
      <c r="L24" s="369">
        <v>1</v>
      </c>
      <c r="M24" s="370"/>
      <c r="N24" s="370"/>
      <c r="O24" s="370"/>
      <c r="P24" s="371"/>
      <c r="Q24" s="369">
        <v>6270</v>
      </c>
      <c r="R24" s="370"/>
      <c r="S24" s="370"/>
      <c r="T24" s="370"/>
      <c r="U24" s="370"/>
      <c r="V24" s="371"/>
      <c r="W24" s="459"/>
      <c r="X24" s="396"/>
      <c r="Y24" s="397"/>
      <c r="Z24" s="372" t="s">
        <v>170</v>
      </c>
      <c r="AA24" s="373"/>
      <c r="AB24" s="373"/>
      <c r="AC24" s="373"/>
      <c r="AD24" s="373"/>
      <c r="AE24" s="373"/>
      <c r="AF24" s="373"/>
      <c r="AG24" s="374"/>
      <c r="AH24" s="369">
        <v>27</v>
      </c>
      <c r="AI24" s="370"/>
      <c r="AJ24" s="370"/>
      <c r="AK24" s="370"/>
      <c r="AL24" s="371"/>
      <c r="AM24" s="369">
        <v>72495</v>
      </c>
      <c r="AN24" s="370"/>
      <c r="AO24" s="370"/>
      <c r="AP24" s="370"/>
      <c r="AQ24" s="370"/>
      <c r="AR24" s="371"/>
      <c r="AS24" s="369">
        <v>2685</v>
      </c>
      <c r="AT24" s="370"/>
      <c r="AU24" s="370"/>
      <c r="AV24" s="370"/>
      <c r="AW24" s="370"/>
      <c r="AX24" s="429"/>
      <c r="AY24" s="389" t="s">
        <v>171</v>
      </c>
      <c r="AZ24" s="390"/>
      <c r="BA24" s="390"/>
      <c r="BB24" s="390"/>
      <c r="BC24" s="390"/>
      <c r="BD24" s="390"/>
      <c r="BE24" s="390"/>
      <c r="BF24" s="390"/>
      <c r="BG24" s="390"/>
      <c r="BH24" s="390"/>
      <c r="BI24" s="390"/>
      <c r="BJ24" s="390"/>
      <c r="BK24" s="390"/>
      <c r="BL24" s="390"/>
      <c r="BM24" s="391"/>
      <c r="BN24" s="416">
        <v>1096426</v>
      </c>
      <c r="BO24" s="417"/>
      <c r="BP24" s="417"/>
      <c r="BQ24" s="417"/>
      <c r="BR24" s="417"/>
      <c r="BS24" s="417"/>
      <c r="BT24" s="417"/>
      <c r="BU24" s="418"/>
      <c r="BV24" s="416">
        <v>1267626</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172</v>
      </c>
      <c r="F25" s="373"/>
      <c r="G25" s="373"/>
      <c r="H25" s="373"/>
      <c r="I25" s="373"/>
      <c r="J25" s="373"/>
      <c r="K25" s="374"/>
      <c r="L25" s="369">
        <v>1</v>
      </c>
      <c r="M25" s="370"/>
      <c r="N25" s="370"/>
      <c r="O25" s="370"/>
      <c r="P25" s="371"/>
      <c r="Q25" s="369">
        <v>5580</v>
      </c>
      <c r="R25" s="370"/>
      <c r="S25" s="370"/>
      <c r="T25" s="370"/>
      <c r="U25" s="370"/>
      <c r="V25" s="371"/>
      <c r="W25" s="459"/>
      <c r="X25" s="396"/>
      <c r="Y25" s="397"/>
      <c r="Z25" s="372" t="s">
        <v>173</v>
      </c>
      <c r="AA25" s="373"/>
      <c r="AB25" s="373"/>
      <c r="AC25" s="373"/>
      <c r="AD25" s="373"/>
      <c r="AE25" s="373"/>
      <c r="AF25" s="373"/>
      <c r="AG25" s="374"/>
      <c r="AH25" s="369" t="s">
        <v>128</v>
      </c>
      <c r="AI25" s="370"/>
      <c r="AJ25" s="370"/>
      <c r="AK25" s="370"/>
      <c r="AL25" s="371"/>
      <c r="AM25" s="369" t="s">
        <v>128</v>
      </c>
      <c r="AN25" s="370"/>
      <c r="AO25" s="370"/>
      <c r="AP25" s="370"/>
      <c r="AQ25" s="370"/>
      <c r="AR25" s="371"/>
      <c r="AS25" s="369" t="s">
        <v>144</v>
      </c>
      <c r="AT25" s="370"/>
      <c r="AU25" s="370"/>
      <c r="AV25" s="370"/>
      <c r="AW25" s="370"/>
      <c r="AX25" s="429"/>
      <c r="AY25" s="442" t="s">
        <v>174</v>
      </c>
      <c r="AZ25" s="443"/>
      <c r="BA25" s="443"/>
      <c r="BB25" s="443"/>
      <c r="BC25" s="443"/>
      <c r="BD25" s="443"/>
      <c r="BE25" s="443"/>
      <c r="BF25" s="443"/>
      <c r="BG25" s="443"/>
      <c r="BH25" s="443"/>
      <c r="BI25" s="443"/>
      <c r="BJ25" s="443"/>
      <c r="BK25" s="443"/>
      <c r="BL25" s="443"/>
      <c r="BM25" s="444"/>
      <c r="BN25" s="445" t="s">
        <v>136</v>
      </c>
      <c r="BO25" s="446"/>
      <c r="BP25" s="446"/>
      <c r="BQ25" s="446"/>
      <c r="BR25" s="446"/>
      <c r="BS25" s="446"/>
      <c r="BT25" s="446"/>
      <c r="BU25" s="447"/>
      <c r="BV25" s="445" t="s">
        <v>128</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175</v>
      </c>
      <c r="F26" s="373"/>
      <c r="G26" s="373"/>
      <c r="H26" s="373"/>
      <c r="I26" s="373"/>
      <c r="J26" s="373"/>
      <c r="K26" s="374"/>
      <c r="L26" s="369">
        <v>1</v>
      </c>
      <c r="M26" s="370"/>
      <c r="N26" s="370"/>
      <c r="O26" s="370"/>
      <c r="P26" s="371"/>
      <c r="Q26" s="369">
        <v>4960</v>
      </c>
      <c r="R26" s="370"/>
      <c r="S26" s="370"/>
      <c r="T26" s="370"/>
      <c r="U26" s="370"/>
      <c r="V26" s="371"/>
      <c r="W26" s="459"/>
      <c r="X26" s="396"/>
      <c r="Y26" s="397"/>
      <c r="Z26" s="372" t="s">
        <v>176</v>
      </c>
      <c r="AA26" s="427"/>
      <c r="AB26" s="427"/>
      <c r="AC26" s="427"/>
      <c r="AD26" s="427"/>
      <c r="AE26" s="427"/>
      <c r="AF26" s="427"/>
      <c r="AG26" s="428"/>
      <c r="AH26" s="369">
        <v>2</v>
      </c>
      <c r="AI26" s="370"/>
      <c r="AJ26" s="370"/>
      <c r="AK26" s="370"/>
      <c r="AL26" s="371"/>
      <c r="AM26" s="369" t="s">
        <v>177</v>
      </c>
      <c r="AN26" s="370"/>
      <c r="AO26" s="370"/>
      <c r="AP26" s="370"/>
      <c r="AQ26" s="370"/>
      <c r="AR26" s="371"/>
      <c r="AS26" s="369" t="s">
        <v>177</v>
      </c>
      <c r="AT26" s="370"/>
      <c r="AU26" s="370"/>
      <c r="AV26" s="370"/>
      <c r="AW26" s="370"/>
      <c r="AX26" s="429"/>
      <c r="AY26" s="456" t="s">
        <v>178</v>
      </c>
      <c r="AZ26" s="376"/>
      <c r="BA26" s="376"/>
      <c r="BB26" s="376"/>
      <c r="BC26" s="376"/>
      <c r="BD26" s="376"/>
      <c r="BE26" s="376"/>
      <c r="BF26" s="376"/>
      <c r="BG26" s="376"/>
      <c r="BH26" s="376"/>
      <c r="BI26" s="376"/>
      <c r="BJ26" s="376"/>
      <c r="BK26" s="376"/>
      <c r="BL26" s="376"/>
      <c r="BM26" s="457"/>
      <c r="BN26" s="416" t="s">
        <v>128</v>
      </c>
      <c r="BO26" s="417"/>
      <c r="BP26" s="417"/>
      <c r="BQ26" s="417"/>
      <c r="BR26" s="417"/>
      <c r="BS26" s="417"/>
      <c r="BT26" s="417"/>
      <c r="BU26" s="418"/>
      <c r="BV26" s="416" t="s">
        <v>144</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179</v>
      </c>
      <c r="F27" s="373"/>
      <c r="G27" s="373"/>
      <c r="H27" s="373"/>
      <c r="I27" s="373"/>
      <c r="J27" s="373"/>
      <c r="K27" s="374"/>
      <c r="L27" s="369">
        <v>1</v>
      </c>
      <c r="M27" s="370"/>
      <c r="N27" s="370"/>
      <c r="O27" s="370"/>
      <c r="P27" s="371"/>
      <c r="Q27" s="369">
        <v>2318</v>
      </c>
      <c r="R27" s="370"/>
      <c r="S27" s="370"/>
      <c r="T27" s="370"/>
      <c r="U27" s="370"/>
      <c r="V27" s="371"/>
      <c r="W27" s="459"/>
      <c r="X27" s="396"/>
      <c r="Y27" s="397"/>
      <c r="Z27" s="372" t="s">
        <v>180</v>
      </c>
      <c r="AA27" s="373"/>
      <c r="AB27" s="373"/>
      <c r="AC27" s="373"/>
      <c r="AD27" s="373"/>
      <c r="AE27" s="373"/>
      <c r="AF27" s="373"/>
      <c r="AG27" s="374"/>
      <c r="AH27" s="369" t="s">
        <v>128</v>
      </c>
      <c r="AI27" s="370"/>
      <c r="AJ27" s="370"/>
      <c r="AK27" s="370"/>
      <c r="AL27" s="371"/>
      <c r="AM27" s="369" t="s">
        <v>128</v>
      </c>
      <c r="AN27" s="370"/>
      <c r="AO27" s="370"/>
      <c r="AP27" s="370"/>
      <c r="AQ27" s="370"/>
      <c r="AR27" s="371"/>
      <c r="AS27" s="369" t="s">
        <v>136</v>
      </c>
      <c r="AT27" s="370"/>
      <c r="AU27" s="370"/>
      <c r="AV27" s="370"/>
      <c r="AW27" s="370"/>
      <c r="AX27" s="429"/>
      <c r="AY27" s="453" t="s">
        <v>181</v>
      </c>
      <c r="AZ27" s="454"/>
      <c r="BA27" s="454"/>
      <c r="BB27" s="454"/>
      <c r="BC27" s="454"/>
      <c r="BD27" s="454"/>
      <c r="BE27" s="454"/>
      <c r="BF27" s="454"/>
      <c r="BG27" s="454"/>
      <c r="BH27" s="454"/>
      <c r="BI27" s="454"/>
      <c r="BJ27" s="454"/>
      <c r="BK27" s="454"/>
      <c r="BL27" s="454"/>
      <c r="BM27" s="455"/>
      <c r="BN27" s="450">
        <v>66593</v>
      </c>
      <c r="BO27" s="451"/>
      <c r="BP27" s="451"/>
      <c r="BQ27" s="451"/>
      <c r="BR27" s="451"/>
      <c r="BS27" s="451"/>
      <c r="BT27" s="451"/>
      <c r="BU27" s="452"/>
      <c r="BV27" s="450">
        <v>66593</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182</v>
      </c>
      <c r="F28" s="373"/>
      <c r="G28" s="373"/>
      <c r="H28" s="373"/>
      <c r="I28" s="373"/>
      <c r="J28" s="373"/>
      <c r="K28" s="374"/>
      <c r="L28" s="369">
        <v>1</v>
      </c>
      <c r="M28" s="370"/>
      <c r="N28" s="370"/>
      <c r="O28" s="370"/>
      <c r="P28" s="371"/>
      <c r="Q28" s="369">
        <v>1615</v>
      </c>
      <c r="R28" s="370"/>
      <c r="S28" s="370"/>
      <c r="T28" s="370"/>
      <c r="U28" s="370"/>
      <c r="V28" s="371"/>
      <c r="W28" s="459"/>
      <c r="X28" s="396"/>
      <c r="Y28" s="397"/>
      <c r="Z28" s="372" t="s">
        <v>183</v>
      </c>
      <c r="AA28" s="373"/>
      <c r="AB28" s="373"/>
      <c r="AC28" s="373"/>
      <c r="AD28" s="373"/>
      <c r="AE28" s="373"/>
      <c r="AF28" s="373"/>
      <c r="AG28" s="374"/>
      <c r="AH28" s="369" t="s">
        <v>144</v>
      </c>
      <c r="AI28" s="370"/>
      <c r="AJ28" s="370"/>
      <c r="AK28" s="370"/>
      <c r="AL28" s="371"/>
      <c r="AM28" s="369" t="s">
        <v>136</v>
      </c>
      <c r="AN28" s="370"/>
      <c r="AO28" s="370"/>
      <c r="AP28" s="370"/>
      <c r="AQ28" s="370"/>
      <c r="AR28" s="371"/>
      <c r="AS28" s="369" t="s">
        <v>128</v>
      </c>
      <c r="AT28" s="370"/>
      <c r="AU28" s="370"/>
      <c r="AV28" s="370"/>
      <c r="AW28" s="370"/>
      <c r="AX28" s="429"/>
      <c r="AY28" s="433" t="s">
        <v>184</v>
      </c>
      <c r="AZ28" s="434"/>
      <c r="BA28" s="434"/>
      <c r="BB28" s="435"/>
      <c r="BC28" s="442" t="s">
        <v>48</v>
      </c>
      <c r="BD28" s="443"/>
      <c r="BE28" s="443"/>
      <c r="BF28" s="443"/>
      <c r="BG28" s="443"/>
      <c r="BH28" s="443"/>
      <c r="BI28" s="443"/>
      <c r="BJ28" s="443"/>
      <c r="BK28" s="443"/>
      <c r="BL28" s="443"/>
      <c r="BM28" s="444"/>
      <c r="BN28" s="445">
        <v>219327</v>
      </c>
      <c r="BO28" s="446"/>
      <c r="BP28" s="446"/>
      <c r="BQ28" s="446"/>
      <c r="BR28" s="446"/>
      <c r="BS28" s="446"/>
      <c r="BT28" s="446"/>
      <c r="BU28" s="447"/>
      <c r="BV28" s="445">
        <v>219209</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185</v>
      </c>
      <c r="F29" s="373"/>
      <c r="G29" s="373"/>
      <c r="H29" s="373"/>
      <c r="I29" s="373"/>
      <c r="J29" s="373"/>
      <c r="K29" s="374"/>
      <c r="L29" s="369">
        <v>6</v>
      </c>
      <c r="M29" s="370"/>
      <c r="N29" s="370"/>
      <c r="O29" s="370"/>
      <c r="P29" s="371"/>
      <c r="Q29" s="369">
        <v>1444</v>
      </c>
      <c r="R29" s="370"/>
      <c r="S29" s="370"/>
      <c r="T29" s="370"/>
      <c r="U29" s="370"/>
      <c r="V29" s="371"/>
      <c r="W29" s="460"/>
      <c r="X29" s="461"/>
      <c r="Y29" s="462"/>
      <c r="Z29" s="372" t="s">
        <v>186</v>
      </c>
      <c r="AA29" s="373"/>
      <c r="AB29" s="373"/>
      <c r="AC29" s="373"/>
      <c r="AD29" s="373"/>
      <c r="AE29" s="373"/>
      <c r="AF29" s="373"/>
      <c r="AG29" s="374"/>
      <c r="AH29" s="369">
        <v>27</v>
      </c>
      <c r="AI29" s="370"/>
      <c r="AJ29" s="370"/>
      <c r="AK29" s="370"/>
      <c r="AL29" s="371"/>
      <c r="AM29" s="369">
        <v>72495</v>
      </c>
      <c r="AN29" s="370"/>
      <c r="AO29" s="370"/>
      <c r="AP29" s="370"/>
      <c r="AQ29" s="370"/>
      <c r="AR29" s="371"/>
      <c r="AS29" s="369">
        <v>2685</v>
      </c>
      <c r="AT29" s="370"/>
      <c r="AU29" s="370"/>
      <c r="AV29" s="370"/>
      <c r="AW29" s="370"/>
      <c r="AX29" s="429"/>
      <c r="AY29" s="436"/>
      <c r="AZ29" s="437"/>
      <c r="BA29" s="437"/>
      <c r="BB29" s="438"/>
      <c r="BC29" s="430" t="s">
        <v>187</v>
      </c>
      <c r="BD29" s="431"/>
      <c r="BE29" s="431"/>
      <c r="BF29" s="431"/>
      <c r="BG29" s="431"/>
      <c r="BH29" s="431"/>
      <c r="BI29" s="431"/>
      <c r="BJ29" s="431"/>
      <c r="BK29" s="431"/>
      <c r="BL29" s="431"/>
      <c r="BM29" s="432"/>
      <c r="BN29" s="416">
        <v>390991</v>
      </c>
      <c r="BO29" s="417"/>
      <c r="BP29" s="417"/>
      <c r="BQ29" s="417"/>
      <c r="BR29" s="417"/>
      <c r="BS29" s="417"/>
      <c r="BT29" s="417"/>
      <c r="BU29" s="418"/>
      <c r="BV29" s="416">
        <v>300807</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188</v>
      </c>
      <c r="X30" s="384"/>
      <c r="Y30" s="384"/>
      <c r="Z30" s="384"/>
      <c r="AA30" s="384"/>
      <c r="AB30" s="384"/>
      <c r="AC30" s="384"/>
      <c r="AD30" s="384"/>
      <c r="AE30" s="384"/>
      <c r="AF30" s="384"/>
      <c r="AG30" s="385"/>
      <c r="AH30" s="386">
        <v>91.9</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1344923</v>
      </c>
      <c r="BO30" s="451"/>
      <c r="BP30" s="451"/>
      <c r="BQ30" s="451"/>
      <c r="BR30" s="451"/>
      <c r="BS30" s="451"/>
      <c r="BT30" s="451"/>
      <c r="BU30" s="452"/>
      <c r="BV30" s="450">
        <v>1113238</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189</v>
      </c>
      <c r="D32" s="375"/>
      <c r="E32" s="375"/>
      <c r="F32" s="375"/>
      <c r="G32" s="375"/>
      <c r="H32" s="375"/>
      <c r="I32" s="375"/>
      <c r="J32" s="375"/>
      <c r="K32" s="375"/>
      <c r="L32" s="375"/>
      <c r="M32" s="375"/>
      <c r="N32" s="375"/>
      <c r="O32" s="375"/>
      <c r="P32" s="375"/>
      <c r="Q32" s="375"/>
      <c r="R32" s="375"/>
      <c r="S32" s="375"/>
      <c r="U32" s="376" t="s">
        <v>190</v>
      </c>
      <c r="V32" s="376"/>
      <c r="W32" s="376"/>
      <c r="X32" s="376"/>
      <c r="Y32" s="376"/>
      <c r="Z32" s="376"/>
      <c r="AA32" s="376"/>
      <c r="AB32" s="376"/>
      <c r="AC32" s="376"/>
      <c r="AD32" s="376"/>
      <c r="AE32" s="376"/>
      <c r="AF32" s="376"/>
      <c r="AG32" s="376"/>
      <c r="AH32" s="376"/>
      <c r="AI32" s="376"/>
      <c r="AJ32" s="376"/>
      <c r="AK32" s="376"/>
      <c r="AM32" s="376" t="s">
        <v>191</v>
      </c>
      <c r="AN32" s="376"/>
      <c r="AO32" s="376"/>
      <c r="AP32" s="376"/>
      <c r="AQ32" s="376"/>
      <c r="AR32" s="376"/>
      <c r="AS32" s="376"/>
      <c r="AT32" s="376"/>
      <c r="AU32" s="376"/>
      <c r="AV32" s="376"/>
      <c r="AW32" s="376"/>
      <c r="AX32" s="376"/>
      <c r="AY32" s="376"/>
      <c r="AZ32" s="376"/>
      <c r="BA32" s="376"/>
      <c r="BB32" s="376"/>
      <c r="BC32" s="376"/>
      <c r="BE32" s="376" t="s">
        <v>192</v>
      </c>
      <c r="BF32" s="376"/>
      <c r="BG32" s="376"/>
      <c r="BH32" s="376"/>
      <c r="BI32" s="376"/>
      <c r="BJ32" s="376"/>
      <c r="BK32" s="376"/>
      <c r="BL32" s="376"/>
      <c r="BM32" s="376"/>
      <c r="BN32" s="376"/>
      <c r="BO32" s="376"/>
      <c r="BP32" s="376"/>
      <c r="BQ32" s="376"/>
      <c r="BR32" s="376"/>
      <c r="BS32" s="376"/>
      <c r="BT32" s="376"/>
      <c r="BU32" s="376"/>
      <c r="BW32" s="376" t="s">
        <v>193</v>
      </c>
      <c r="BX32" s="376"/>
      <c r="BY32" s="376"/>
      <c r="BZ32" s="376"/>
      <c r="CA32" s="376"/>
      <c r="CB32" s="376"/>
      <c r="CC32" s="376"/>
      <c r="CD32" s="376"/>
      <c r="CE32" s="376"/>
      <c r="CF32" s="376"/>
      <c r="CG32" s="376"/>
      <c r="CH32" s="376"/>
      <c r="CI32" s="376"/>
      <c r="CJ32" s="376"/>
      <c r="CK32" s="376"/>
      <c r="CL32" s="376"/>
      <c r="CM32" s="376"/>
      <c r="CO32" s="376" t="s">
        <v>194</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195</v>
      </c>
      <c r="D33" s="368"/>
      <c r="E33" s="367" t="s">
        <v>196</v>
      </c>
      <c r="F33" s="367"/>
      <c r="G33" s="367"/>
      <c r="H33" s="367"/>
      <c r="I33" s="367"/>
      <c r="J33" s="367"/>
      <c r="K33" s="367"/>
      <c r="L33" s="367"/>
      <c r="M33" s="367"/>
      <c r="N33" s="367"/>
      <c r="O33" s="367"/>
      <c r="P33" s="367"/>
      <c r="Q33" s="367"/>
      <c r="R33" s="367"/>
      <c r="S33" s="367"/>
      <c r="T33" s="203"/>
      <c r="U33" s="368" t="s">
        <v>195</v>
      </c>
      <c r="V33" s="368"/>
      <c r="W33" s="367" t="s">
        <v>197</v>
      </c>
      <c r="X33" s="367"/>
      <c r="Y33" s="367"/>
      <c r="Z33" s="367"/>
      <c r="AA33" s="367"/>
      <c r="AB33" s="367"/>
      <c r="AC33" s="367"/>
      <c r="AD33" s="367"/>
      <c r="AE33" s="367"/>
      <c r="AF33" s="367"/>
      <c r="AG33" s="367"/>
      <c r="AH33" s="367"/>
      <c r="AI33" s="367"/>
      <c r="AJ33" s="367"/>
      <c r="AK33" s="367"/>
      <c r="AL33" s="203"/>
      <c r="AM33" s="368" t="s">
        <v>198</v>
      </c>
      <c r="AN33" s="368"/>
      <c r="AO33" s="367" t="s">
        <v>196</v>
      </c>
      <c r="AP33" s="367"/>
      <c r="AQ33" s="367"/>
      <c r="AR33" s="367"/>
      <c r="AS33" s="367"/>
      <c r="AT33" s="367"/>
      <c r="AU33" s="367"/>
      <c r="AV33" s="367"/>
      <c r="AW33" s="367"/>
      <c r="AX33" s="367"/>
      <c r="AY33" s="367"/>
      <c r="AZ33" s="367"/>
      <c r="BA33" s="367"/>
      <c r="BB33" s="367"/>
      <c r="BC33" s="367"/>
      <c r="BD33" s="204"/>
      <c r="BE33" s="367" t="s">
        <v>199</v>
      </c>
      <c r="BF33" s="367"/>
      <c r="BG33" s="367" t="s">
        <v>200</v>
      </c>
      <c r="BH33" s="367"/>
      <c r="BI33" s="367"/>
      <c r="BJ33" s="367"/>
      <c r="BK33" s="367"/>
      <c r="BL33" s="367"/>
      <c r="BM33" s="367"/>
      <c r="BN33" s="367"/>
      <c r="BO33" s="367"/>
      <c r="BP33" s="367"/>
      <c r="BQ33" s="367"/>
      <c r="BR33" s="367"/>
      <c r="BS33" s="367"/>
      <c r="BT33" s="367"/>
      <c r="BU33" s="367"/>
      <c r="BV33" s="204"/>
      <c r="BW33" s="368" t="s">
        <v>199</v>
      </c>
      <c r="BX33" s="368"/>
      <c r="BY33" s="367" t="s">
        <v>201</v>
      </c>
      <c r="BZ33" s="367"/>
      <c r="CA33" s="367"/>
      <c r="CB33" s="367"/>
      <c r="CC33" s="367"/>
      <c r="CD33" s="367"/>
      <c r="CE33" s="367"/>
      <c r="CF33" s="367"/>
      <c r="CG33" s="367"/>
      <c r="CH33" s="367"/>
      <c r="CI33" s="367"/>
      <c r="CJ33" s="367"/>
      <c r="CK33" s="367"/>
      <c r="CL33" s="367"/>
      <c r="CM33" s="367"/>
      <c r="CN33" s="203"/>
      <c r="CO33" s="368" t="s">
        <v>198</v>
      </c>
      <c r="CP33" s="368"/>
      <c r="CQ33" s="367" t="s">
        <v>202</v>
      </c>
      <c r="CR33" s="367"/>
      <c r="CS33" s="367"/>
      <c r="CT33" s="367"/>
      <c r="CU33" s="367"/>
      <c r="CV33" s="367"/>
      <c r="CW33" s="367"/>
      <c r="CX33" s="367"/>
      <c r="CY33" s="367"/>
      <c r="CZ33" s="367"/>
      <c r="DA33" s="367"/>
      <c r="DB33" s="367"/>
      <c r="DC33" s="367"/>
      <c r="DD33" s="367"/>
      <c r="DE33" s="367"/>
      <c r="DF33" s="203"/>
      <c r="DG33" s="366" t="s">
        <v>203</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3</v>
      </c>
      <c r="V34" s="364"/>
      <c r="W34" s="365" t="str">
        <f>IF('各会計、関係団体の財政状況及び健全化判断比率'!B28="","",'各会計、関係団体の財政状況及び健全化判断比率'!B28)</f>
        <v>根羽村国民健康保険特別会計</v>
      </c>
      <c r="X34" s="365"/>
      <c r="Y34" s="365"/>
      <c r="Z34" s="365"/>
      <c r="AA34" s="365"/>
      <c r="AB34" s="365"/>
      <c r="AC34" s="365"/>
      <c r="AD34" s="365"/>
      <c r="AE34" s="365"/>
      <c r="AF34" s="365"/>
      <c r="AG34" s="365"/>
      <c r="AH34" s="365"/>
      <c r="AI34" s="365"/>
      <c r="AJ34" s="365"/>
      <c r="AK34" s="365"/>
      <c r="AL34" s="178"/>
      <c r="AM34" s="364" t="str">
        <f>IF(AO34="","",MAX(C34:D43,U34:V43)+1)</f>
        <v/>
      </c>
      <c r="AN34" s="364"/>
      <c r="AO34" s="365"/>
      <c r="AP34" s="365"/>
      <c r="AQ34" s="365"/>
      <c r="AR34" s="365"/>
      <c r="AS34" s="365"/>
      <c r="AT34" s="365"/>
      <c r="AU34" s="365"/>
      <c r="AV34" s="365"/>
      <c r="AW34" s="365"/>
      <c r="AX34" s="365"/>
      <c r="AY34" s="365"/>
      <c r="AZ34" s="365"/>
      <c r="BA34" s="365"/>
      <c r="BB34" s="365"/>
      <c r="BC34" s="365"/>
      <c r="BD34" s="178"/>
      <c r="BE34" s="364">
        <f>IF(BG34="","",MAX(C34:D43,U34:V43,AM34:AN43)+1)</f>
        <v>6</v>
      </c>
      <c r="BF34" s="364"/>
      <c r="BG34" s="365" t="str">
        <f>IF('各会計、関係団体の財政状況及び健全化判断比率'!B31="","",'各会計、関係団体の財政状況及び健全化判断比率'!B31)</f>
        <v>根羽村簡易水道特別会計</v>
      </c>
      <c r="BH34" s="365"/>
      <c r="BI34" s="365"/>
      <c r="BJ34" s="365"/>
      <c r="BK34" s="365"/>
      <c r="BL34" s="365"/>
      <c r="BM34" s="365"/>
      <c r="BN34" s="365"/>
      <c r="BO34" s="365"/>
      <c r="BP34" s="365"/>
      <c r="BQ34" s="365"/>
      <c r="BR34" s="365"/>
      <c r="BS34" s="365"/>
      <c r="BT34" s="365"/>
      <c r="BU34" s="365"/>
      <c r="BV34" s="178"/>
      <c r="BW34" s="364">
        <f>IF(BY34="","",MAX(C34:D43,U34:V43,AM34:AN43,BE34:BF43)+1)</f>
        <v>8</v>
      </c>
      <c r="BX34" s="364"/>
      <c r="BY34" s="365" t="str">
        <f>IF('各会計、関係団体の財政状況及び健全化判断比率'!B68="","",'各会計、関係団体の財政状況及び健全化判断比率'!B68)</f>
        <v>南信州広域連合（一般会計）</v>
      </c>
      <c r="BZ34" s="365"/>
      <c r="CA34" s="365"/>
      <c r="CB34" s="365"/>
      <c r="CC34" s="365"/>
      <c r="CD34" s="365"/>
      <c r="CE34" s="365"/>
      <c r="CF34" s="365"/>
      <c r="CG34" s="365"/>
      <c r="CH34" s="365"/>
      <c r="CI34" s="365"/>
      <c r="CJ34" s="365"/>
      <c r="CK34" s="365"/>
      <c r="CL34" s="365"/>
      <c r="CM34" s="365"/>
      <c r="CN34" s="178"/>
      <c r="CO34" s="364">
        <f>IF(CQ34="","",MAX(C34:D43,U34:V43,AM34:AN43,BE34:BF43,BW34:BX43)+1)</f>
        <v>18</v>
      </c>
      <c r="CP34" s="364"/>
      <c r="CQ34" s="365" t="str">
        <f>IF('各会計、関係団体の財政状況及び健全化判断比率'!BS7="","",'各会計、関係団体の財政状況及び健全化判断比率'!BS7)</f>
        <v>ネバーランド(株)</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f>IF(E35="","",C34+1)</f>
        <v>2</v>
      </c>
      <c r="D35" s="364"/>
      <c r="E35" s="365" t="str">
        <f>IF('各会計、関係団体の財政状況及び健全化判断比率'!B8="","",'各会計、関係団体の財政状況及び健全化判断比率'!B8)</f>
        <v>根羽村営バス特別会計</v>
      </c>
      <c r="F35" s="365"/>
      <c r="G35" s="365"/>
      <c r="H35" s="365"/>
      <c r="I35" s="365"/>
      <c r="J35" s="365"/>
      <c r="K35" s="365"/>
      <c r="L35" s="365"/>
      <c r="M35" s="365"/>
      <c r="N35" s="365"/>
      <c r="O35" s="365"/>
      <c r="P35" s="365"/>
      <c r="Q35" s="365"/>
      <c r="R35" s="365"/>
      <c r="S35" s="365"/>
      <c r="T35" s="178"/>
      <c r="U35" s="364">
        <f>IF(W35="","",U34+1)</f>
        <v>4</v>
      </c>
      <c r="V35" s="364"/>
      <c r="W35" s="365" t="str">
        <f>IF('各会計、関係団体の財政状況及び健全化判断比率'!B29="","",'各会計、関係団体の財政状況及び健全化判断比率'!B29)</f>
        <v>根羽村介護保険特別会計</v>
      </c>
      <c r="X35" s="365"/>
      <c r="Y35" s="365"/>
      <c r="Z35" s="365"/>
      <c r="AA35" s="365"/>
      <c r="AB35" s="365"/>
      <c r="AC35" s="365"/>
      <c r="AD35" s="365"/>
      <c r="AE35" s="365"/>
      <c r="AF35" s="365"/>
      <c r="AG35" s="365"/>
      <c r="AH35" s="365"/>
      <c r="AI35" s="365"/>
      <c r="AJ35" s="365"/>
      <c r="AK35" s="365"/>
      <c r="AL35" s="178"/>
      <c r="AM35" s="364" t="str">
        <f t="shared" ref="AM35:AM43" si="0">IF(AO35="","",AM34+1)</f>
        <v/>
      </c>
      <c r="AN35" s="364"/>
      <c r="AO35" s="365"/>
      <c r="AP35" s="365"/>
      <c r="AQ35" s="365"/>
      <c r="AR35" s="365"/>
      <c r="AS35" s="365"/>
      <c r="AT35" s="365"/>
      <c r="AU35" s="365"/>
      <c r="AV35" s="365"/>
      <c r="AW35" s="365"/>
      <c r="AX35" s="365"/>
      <c r="AY35" s="365"/>
      <c r="AZ35" s="365"/>
      <c r="BA35" s="365"/>
      <c r="BB35" s="365"/>
      <c r="BC35" s="365"/>
      <c r="BD35" s="178"/>
      <c r="BE35" s="364">
        <f t="shared" ref="BE35:BE43" si="1">IF(BG35="","",BE34+1)</f>
        <v>7</v>
      </c>
      <c r="BF35" s="364"/>
      <c r="BG35" s="365" t="str">
        <f>IF('各会計、関係団体の財政状況及び健全化判断比率'!B32="","",'各会計、関係団体の財政状況及び健全化判断比率'!B32)</f>
        <v>根羽村下水道特別会計</v>
      </c>
      <c r="BH35" s="365"/>
      <c r="BI35" s="365"/>
      <c r="BJ35" s="365"/>
      <c r="BK35" s="365"/>
      <c r="BL35" s="365"/>
      <c r="BM35" s="365"/>
      <c r="BN35" s="365"/>
      <c r="BO35" s="365"/>
      <c r="BP35" s="365"/>
      <c r="BQ35" s="365"/>
      <c r="BR35" s="365"/>
      <c r="BS35" s="365"/>
      <c r="BT35" s="365"/>
      <c r="BU35" s="365"/>
      <c r="BV35" s="178"/>
      <c r="BW35" s="364">
        <f t="shared" ref="BW35:BW43" si="2">IF(BY35="","",BW34+1)</f>
        <v>9</v>
      </c>
      <c r="BX35" s="364"/>
      <c r="BY35" s="365" t="str">
        <f>IF('各会計、関係団体の財政状況及び健全化判断比率'!B69="","",'各会計、関係団体の財政状況及び健全化判断比率'!B69)</f>
        <v>南信州広域連合（南信州広域振興基金特別会計）</v>
      </c>
      <c r="BZ35" s="365"/>
      <c r="CA35" s="365"/>
      <c r="CB35" s="365"/>
      <c r="CC35" s="365"/>
      <c r="CD35" s="365"/>
      <c r="CE35" s="365"/>
      <c r="CF35" s="365"/>
      <c r="CG35" s="365"/>
      <c r="CH35" s="365"/>
      <c r="CI35" s="365"/>
      <c r="CJ35" s="365"/>
      <c r="CK35" s="365"/>
      <c r="CL35" s="365"/>
      <c r="CM35" s="365"/>
      <c r="CN35" s="178"/>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5</v>
      </c>
      <c r="V36" s="364"/>
      <c r="W36" s="365" t="str">
        <f>IF('各会計、関係団体の財政状況及び健全化判断比率'!B30="","",'各会計、関係団体の財政状況及び健全化判断比率'!B30)</f>
        <v>根羽村後期高齢者医療特別会計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10</v>
      </c>
      <c r="BX36" s="364"/>
      <c r="BY36" s="365" t="str">
        <f>IF('各会計、関係団体の財政状況及び健全化判断比率'!B70="","",'各会計、関係団体の財政状況及び健全化判断比率'!B70)</f>
        <v>南信州広域連合（飯田広域消防特別会計）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11</v>
      </c>
      <c r="BX37" s="364"/>
      <c r="BY37" s="365" t="str">
        <f>IF('各会計、関係団体の財政状況及び健全化判断比率'!B71="","",'各会計、関係団体の財政状況及び健全化判断比率'!B71)</f>
        <v>下伊那郡町村総合事務組合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12</v>
      </c>
      <c r="BX38" s="364"/>
      <c r="BY38" s="365" t="str">
        <f>IF('各会計、関係団体の財政状況及び健全化判断比率'!B72="","",'各会計、関係団体の財政状況及び健全化判断比率'!B72)</f>
        <v>下伊那自治センター組合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13</v>
      </c>
      <c r="BX39" s="364"/>
      <c r="BY39" s="365" t="str">
        <f>IF('各会計、関係団体の財政状況及び健全化判断比率'!B73="","",'各会計、関係団体の財政状況及び健全化判断比率'!B73)</f>
        <v>下伊那郡土木技術センター</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14</v>
      </c>
      <c r="BX40" s="364"/>
      <c r="BY40" s="365" t="str">
        <f>IF('各会計、関係団体の財政状況及び健全化判断比率'!B74="","",'各会計、関係団体の財政状況及び健全化判断比率'!B74)</f>
        <v>南信地域町村交通災害共済事務組合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15</v>
      </c>
      <c r="BX41" s="364"/>
      <c r="BY41" s="365" t="str">
        <f>IF('各会計、関係団体の財政状況及び健全化判断比率'!B75="","",'各会計、関係団体の財政状況及び健全化判断比率'!B75)</f>
        <v>長野県市町村自治振興組合</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16</v>
      </c>
      <c r="BX42" s="364"/>
      <c r="BY42" s="365" t="str">
        <f>IF('各会計、関係団体の財政状況及び健全化判断比率'!B76="","",'各会計、関係団体の財政状況及び健全化判断比率'!B76)</f>
        <v>長野県後期高齢者医療広域連合（一般会計）</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17</v>
      </c>
      <c r="BX43" s="364"/>
      <c r="BY43" s="365" t="str">
        <f>IF('各会計、関係団体の財政状況及び健全化判断比率'!B77="","",'各会計、関係団体の財政状況及び健全化判断比率'!B77)</f>
        <v>長野県後期高齢者医療広域連合（後期高齢者医療事業会計）</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1" t="s">
        <v>205</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206</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207</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208</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209</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210</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603</v>
      </c>
    </row>
    <row r="54" spans="5:113" x14ac:dyDescent="0.15"/>
    <row r="55" spans="5:113" x14ac:dyDescent="0.15"/>
    <row r="56" spans="5:113" x14ac:dyDescent="0.15"/>
  </sheetData>
  <sheetProtection algorithmName="SHA-512" hashValue="O3V6ksBkda+oBf/ghMuh2FVjUAh78Lh1MEegiiMSX1drJdIazuproDG8EjWigxNmdBok9syUXwF2K47YWkFVBQ==" saltValue="K3G4bYCiKq4683ksCbTmV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election activeCell="J34" sqref="J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47" t="s">
        <v>565</v>
      </c>
      <c r="D34" s="1147"/>
      <c r="E34" s="1148"/>
      <c r="F34" s="32">
        <v>0.22</v>
      </c>
      <c r="G34" s="33">
        <v>0.23</v>
      </c>
      <c r="H34" s="33">
        <v>0.22</v>
      </c>
      <c r="I34" s="33">
        <v>0.21</v>
      </c>
      <c r="J34" s="34" t="s">
        <v>566</v>
      </c>
      <c r="K34" s="22"/>
      <c r="L34" s="22"/>
      <c r="M34" s="22"/>
      <c r="N34" s="22"/>
      <c r="O34" s="22"/>
      <c r="P34" s="22"/>
    </row>
    <row r="35" spans="1:16" ht="39" customHeight="1" x14ac:dyDescent="0.15">
      <c r="A35" s="22"/>
      <c r="B35" s="35"/>
      <c r="C35" s="1141" t="s">
        <v>567</v>
      </c>
      <c r="D35" s="1142"/>
      <c r="E35" s="1143"/>
      <c r="F35" s="36">
        <v>14.41</v>
      </c>
      <c r="G35" s="37">
        <v>14.29</v>
      </c>
      <c r="H35" s="37">
        <v>13.67</v>
      </c>
      <c r="I35" s="37">
        <v>13.3</v>
      </c>
      <c r="J35" s="38">
        <v>12.55</v>
      </c>
      <c r="K35" s="22"/>
      <c r="L35" s="22"/>
      <c r="M35" s="22"/>
      <c r="N35" s="22"/>
      <c r="O35" s="22"/>
      <c r="P35" s="22"/>
    </row>
    <row r="36" spans="1:16" ht="39" customHeight="1" x14ac:dyDescent="0.15">
      <c r="A36" s="22"/>
      <c r="B36" s="35"/>
      <c r="C36" s="1141" t="s">
        <v>568</v>
      </c>
      <c r="D36" s="1142"/>
      <c r="E36" s="1143"/>
      <c r="F36" s="36">
        <v>23.63</v>
      </c>
      <c r="G36" s="37">
        <v>0.27</v>
      </c>
      <c r="H36" s="37">
        <v>0.06</v>
      </c>
      <c r="I36" s="37">
        <v>0.53</v>
      </c>
      <c r="J36" s="38">
        <v>0.9</v>
      </c>
      <c r="K36" s="22"/>
      <c r="L36" s="22"/>
      <c r="M36" s="22"/>
      <c r="N36" s="22"/>
      <c r="O36" s="22"/>
      <c r="P36" s="22"/>
    </row>
    <row r="37" spans="1:16" ht="39" customHeight="1" x14ac:dyDescent="0.15">
      <c r="A37" s="22"/>
      <c r="B37" s="35"/>
      <c r="C37" s="1141" t="s">
        <v>569</v>
      </c>
      <c r="D37" s="1142"/>
      <c r="E37" s="1143"/>
      <c r="F37" s="36">
        <v>4.13</v>
      </c>
      <c r="G37" s="37">
        <v>0.23</v>
      </c>
      <c r="H37" s="37">
        <v>0.06</v>
      </c>
      <c r="I37" s="37">
        <v>0.54</v>
      </c>
      <c r="J37" s="38">
        <v>0.49</v>
      </c>
      <c r="K37" s="22"/>
      <c r="L37" s="22"/>
      <c r="M37" s="22"/>
      <c r="N37" s="22"/>
      <c r="O37" s="22"/>
      <c r="P37" s="22"/>
    </row>
    <row r="38" spans="1:16" ht="39" customHeight="1" x14ac:dyDescent="0.15">
      <c r="A38" s="22"/>
      <c r="B38" s="35"/>
      <c r="C38" s="1141" t="s">
        <v>570</v>
      </c>
      <c r="D38" s="1142"/>
      <c r="E38" s="1143"/>
      <c r="F38" s="36">
        <v>0</v>
      </c>
      <c r="G38" s="37">
        <v>0</v>
      </c>
      <c r="H38" s="37">
        <v>0</v>
      </c>
      <c r="I38" s="37">
        <v>0</v>
      </c>
      <c r="J38" s="38">
        <v>0</v>
      </c>
      <c r="K38" s="22"/>
      <c r="L38" s="22"/>
      <c r="M38" s="22"/>
      <c r="N38" s="22"/>
      <c r="O38" s="22"/>
      <c r="P38" s="22"/>
    </row>
    <row r="39" spans="1:16" ht="39" customHeight="1" x14ac:dyDescent="0.15">
      <c r="A39" s="22"/>
      <c r="B39" s="35"/>
      <c r="C39" s="1141" t="s">
        <v>571</v>
      </c>
      <c r="D39" s="1142"/>
      <c r="E39" s="1143"/>
      <c r="F39" s="36">
        <v>0</v>
      </c>
      <c r="G39" s="37">
        <v>0</v>
      </c>
      <c r="H39" s="37">
        <v>0</v>
      </c>
      <c r="I39" s="37">
        <v>0</v>
      </c>
      <c r="J39" s="38">
        <v>0</v>
      </c>
      <c r="K39" s="22"/>
      <c r="L39" s="22"/>
      <c r="M39" s="22"/>
      <c r="N39" s="22"/>
      <c r="O39" s="22"/>
      <c r="P39" s="22"/>
    </row>
    <row r="40" spans="1:16" ht="39" customHeight="1" x14ac:dyDescent="0.15">
      <c r="A40" s="22"/>
      <c r="B40" s="35"/>
      <c r="C40" s="1141" t="s">
        <v>572</v>
      </c>
      <c r="D40" s="1142"/>
      <c r="E40" s="1143"/>
      <c r="F40" s="36">
        <v>0</v>
      </c>
      <c r="G40" s="37">
        <v>0</v>
      </c>
      <c r="H40" s="37">
        <v>0</v>
      </c>
      <c r="I40" s="37">
        <v>0</v>
      </c>
      <c r="J40" s="38">
        <v>0</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573</v>
      </c>
      <c r="D42" s="1142"/>
      <c r="E42" s="1143"/>
      <c r="F42" s="36" t="s">
        <v>518</v>
      </c>
      <c r="G42" s="37" t="s">
        <v>518</v>
      </c>
      <c r="H42" s="37" t="s">
        <v>518</v>
      </c>
      <c r="I42" s="37" t="s">
        <v>518</v>
      </c>
      <c r="J42" s="38" t="s">
        <v>518</v>
      </c>
      <c r="K42" s="22"/>
      <c r="L42" s="22"/>
      <c r="M42" s="22"/>
      <c r="N42" s="22"/>
      <c r="O42" s="22"/>
      <c r="P42" s="22"/>
    </row>
    <row r="43" spans="1:16" ht="39" customHeight="1" thickBot="1" x14ac:dyDescent="0.2">
      <c r="A43" s="22"/>
      <c r="B43" s="40"/>
      <c r="C43" s="1144" t="s">
        <v>574</v>
      </c>
      <c r="D43" s="1145"/>
      <c r="E43" s="1146"/>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NrJYUwcz8rS/GddetWdcDqpGHPnQdpng8VpDsqWcw1sxqiwEkwm0lW9Ud/r8xMWj/rR4170Taui7VYqjApTqw==" saltValue="6O/4X9KKspeJr2cCuApB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224</v>
      </c>
      <c r="L45" s="60">
        <v>253</v>
      </c>
      <c r="M45" s="60">
        <v>281</v>
      </c>
      <c r="N45" s="60">
        <v>277</v>
      </c>
      <c r="O45" s="61">
        <v>271</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518</v>
      </c>
      <c r="L46" s="64" t="s">
        <v>518</v>
      </c>
      <c r="M46" s="64" t="s">
        <v>518</v>
      </c>
      <c r="N46" s="64" t="s">
        <v>518</v>
      </c>
      <c r="O46" s="65" t="s">
        <v>518</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518</v>
      </c>
      <c r="L47" s="64" t="s">
        <v>518</v>
      </c>
      <c r="M47" s="64" t="s">
        <v>518</v>
      </c>
      <c r="N47" s="64" t="s">
        <v>518</v>
      </c>
      <c r="O47" s="65" t="s">
        <v>518</v>
      </c>
      <c r="P47" s="48"/>
      <c r="Q47" s="48"/>
      <c r="R47" s="48"/>
      <c r="S47" s="48"/>
      <c r="T47" s="48"/>
      <c r="U47" s="48"/>
    </row>
    <row r="48" spans="1:21" ht="30.75" customHeight="1" x14ac:dyDescent="0.15">
      <c r="A48" s="48"/>
      <c r="B48" s="1169"/>
      <c r="C48" s="1170"/>
      <c r="D48" s="62"/>
      <c r="E48" s="1151" t="s">
        <v>15</v>
      </c>
      <c r="F48" s="1151"/>
      <c r="G48" s="1151"/>
      <c r="H48" s="1151"/>
      <c r="I48" s="1151"/>
      <c r="J48" s="1152"/>
      <c r="K48" s="63">
        <v>47</v>
      </c>
      <c r="L48" s="64">
        <v>46</v>
      </c>
      <c r="M48" s="64">
        <v>44</v>
      </c>
      <c r="N48" s="64">
        <v>55</v>
      </c>
      <c r="O48" s="65">
        <v>55</v>
      </c>
      <c r="P48" s="48"/>
      <c r="Q48" s="48"/>
      <c r="R48" s="48"/>
      <c r="S48" s="48"/>
      <c r="T48" s="48"/>
      <c r="U48" s="48"/>
    </row>
    <row r="49" spans="1:21" ht="30.75" customHeight="1" x14ac:dyDescent="0.15">
      <c r="A49" s="48"/>
      <c r="B49" s="1169"/>
      <c r="C49" s="1170"/>
      <c r="D49" s="62"/>
      <c r="E49" s="1151" t="s">
        <v>16</v>
      </c>
      <c r="F49" s="1151"/>
      <c r="G49" s="1151"/>
      <c r="H49" s="1151"/>
      <c r="I49" s="1151"/>
      <c r="J49" s="1152"/>
      <c r="K49" s="63">
        <v>1</v>
      </c>
      <c r="L49" s="64">
        <v>0</v>
      </c>
      <c r="M49" s="64">
        <v>0</v>
      </c>
      <c r="N49" s="64">
        <v>0</v>
      </c>
      <c r="O49" s="65">
        <v>1</v>
      </c>
      <c r="P49" s="48"/>
      <c r="Q49" s="48"/>
      <c r="R49" s="48"/>
      <c r="S49" s="48"/>
      <c r="T49" s="48"/>
      <c r="U49" s="48"/>
    </row>
    <row r="50" spans="1:21" ht="30.75" customHeight="1" x14ac:dyDescent="0.15">
      <c r="A50" s="48"/>
      <c r="B50" s="1169"/>
      <c r="C50" s="1170"/>
      <c r="D50" s="62"/>
      <c r="E50" s="1151" t="s">
        <v>17</v>
      </c>
      <c r="F50" s="1151"/>
      <c r="G50" s="1151"/>
      <c r="H50" s="1151"/>
      <c r="I50" s="1151"/>
      <c r="J50" s="1152"/>
      <c r="K50" s="63" t="s">
        <v>518</v>
      </c>
      <c r="L50" s="64" t="s">
        <v>518</v>
      </c>
      <c r="M50" s="64" t="s">
        <v>518</v>
      </c>
      <c r="N50" s="64" t="s">
        <v>518</v>
      </c>
      <c r="O50" s="65" t="s">
        <v>518</v>
      </c>
      <c r="P50" s="48"/>
      <c r="Q50" s="48"/>
      <c r="R50" s="48"/>
      <c r="S50" s="48"/>
      <c r="T50" s="48"/>
      <c r="U50" s="48"/>
    </row>
    <row r="51" spans="1:21" ht="30.75" customHeight="1" x14ac:dyDescent="0.15">
      <c r="A51" s="48"/>
      <c r="B51" s="1171"/>
      <c r="C51" s="1172"/>
      <c r="D51" s="66"/>
      <c r="E51" s="1151" t="s">
        <v>18</v>
      </c>
      <c r="F51" s="1151"/>
      <c r="G51" s="1151"/>
      <c r="H51" s="1151"/>
      <c r="I51" s="1151"/>
      <c r="J51" s="1152"/>
      <c r="K51" s="63" t="s">
        <v>518</v>
      </c>
      <c r="L51" s="64" t="s">
        <v>518</v>
      </c>
      <c r="M51" s="64" t="s">
        <v>518</v>
      </c>
      <c r="N51" s="64" t="s">
        <v>518</v>
      </c>
      <c r="O51" s="65" t="s">
        <v>518</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242</v>
      </c>
      <c r="L52" s="64">
        <v>245</v>
      </c>
      <c r="M52" s="64">
        <v>264</v>
      </c>
      <c r="N52" s="64">
        <v>256</v>
      </c>
      <c r="O52" s="65">
        <v>270</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30</v>
      </c>
      <c r="L53" s="69">
        <v>54</v>
      </c>
      <c r="M53" s="69">
        <v>61</v>
      </c>
      <c r="N53" s="69">
        <v>76</v>
      </c>
      <c r="O53" s="70">
        <v>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57" t="s">
        <v>25</v>
      </c>
      <c r="C57" s="1158"/>
      <c r="D57" s="1161" t="s">
        <v>26</v>
      </c>
      <c r="E57" s="1162"/>
      <c r="F57" s="1162"/>
      <c r="G57" s="1162"/>
      <c r="H57" s="1162"/>
      <c r="I57" s="1162"/>
      <c r="J57" s="1163"/>
      <c r="K57" s="83"/>
      <c r="L57" s="84"/>
      <c r="M57" s="84"/>
      <c r="N57" s="84"/>
      <c r="O57" s="85"/>
    </row>
    <row r="58" spans="1:21" ht="31.5" customHeight="1" thickBot="1" x14ac:dyDescent="0.2">
      <c r="B58" s="1159"/>
      <c r="C58" s="1160"/>
      <c r="D58" s="1164" t="s">
        <v>27</v>
      </c>
      <c r="E58" s="1165"/>
      <c r="F58" s="1165"/>
      <c r="G58" s="1165"/>
      <c r="H58" s="1165"/>
      <c r="I58" s="1165"/>
      <c r="J58" s="11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3j3f3nAyf++073uzMT1A35j46a5/f2my5rsOTzCX9ANo5aJWvr7oGxYBWglLiQbrTgZRlhadhI7KWhUDzN/yw==" saltValue="qGdaycKEX9f3XkquHm2j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187" t="s">
        <v>30</v>
      </c>
      <c r="C41" s="1188"/>
      <c r="D41" s="102"/>
      <c r="E41" s="1189" t="s">
        <v>31</v>
      </c>
      <c r="F41" s="1189"/>
      <c r="G41" s="1189"/>
      <c r="H41" s="1190"/>
      <c r="I41" s="346">
        <v>1484</v>
      </c>
      <c r="J41" s="347">
        <v>1587</v>
      </c>
      <c r="K41" s="347">
        <v>1421</v>
      </c>
      <c r="L41" s="347">
        <v>1305</v>
      </c>
      <c r="M41" s="348">
        <v>1137</v>
      </c>
    </row>
    <row r="42" spans="2:13" ht="27.75" customHeight="1" x14ac:dyDescent="0.15">
      <c r="B42" s="1177"/>
      <c r="C42" s="1178"/>
      <c r="D42" s="103"/>
      <c r="E42" s="1181" t="s">
        <v>32</v>
      </c>
      <c r="F42" s="1181"/>
      <c r="G42" s="1181"/>
      <c r="H42" s="1182"/>
      <c r="I42" s="349" t="s">
        <v>518</v>
      </c>
      <c r="J42" s="350" t="s">
        <v>518</v>
      </c>
      <c r="K42" s="350" t="s">
        <v>518</v>
      </c>
      <c r="L42" s="350" t="s">
        <v>518</v>
      </c>
      <c r="M42" s="351" t="s">
        <v>518</v>
      </c>
    </row>
    <row r="43" spans="2:13" ht="27.75" customHeight="1" x14ac:dyDescent="0.15">
      <c r="B43" s="1177"/>
      <c r="C43" s="1178"/>
      <c r="D43" s="103"/>
      <c r="E43" s="1181" t="s">
        <v>33</v>
      </c>
      <c r="F43" s="1181"/>
      <c r="G43" s="1181"/>
      <c r="H43" s="1182"/>
      <c r="I43" s="349">
        <v>59</v>
      </c>
      <c r="J43" s="350">
        <v>383</v>
      </c>
      <c r="K43" s="350">
        <v>371</v>
      </c>
      <c r="L43" s="350">
        <v>353</v>
      </c>
      <c r="M43" s="351">
        <v>288</v>
      </c>
    </row>
    <row r="44" spans="2:13" ht="27.75" customHeight="1" x14ac:dyDescent="0.15">
      <c r="B44" s="1177"/>
      <c r="C44" s="1178"/>
      <c r="D44" s="103"/>
      <c r="E44" s="1181" t="s">
        <v>34</v>
      </c>
      <c r="F44" s="1181"/>
      <c r="G44" s="1181"/>
      <c r="H44" s="1182"/>
      <c r="I44" s="349">
        <v>3</v>
      </c>
      <c r="J44" s="350">
        <v>2</v>
      </c>
      <c r="K44" s="350">
        <v>2</v>
      </c>
      <c r="L44" s="350">
        <v>3</v>
      </c>
      <c r="M44" s="351">
        <v>2</v>
      </c>
    </row>
    <row r="45" spans="2:13" ht="27.75" customHeight="1" x14ac:dyDescent="0.15">
      <c r="B45" s="1177"/>
      <c r="C45" s="1178"/>
      <c r="D45" s="103"/>
      <c r="E45" s="1181" t="s">
        <v>35</v>
      </c>
      <c r="F45" s="1181"/>
      <c r="G45" s="1181"/>
      <c r="H45" s="1182"/>
      <c r="I45" s="349">
        <v>158</v>
      </c>
      <c r="J45" s="350">
        <v>165</v>
      </c>
      <c r="K45" s="350">
        <v>166</v>
      </c>
      <c r="L45" s="350">
        <v>342</v>
      </c>
      <c r="M45" s="351">
        <v>330</v>
      </c>
    </row>
    <row r="46" spans="2:13" ht="27.75" customHeight="1" x14ac:dyDescent="0.15">
      <c r="B46" s="1177"/>
      <c r="C46" s="1178"/>
      <c r="D46" s="104"/>
      <c r="E46" s="1181" t="s">
        <v>36</v>
      </c>
      <c r="F46" s="1181"/>
      <c r="G46" s="1181"/>
      <c r="H46" s="1182"/>
      <c r="I46" s="349" t="s">
        <v>518</v>
      </c>
      <c r="J46" s="350" t="s">
        <v>518</v>
      </c>
      <c r="K46" s="350" t="s">
        <v>518</v>
      </c>
      <c r="L46" s="350" t="s">
        <v>518</v>
      </c>
      <c r="M46" s="351" t="s">
        <v>518</v>
      </c>
    </row>
    <row r="47" spans="2:13" ht="27.75" customHeight="1" x14ac:dyDescent="0.15">
      <c r="B47" s="1177"/>
      <c r="C47" s="1178"/>
      <c r="D47" s="105"/>
      <c r="E47" s="1191" t="s">
        <v>37</v>
      </c>
      <c r="F47" s="1192"/>
      <c r="G47" s="1192"/>
      <c r="H47" s="1193"/>
      <c r="I47" s="349" t="s">
        <v>518</v>
      </c>
      <c r="J47" s="350" t="s">
        <v>518</v>
      </c>
      <c r="K47" s="350" t="s">
        <v>518</v>
      </c>
      <c r="L47" s="350" t="s">
        <v>518</v>
      </c>
      <c r="M47" s="351" t="s">
        <v>518</v>
      </c>
    </row>
    <row r="48" spans="2:13" ht="27.75" customHeight="1" x14ac:dyDescent="0.15">
      <c r="B48" s="1177"/>
      <c r="C48" s="1178"/>
      <c r="D48" s="103"/>
      <c r="E48" s="1181" t="s">
        <v>38</v>
      </c>
      <c r="F48" s="1181"/>
      <c r="G48" s="1181"/>
      <c r="H48" s="1182"/>
      <c r="I48" s="349" t="s">
        <v>518</v>
      </c>
      <c r="J48" s="350" t="s">
        <v>518</v>
      </c>
      <c r="K48" s="350" t="s">
        <v>518</v>
      </c>
      <c r="L48" s="350" t="s">
        <v>518</v>
      </c>
      <c r="M48" s="351" t="s">
        <v>518</v>
      </c>
    </row>
    <row r="49" spans="2:13" ht="27.75" customHeight="1" x14ac:dyDescent="0.15">
      <c r="B49" s="1179"/>
      <c r="C49" s="1180"/>
      <c r="D49" s="103"/>
      <c r="E49" s="1181" t="s">
        <v>39</v>
      </c>
      <c r="F49" s="1181"/>
      <c r="G49" s="1181"/>
      <c r="H49" s="1182"/>
      <c r="I49" s="349" t="s">
        <v>518</v>
      </c>
      <c r="J49" s="350" t="s">
        <v>518</v>
      </c>
      <c r="K49" s="350" t="s">
        <v>518</v>
      </c>
      <c r="L49" s="350" t="s">
        <v>518</v>
      </c>
      <c r="M49" s="351" t="s">
        <v>518</v>
      </c>
    </row>
    <row r="50" spans="2:13" ht="27.75" customHeight="1" x14ac:dyDescent="0.15">
      <c r="B50" s="1175" t="s">
        <v>40</v>
      </c>
      <c r="C50" s="1176"/>
      <c r="D50" s="106"/>
      <c r="E50" s="1181" t="s">
        <v>41</v>
      </c>
      <c r="F50" s="1181"/>
      <c r="G50" s="1181"/>
      <c r="H50" s="1182"/>
      <c r="I50" s="349">
        <v>1979</v>
      </c>
      <c r="J50" s="350">
        <v>1674</v>
      </c>
      <c r="K50" s="350">
        <v>1730</v>
      </c>
      <c r="L50" s="350">
        <v>1722</v>
      </c>
      <c r="M50" s="351">
        <v>2033</v>
      </c>
    </row>
    <row r="51" spans="2:13" ht="27.75" customHeight="1" x14ac:dyDescent="0.15">
      <c r="B51" s="1177"/>
      <c r="C51" s="1178"/>
      <c r="D51" s="103"/>
      <c r="E51" s="1181" t="s">
        <v>42</v>
      </c>
      <c r="F51" s="1181"/>
      <c r="G51" s="1181"/>
      <c r="H51" s="1182"/>
      <c r="I51" s="349" t="s">
        <v>518</v>
      </c>
      <c r="J51" s="350" t="s">
        <v>518</v>
      </c>
      <c r="K51" s="350" t="s">
        <v>518</v>
      </c>
      <c r="L51" s="350" t="s">
        <v>518</v>
      </c>
      <c r="M51" s="351" t="s">
        <v>518</v>
      </c>
    </row>
    <row r="52" spans="2:13" ht="27.75" customHeight="1" x14ac:dyDescent="0.15">
      <c r="B52" s="1179"/>
      <c r="C52" s="1180"/>
      <c r="D52" s="103"/>
      <c r="E52" s="1181" t="s">
        <v>43</v>
      </c>
      <c r="F52" s="1181"/>
      <c r="G52" s="1181"/>
      <c r="H52" s="1182"/>
      <c r="I52" s="349">
        <v>1785</v>
      </c>
      <c r="J52" s="350">
        <v>1764</v>
      </c>
      <c r="K52" s="350">
        <v>1575</v>
      </c>
      <c r="L52" s="350">
        <v>1509</v>
      </c>
      <c r="M52" s="351">
        <v>1356</v>
      </c>
    </row>
    <row r="53" spans="2:13" ht="27.75" customHeight="1" thickBot="1" x14ac:dyDescent="0.2">
      <c r="B53" s="1183" t="s">
        <v>44</v>
      </c>
      <c r="C53" s="1184"/>
      <c r="D53" s="107"/>
      <c r="E53" s="1185" t="s">
        <v>45</v>
      </c>
      <c r="F53" s="1185"/>
      <c r="G53" s="1185"/>
      <c r="H53" s="1186"/>
      <c r="I53" s="352">
        <v>-2060</v>
      </c>
      <c r="J53" s="353">
        <v>-1300</v>
      </c>
      <c r="K53" s="353">
        <v>-1344</v>
      </c>
      <c r="L53" s="353">
        <v>-1229</v>
      </c>
      <c r="M53" s="354">
        <v>-1632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PcObDt1xQ20dyWzENv55R3INwcUg5hV38hQ9E7gYcjurg3qjoiOFDoiCHmw0flLLmJBpNVz3EBHAu3V51DIgA==" saltValue="2GOdRgMfTkOGMBPAYCLb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02" t="s">
        <v>48</v>
      </c>
      <c r="D55" s="1202"/>
      <c r="E55" s="1203"/>
      <c r="F55" s="119">
        <v>219</v>
      </c>
      <c r="G55" s="119">
        <v>219</v>
      </c>
      <c r="H55" s="120">
        <v>219</v>
      </c>
    </row>
    <row r="56" spans="2:8" ht="52.5" customHeight="1" x14ac:dyDescent="0.15">
      <c r="B56" s="121"/>
      <c r="C56" s="1204" t="s">
        <v>49</v>
      </c>
      <c r="D56" s="1204"/>
      <c r="E56" s="1205"/>
      <c r="F56" s="122">
        <v>400</v>
      </c>
      <c r="G56" s="122">
        <v>301</v>
      </c>
      <c r="H56" s="123">
        <v>391</v>
      </c>
    </row>
    <row r="57" spans="2:8" ht="53.25" customHeight="1" x14ac:dyDescent="0.15">
      <c r="B57" s="121"/>
      <c r="C57" s="1206" t="s">
        <v>50</v>
      </c>
      <c r="D57" s="1206"/>
      <c r="E57" s="1207"/>
      <c r="F57" s="124">
        <v>1028</v>
      </c>
      <c r="G57" s="124">
        <v>1113</v>
      </c>
      <c r="H57" s="125">
        <v>1345</v>
      </c>
    </row>
    <row r="58" spans="2:8" ht="45.75" customHeight="1" x14ac:dyDescent="0.15">
      <c r="B58" s="126"/>
      <c r="C58" s="1194" t="s">
        <v>602</v>
      </c>
      <c r="D58" s="1195"/>
      <c r="E58" s="1196"/>
      <c r="F58" s="127">
        <v>724</v>
      </c>
      <c r="G58" s="127">
        <v>775</v>
      </c>
      <c r="H58" s="128">
        <v>866</v>
      </c>
    </row>
    <row r="59" spans="2:8" ht="45.75" customHeight="1" x14ac:dyDescent="0.15">
      <c r="B59" s="126"/>
      <c r="C59" s="1194" t="s">
        <v>598</v>
      </c>
      <c r="D59" s="1195"/>
      <c r="E59" s="1196"/>
      <c r="F59" s="127">
        <v>179</v>
      </c>
      <c r="G59" s="127">
        <v>171</v>
      </c>
      <c r="H59" s="128">
        <v>159</v>
      </c>
    </row>
    <row r="60" spans="2:8" ht="45.75" customHeight="1" x14ac:dyDescent="0.15">
      <c r="B60" s="126"/>
      <c r="C60" s="1194" t="s">
        <v>599</v>
      </c>
      <c r="D60" s="1195"/>
      <c r="E60" s="1196"/>
      <c r="F60" s="127">
        <v>70</v>
      </c>
      <c r="G60" s="127">
        <v>109</v>
      </c>
      <c r="H60" s="128">
        <v>259</v>
      </c>
    </row>
    <row r="61" spans="2:8" ht="45.75" customHeight="1" x14ac:dyDescent="0.15">
      <c r="B61" s="126"/>
      <c r="C61" s="1194" t="s">
        <v>600</v>
      </c>
      <c r="D61" s="1195"/>
      <c r="E61" s="1196"/>
      <c r="F61" s="127">
        <v>34</v>
      </c>
      <c r="G61" s="127">
        <v>34</v>
      </c>
      <c r="H61" s="128">
        <v>34</v>
      </c>
    </row>
    <row r="62" spans="2:8" ht="45.75" customHeight="1" thickBot="1" x14ac:dyDescent="0.2">
      <c r="B62" s="129"/>
      <c r="C62" s="1197" t="s">
        <v>601</v>
      </c>
      <c r="D62" s="1198"/>
      <c r="E62" s="1199"/>
      <c r="F62" s="130">
        <v>13</v>
      </c>
      <c r="G62" s="130">
        <v>13</v>
      </c>
      <c r="H62" s="131">
        <v>13</v>
      </c>
    </row>
    <row r="63" spans="2:8" ht="52.5" customHeight="1" thickBot="1" x14ac:dyDescent="0.2">
      <c r="B63" s="132"/>
      <c r="C63" s="1200" t="s">
        <v>51</v>
      </c>
      <c r="D63" s="1200"/>
      <c r="E63" s="1201"/>
      <c r="F63" s="133">
        <v>1647</v>
      </c>
      <c r="G63" s="133">
        <v>1633</v>
      </c>
      <c r="H63" s="134">
        <v>1955</v>
      </c>
    </row>
    <row r="64" spans="2:8" x14ac:dyDescent="0.15"/>
  </sheetData>
  <sheetProtection algorithmName="SHA-512" hashValue="CxEm91af/oOhGhiLr1QjLlt1VvRPVcl2xs0OqJvoQoxdeoKkouXWjACowuFjEvw4g275owVQEEGIPq2/kplSjg==" saltValue="kc2WsmjIWSMvq6AmOEs1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A468F-ABF7-4220-A3CB-3CDD3A16E800}">
  <sheetPr>
    <pageSetUpPr fitToPage="1"/>
  </sheetPr>
  <dimension ref="A1:DE85"/>
  <sheetViews>
    <sheetView showGridLines="0" topLeftCell="A22" zoomScaleNormal="100" zoomScaleSheetLayoutView="55" workbookViewId="0">
      <selection activeCell="AK65" sqref="AK65"/>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604</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605</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606</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607</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560</v>
      </c>
      <c r="BQ50" s="1241"/>
      <c r="BR50" s="1241"/>
      <c r="BS50" s="1241"/>
      <c r="BT50" s="1241"/>
      <c r="BU50" s="1241"/>
      <c r="BV50" s="1241"/>
      <c r="BW50" s="1241"/>
      <c r="BX50" s="1241" t="s">
        <v>561</v>
      </c>
      <c r="BY50" s="1241"/>
      <c r="BZ50" s="1241"/>
      <c r="CA50" s="1241"/>
      <c r="CB50" s="1241"/>
      <c r="CC50" s="1241"/>
      <c r="CD50" s="1241"/>
      <c r="CE50" s="1241"/>
      <c r="CF50" s="1241" t="s">
        <v>562</v>
      </c>
      <c r="CG50" s="1241"/>
      <c r="CH50" s="1241"/>
      <c r="CI50" s="1241"/>
      <c r="CJ50" s="1241"/>
      <c r="CK50" s="1241"/>
      <c r="CL50" s="1241"/>
      <c r="CM50" s="1241"/>
      <c r="CN50" s="1241" t="s">
        <v>563</v>
      </c>
      <c r="CO50" s="1241"/>
      <c r="CP50" s="1241"/>
      <c r="CQ50" s="1241"/>
      <c r="CR50" s="1241"/>
      <c r="CS50" s="1241"/>
      <c r="CT50" s="1241"/>
      <c r="CU50" s="1241"/>
      <c r="CV50" s="1241" t="s">
        <v>564</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608</v>
      </c>
      <c r="AO51" s="1245"/>
      <c r="AP51" s="1245"/>
      <c r="AQ51" s="1245"/>
      <c r="AR51" s="1245"/>
      <c r="AS51" s="1245"/>
      <c r="AT51" s="1245"/>
      <c r="AU51" s="1245"/>
      <c r="AV51" s="1245"/>
      <c r="AW51" s="1245"/>
      <c r="AX51" s="1245"/>
      <c r="AY51" s="1245"/>
      <c r="AZ51" s="1245"/>
      <c r="BA51" s="1245"/>
      <c r="BB51" s="1245" t="s">
        <v>609</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610</v>
      </c>
      <c r="BC53" s="1245"/>
      <c r="BD53" s="1245"/>
      <c r="BE53" s="1245"/>
      <c r="BF53" s="1245"/>
      <c r="BG53" s="1245"/>
      <c r="BH53" s="1245"/>
      <c r="BI53" s="1245"/>
      <c r="BJ53" s="1245"/>
      <c r="BK53" s="1245"/>
      <c r="BL53" s="1245"/>
      <c r="BM53" s="1245"/>
      <c r="BN53" s="1245"/>
      <c r="BO53" s="1245"/>
      <c r="BP53" s="1246">
        <v>65.8</v>
      </c>
      <c r="BQ53" s="1246"/>
      <c r="BR53" s="1246"/>
      <c r="BS53" s="1246"/>
      <c r="BT53" s="1246"/>
      <c r="BU53" s="1246"/>
      <c r="BV53" s="1246"/>
      <c r="BW53" s="1246"/>
      <c r="BX53" s="1246">
        <v>63.8</v>
      </c>
      <c r="BY53" s="1246"/>
      <c r="BZ53" s="1246"/>
      <c r="CA53" s="1246"/>
      <c r="CB53" s="1246"/>
      <c r="CC53" s="1246"/>
      <c r="CD53" s="1246"/>
      <c r="CE53" s="1246"/>
      <c r="CF53" s="1246">
        <v>55.2</v>
      </c>
      <c r="CG53" s="1246"/>
      <c r="CH53" s="1246"/>
      <c r="CI53" s="1246"/>
      <c r="CJ53" s="1246"/>
      <c r="CK53" s="1246"/>
      <c r="CL53" s="1246"/>
      <c r="CM53" s="1246"/>
      <c r="CN53" s="1246">
        <v>55.2</v>
      </c>
      <c r="CO53" s="1246"/>
      <c r="CP53" s="1246"/>
      <c r="CQ53" s="1246"/>
      <c r="CR53" s="1246"/>
      <c r="CS53" s="1246"/>
      <c r="CT53" s="1246"/>
      <c r="CU53" s="1246"/>
      <c r="CV53" s="1246">
        <v>55.7</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611</v>
      </c>
      <c r="AO55" s="1241"/>
      <c r="AP55" s="1241"/>
      <c r="AQ55" s="1241"/>
      <c r="AR55" s="1241"/>
      <c r="AS55" s="1241"/>
      <c r="AT55" s="1241"/>
      <c r="AU55" s="1241"/>
      <c r="AV55" s="1241"/>
      <c r="AW55" s="1241"/>
      <c r="AX55" s="1241"/>
      <c r="AY55" s="1241"/>
      <c r="AZ55" s="1241"/>
      <c r="BA55" s="1241"/>
      <c r="BB55" s="1245" t="s">
        <v>609</v>
      </c>
      <c r="BC55" s="1245"/>
      <c r="BD55" s="1245"/>
      <c r="BE55" s="1245"/>
      <c r="BF55" s="1245"/>
      <c r="BG55" s="1245"/>
      <c r="BH55" s="1245"/>
      <c r="BI55" s="1245"/>
      <c r="BJ55" s="1245"/>
      <c r="BK55" s="1245"/>
      <c r="BL55" s="1245"/>
      <c r="BM55" s="1245"/>
      <c r="BN55" s="1245"/>
      <c r="BO55" s="1245"/>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610</v>
      </c>
      <c r="BC57" s="1245"/>
      <c r="BD57" s="1245"/>
      <c r="BE57" s="1245"/>
      <c r="BF57" s="1245"/>
      <c r="BG57" s="1245"/>
      <c r="BH57" s="1245"/>
      <c r="BI57" s="1245"/>
      <c r="BJ57" s="1245"/>
      <c r="BK57" s="1245"/>
      <c r="BL57" s="1245"/>
      <c r="BM57" s="1245"/>
      <c r="BN57" s="1245"/>
      <c r="BO57" s="1245"/>
      <c r="BP57" s="1246">
        <v>57.7</v>
      </c>
      <c r="BQ57" s="1246"/>
      <c r="BR57" s="1246"/>
      <c r="BS57" s="1246"/>
      <c r="BT57" s="1246"/>
      <c r="BU57" s="1246"/>
      <c r="BV57" s="1246"/>
      <c r="BW57" s="1246"/>
      <c r="BX57" s="1246">
        <v>59.3</v>
      </c>
      <c r="BY57" s="1246"/>
      <c r="BZ57" s="1246"/>
      <c r="CA57" s="1246"/>
      <c r="CB57" s="1246"/>
      <c r="CC57" s="1246"/>
      <c r="CD57" s="1246"/>
      <c r="CE57" s="1246"/>
      <c r="CF57" s="1246">
        <v>60.4</v>
      </c>
      <c r="CG57" s="1246"/>
      <c r="CH57" s="1246"/>
      <c r="CI57" s="1246"/>
      <c r="CJ57" s="1246"/>
      <c r="CK57" s="1246"/>
      <c r="CL57" s="1246"/>
      <c r="CM57" s="1246"/>
      <c r="CN57" s="1246">
        <v>61.1</v>
      </c>
      <c r="CO57" s="1246"/>
      <c r="CP57" s="1246"/>
      <c r="CQ57" s="1246"/>
      <c r="CR57" s="1246"/>
      <c r="CS57" s="1246"/>
      <c r="CT57" s="1246"/>
      <c r="CU57" s="1246"/>
      <c r="CV57" s="1246">
        <v>48</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612</v>
      </c>
    </row>
    <row r="64" spans="1:109" x14ac:dyDescent="0.15">
      <c r="B64" s="1216"/>
      <c r="G64" s="1223"/>
      <c r="I64" s="1256"/>
      <c r="J64" s="1256"/>
      <c r="K64" s="1256"/>
      <c r="L64" s="1256"/>
      <c r="M64" s="1256"/>
      <c r="N64" s="1257"/>
      <c r="AM64" s="1223"/>
      <c r="AN64" s="1223" t="s">
        <v>605</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613</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607</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560</v>
      </c>
      <c r="BQ72" s="1241"/>
      <c r="BR72" s="1241"/>
      <c r="BS72" s="1241"/>
      <c r="BT72" s="1241"/>
      <c r="BU72" s="1241"/>
      <c r="BV72" s="1241"/>
      <c r="BW72" s="1241"/>
      <c r="BX72" s="1241" t="s">
        <v>561</v>
      </c>
      <c r="BY72" s="1241"/>
      <c r="BZ72" s="1241"/>
      <c r="CA72" s="1241"/>
      <c r="CB72" s="1241"/>
      <c r="CC72" s="1241"/>
      <c r="CD72" s="1241"/>
      <c r="CE72" s="1241"/>
      <c r="CF72" s="1241" t="s">
        <v>562</v>
      </c>
      <c r="CG72" s="1241"/>
      <c r="CH72" s="1241"/>
      <c r="CI72" s="1241"/>
      <c r="CJ72" s="1241"/>
      <c r="CK72" s="1241"/>
      <c r="CL72" s="1241"/>
      <c r="CM72" s="1241"/>
      <c r="CN72" s="1241" t="s">
        <v>563</v>
      </c>
      <c r="CO72" s="1241"/>
      <c r="CP72" s="1241"/>
      <c r="CQ72" s="1241"/>
      <c r="CR72" s="1241"/>
      <c r="CS72" s="1241"/>
      <c r="CT72" s="1241"/>
      <c r="CU72" s="1241"/>
      <c r="CV72" s="1241" t="s">
        <v>564</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608</v>
      </c>
      <c r="AO73" s="1245"/>
      <c r="AP73" s="1245"/>
      <c r="AQ73" s="1245"/>
      <c r="AR73" s="1245"/>
      <c r="AS73" s="1245"/>
      <c r="AT73" s="1245"/>
      <c r="AU73" s="1245"/>
      <c r="AV73" s="1245"/>
      <c r="AW73" s="1245"/>
      <c r="AX73" s="1245"/>
      <c r="AY73" s="1245"/>
      <c r="AZ73" s="1245"/>
      <c r="BA73" s="1245"/>
      <c r="BB73" s="1245" t="s">
        <v>609</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614</v>
      </c>
      <c r="BC75" s="1245"/>
      <c r="BD75" s="1245"/>
      <c r="BE75" s="1245"/>
      <c r="BF75" s="1245"/>
      <c r="BG75" s="1245"/>
      <c r="BH75" s="1245"/>
      <c r="BI75" s="1245"/>
      <c r="BJ75" s="1245"/>
      <c r="BK75" s="1245"/>
      <c r="BL75" s="1245"/>
      <c r="BM75" s="1245"/>
      <c r="BN75" s="1245"/>
      <c r="BO75" s="1245"/>
      <c r="BP75" s="1246">
        <v>1.6</v>
      </c>
      <c r="BQ75" s="1246"/>
      <c r="BR75" s="1246"/>
      <c r="BS75" s="1246"/>
      <c r="BT75" s="1246"/>
      <c r="BU75" s="1246"/>
      <c r="BV75" s="1246"/>
      <c r="BW75" s="1246"/>
      <c r="BX75" s="1246">
        <v>3.6</v>
      </c>
      <c r="BY75" s="1246"/>
      <c r="BZ75" s="1246"/>
      <c r="CA75" s="1246"/>
      <c r="CB75" s="1246"/>
      <c r="CC75" s="1246"/>
      <c r="CD75" s="1246"/>
      <c r="CE75" s="1246"/>
      <c r="CF75" s="1246">
        <v>5.7</v>
      </c>
      <c r="CG75" s="1246"/>
      <c r="CH75" s="1246"/>
      <c r="CI75" s="1246"/>
      <c r="CJ75" s="1246"/>
      <c r="CK75" s="1246"/>
      <c r="CL75" s="1246"/>
      <c r="CM75" s="1246"/>
      <c r="CN75" s="1246">
        <v>7.3</v>
      </c>
      <c r="CO75" s="1246"/>
      <c r="CP75" s="1246"/>
      <c r="CQ75" s="1246"/>
      <c r="CR75" s="1246"/>
      <c r="CS75" s="1246"/>
      <c r="CT75" s="1246"/>
      <c r="CU75" s="1246"/>
      <c r="CV75" s="1246">
        <v>7.1</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611</v>
      </c>
      <c r="AO77" s="1241"/>
      <c r="AP77" s="1241"/>
      <c r="AQ77" s="1241"/>
      <c r="AR77" s="1241"/>
      <c r="AS77" s="1241"/>
      <c r="AT77" s="1241"/>
      <c r="AU77" s="1241"/>
      <c r="AV77" s="1241"/>
      <c r="AW77" s="1241"/>
      <c r="AX77" s="1241"/>
      <c r="AY77" s="1241"/>
      <c r="AZ77" s="1241"/>
      <c r="BA77" s="1241"/>
      <c r="BB77" s="1245" t="s">
        <v>609</v>
      </c>
      <c r="BC77" s="1245"/>
      <c r="BD77" s="1245"/>
      <c r="BE77" s="1245"/>
      <c r="BF77" s="1245"/>
      <c r="BG77" s="1245"/>
      <c r="BH77" s="1245"/>
      <c r="BI77" s="1245"/>
      <c r="BJ77" s="1245"/>
      <c r="BK77" s="1245"/>
      <c r="BL77" s="1245"/>
      <c r="BM77" s="1245"/>
      <c r="BN77" s="1245"/>
      <c r="BO77" s="1245"/>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614</v>
      </c>
      <c r="BC79" s="1245"/>
      <c r="BD79" s="1245"/>
      <c r="BE79" s="1245"/>
      <c r="BF79" s="1245"/>
      <c r="BG79" s="1245"/>
      <c r="BH79" s="1245"/>
      <c r="BI79" s="1245"/>
      <c r="BJ79" s="1245"/>
      <c r="BK79" s="1245"/>
      <c r="BL79" s="1245"/>
      <c r="BM79" s="1245"/>
      <c r="BN79" s="1245"/>
      <c r="BO79" s="1245"/>
      <c r="BP79" s="1246">
        <v>7.1</v>
      </c>
      <c r="BQ79" s="1246"/>
      <c r="BR79" s="1246"/>
      <c r="BS79" s="1246"/>
      <c r="BT79" s="1246"/>
      <c r="BU79" s="1246"/>
      <c r="BV79" s="1246"/>
      <c r="BW79" s="1246"/>
      <c r="BX79" s="1246">
        <v>7.1</v>
      </c>
      <c r="BY79" s="1246"/>
      <c r="BZ79" s="1246"/>
      <c r="CA79" s="1246"/>
      <c r="CB79" s="1246"/>
      <c r="CC79" s="1246"/>
      <c r="CD79" s="1246"/>
      <c r="CE79" s="1246"/>
      <c r="CF79" s="1246">
        <v>7.3</v>
      </c>
      <c r="CG79" s="1246"/>
      <c r="CH79" s="1246"/>
      <c r="CI79" s="1246"/>
      <c r="CJ79" s="1246"/>
      <c r="CK79" s="1246"/>
      <c r="CL79" s="1246"/>
      <c r="CM79" s="1246"/>
      <c r="CN79" s="1246">
        <v>7.4</v>
      </c>
      <c r="CO79" s="1246"/>
      <c r="CP79" s="1246"/>
      <c r="CQ79" s="1246"/>
      <c r="CR79" s="1246"/>
      <c r="CS79" s="1246"/>
      <c r="CT79" s="1246"/>
      <c r="CU79" s="1246"/>
      <c r="CV79" s="1246">
        <v>6.1</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Bs/O12GZJIy4u0qnQBaHNoN4qv4TGcYrhKtB4QIvihtzvA76n2YV4f30jDVwS3/QErzEzjIR5L1PFVwMefCflA==" saltValue="tYcneo+BbxlaeRP1jPFT5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2F22-5310-48CA-9B75-39A6DC723E94}">
  <sheetPr>
    <pageSetUpPr fitToPage="1"/>
  </sheetPr>
  <dimension ref="A1:DR125"/>
  <sheetViews>
    <sheetView showGridLines="0" topLeftCell="A94" zoomScaleNormal="100" zoomScaleSheetLayoutView="70" workbookViewId="0">
      <selection activeCell="AE110" sqref="AE11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sheetProtection algorithmName="SHA-512" hashValue="uWrUBmSnunUG15828IrFZXSZnoS6YomD1rt2S9BK2ucy7ulOBN3GuTwvKzvRM19xClO2ZFdOkGai1NE7WXsO3w==" saltValue="8+tzQo13OKdgsWiXzoBy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F754D-9FF6-40C0-A82F-F17743E081C0}">
  <sheetPr>
    <pageSetUpPr fitToPage="1"/>
  </sheetPr>
  <dimension ref="A1:DR125"/>
  <sheetViews>
    <sheetView showGridLines="0" tabSelected="1" topLeftCell="A91" zoomScaleNormal="100" zoomScaleSheetLayoutView="55" workbookViewId="0">
      <selection activeCell="BI106" sqref="BI10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sheetProtection algorithmName="SHA-512" hashValue="eIXhLiuLKYKtwQaaFz0+qcrzzy0JiK/kFEFO0fP9MgOU0L7H/enpSx0oTmFhaHu10/TLWVs+hX/zB53xR3NJ4w==" saltValue="Dltl4WOonixq4sVeHqdd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755904</v>
      </c>
      <c r="E3" s="153"/>
      <c r="F3" s="154">
        <v>291173</v>
      </c>
      <c r="G3" s="155"/>
      <c r="H3" s="156"/>
    </row>
    <row r="4" spans="1:8" x14ac:dyDescent="0.15">
      <c r="A4" s="157"/>
      <c r="B4" s="158"/>
      <c r="C4" s="159"/>
      <c r="D4" s="160">
        <v>455045</v>
      </c>
      <c r="E4" s="161"/>
      <c r="F4" s="162">
        <v>119071</v>
      </c>
      <c r="G4" s="163"/>
      <c r="H4" s="164"/>
    </row>
    <row r="5" spans="1:8" x14ac:dyDescent="0.15">
      <c r="A5" s="145" t="s">
        <v>552</v>
      </c>
      <c r="B5" s="150"/>
      <c r="C5" s="151"/>
      <c r="D5" s="152">
        <v>1114467</v>
      </c>
      <c r="E5" s="153"/>
      <c r="F5" s="154">
        <v>271581</v>
      </c>
      <c r="G5" s="155"/>
      <c r="H5" s="156"/>
    </row>
    <row r="6" spans="1:8" x14ac:dyDescent="0.15">
      <c r="A6" s="157"/>
      <c r="B6" s="158"/>
      <c r="C6" s="159"/>
      <c r="D6" s="160">
        <v>702637</v>
      </c>
      <c r="E6" s="161"/>
      <c r="F6" s="162">
        <v>117844</v>
      </c>
      <c r="G6" s="163"/>
      <c r="H6" s="164"/>
    </row>
    <row r="7" spans="1:8" x14ac:dyDescent="0.15">
      <c r="A7" s="145" t="s">
        <v>553</v>
      </c>
      <c r="B7" s="150"/>
      <c r="C7" s="151"/>
      <c r="D7" s="152">
        <v>557588</v>
      </c>
      <c r="E7" s="153"/>
      <c r="F7" s="154">
        <v>268375</v>
      </c>
      <c r="G7" s="155"/>
      <c r="H7" s="156"/>
    </row>
    <row r="8" spans="1:8" x14ac:dyDescent="0.15">
      <c r="A8" s="157"/>
      <c r="B8" s="158"/>
      <c r="C8" s="159"/>
      <c r="D8" s="160">
        <v>166682</v>
      </c>
      <c r="E8" s="161"/>
      <c r="F8" s="162">
        <v>119602</v>
      </c>
      <c r="G8" s="163"/>
      <c r="H8" s="164"/>
    </row>
    <row r="9" spans="1:8" x14ac:dyDescent="0.15">
      <c r="A9" s="145" t="s">
        <v>554</v>
      </c>
      <c r="B9" s="150"/>
      <c r="C9" s="151"/>
      <c r="D9" s="152">
        <v>714810</v>
      </c>
      <c r="E9" s="153"/>
      <c r="F9" s="154">
        <v>301035</v>
      </c>
      <c r="G9" s="155"/>
      <c r="H9" s="156"/>
    </row>
    <row r="10" spans="1:8" x14ac:dyDescent="0.15">
      <c r="A10" s="157"/>
      <c r="B10" s="158"/>
      <c r="C10" s="159"/>
      <c r="D10" s="160">
        <v>258029</v>
      </c>
      <c r="E10" s="161"/>
      <c r="F10" s="162">
        <v>154376</v>
      </c>
      <c r="G10" s="163"/>
      <c r="H10" s="164"/>
    </row>
    <row r="11" spans="1:8" x14ac:dyDescent="0.15">
      <c r="A11" s="145" t="s">
        <v>555</v>
      </c>
      <c r="B11" s="150"/>
      <c r="C11" s="151"/>
      <c r="D11" s="152">
        <v>416707</v>
      </c>
      <c r="E11" s="153"/>
      <c r="F11" s="154">
        <v>330026</v>
      </c>
      <c r="G11" s="155"/>
      <c r="H11" s="156"/>
    </row>
    <row r="12" spans="1:8" x14ac:dyDescent="0.15">
      <c r="A12" s="157"/>
      <c r="B12" s="158"/>
      <c r="C12" s="165"/>
      <c r="D12" s="160">
        <v>198215</v>
      </c>
      <c r="E12" s="161"/>
      <c r="F12" s="162">
        <v>141075</v>
      </c>
      <c r="G12" s="163"/>
      <c r="H12" s="164"/>
    </row>
    <row r="13" spans="1:8" x14ac:dyDescent="0.15">
      <c r="A13" s="145"/>
      <c r="B13" s="150"/>
      <c r="C13" s="166"/>
      <c r="D13" s="167">
        <v>711895</v>
      </c>
      <c r="E13" s="168"/>
      <c r="F13" s="169">
        <v>292438</v>
      </c>
      <c r="G13" s="170"/>
      <c r="H13" s="156"/>
    </row>
    <row r="14" spans="1:8" x14ac:dyDescent="0.15">
      <c r="A14" s="157"/>
      <c r="B14" s="158"/>
      <c r="C14" s="159"/>
      <c r="D14" s="160">
        <v>356122</v>
      </c>
      <c r="E14" s="161"/>
      <c r="F14" s="162">
        <v>130394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14.28</v>
      </c>
      <c r="C19" s="171">
        <f>ROUND(VALUE(SUBSTITUTE(実質収支比率等に係る経年分析!G$48,"▲","-")),2)</f>
        <v>14.53</v>
      </c>
      <c r="D19" s="171">
        <f>ROUND(VALUE(SUBSTITUTE(実質収支比率等に係る経年分析!H$48,"▲","-")),2)</f>
        <v>13.91</v>
      </c>
      <c r="E19" s="171">
        <f>ROUND(VALUE(SUBSTITUTE(実質収支比率等に係る経年分析!I$48,"▲","-")),2)</f>
        <v>13.52</v>
      </c>
      <c r="F19" s="171">
        <f>ROUND(VALUE(SUBSTITUTE(実質収支比率等に係る経年分析!J$48,"▲","-")),2)</f>
        <v>12.29</v>
      </c>
    </row>
    <row r="20" spans="1:11" x14ac:dyDescent="0.15">
      <c r="A20" s="171" t="s">
        <v>55</v>
      </c>
      <c r="B20" s="171">
        <f>ROUND(VALUE(SUBSTITUTE(実質収支比率等に係る経年分析!F$47,"▲","-")),2)</f>
        <v>17.95</v>
      </c>
      <c r="C20" s="171">
        <f>ROUND(VALUE(SUBSTITUTE(実質収支比率等に係る経年分析!G$47,"▲","-")),2)</f>
        <v>19.600000000000001</v>
      </c>
      <c r="D20" s="171">
        <f>ROUND(VALUE(SUBSTITUTE(実質収支比率等に係る経年分析!H$47,"▲","-")),2)</f>
        <v>20.07</v>
      </c>
      <c r="E20" s="171">
        <f>ROUND(VALUE(SUBSTITUTE(実質収支比率等に係る経年分析!I$47,"▲","-")),2)</f>
        <v>19.16</v>
      </c>
      <c r="F20" s="171">
        <f>ROUND(VALUE(SUBSTITUTE(実質収支比率等に係る経年分析!J$47,"▲","-")),2)</f>
        <v>17.579999999999998</v>
      </c>
    </row>
    <row r="21" spans="1:11" x14ac:dyDescent="0.15">
      <c r="A21" s="171" t="s">
        <v>56</v>
      </c>
      <c r="B21" s="171">
        <f>IF(ISNUMBER(VALUE(SUBSTITUTE(実質収支比率等に係る経年分析!F$49,"▲","-"))),ROUND(VALUE(SUBSTITUTE(実質収支比率等に係る経年分析!F$49,"▲","-")),2),NA())</f>
        <v>4.4000000000000004</v>
      </c>
      <c r="C21" s="171">
        <f>IF(ISNUMBER(VALUE(SUBSTITUTE(実質収支比率等に係る経年分析!G$49,"▲","-"))),ROUND(VALUE(SUBSTITUTE(実質収支比率等に係る経年分析!G$49,"▲","-")),2),NA())</f>
        <v>6.42</v>
      </c>
      <c r="D21" s="171">
        <f>IF(ISNUMBER(VALUE(SUBSTITUTE(実質収支比率等に係る経年分析!H$49,"▲","-"))),ROUND(VALUE(SUBSTITUTE(実質収支比率等に係る経年分析!H$49,"▲","-")),2),NA())</f>
        <v>5.52</v>
      </c>
      <c r="E21" s="171">
        <f>IF(ISNUMBER(VALUE(SUBSTITUTE(実質収支比率等に係る経年分析!I$49,"▲","-"))),ROUND(VALUE(SUBSTITUTE(実質収支比率等に係る経年分析!I$49,"▲","-")),2),NA())</f>
        <v>8.85</v>
      </c>
      <c r="F21" s="171">
        <f>IF(ISNUMBER(VALUE(SUBSTITUTE(実質収支比率等に係る経年分析!J$49,"▲","-"))),ROUND(VALUE(SUBSTITUTE(実質収支比率等に係る経年分析!J$49,"▲","-")),2),NA())</f>
        <v>3.6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根羽村下水道特別会計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根羽村簡易水道特別会計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根羽村後期高齢者医療特別会計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根羽村国民健康保険特別会計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0.49</v>
      </c>
    </row>
    <row r="34" spans="1:16" x14ac:dyDescent="0.15">
      <c r="A34" s="172" t="str">
        <f>IF(連結実質赤字比率に係る赤字・黒字の構成分析!C$36="",NA(),連結実質赤字比率に係る赤字・黒字の構成分析!C$36)</f>
        <v>根羽村介護保険特別会計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23.63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14.29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13.67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12.55</v>
      </c>
    </row>
    <row r="36" spans="1:16" x14ac:dyDescent="0.15">
      <c r="A36" s="172" t="str">
        <f>IF(連結実質赤字比率に係る赤字・黒字の構成分析!C$34="",NA(),連結実質赤字比率に係る赤字・黒字の構成分析!C$34)</f>
        <v>根羽村営バス特別会計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0.22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0.23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0.21</v>
      </c>
      <c r="J36" s="172">
        <f>IF(ROUND(VALUE(SUBSTITUTE(連結実質赤字比率に係る赤字・黒字の構成分析!J$34,"▲", "-")), 2) &lt; 0, ABS(ROUND(VALUE(SUBSTITUTE(連結実質赤字比率に係る赤字・黒字の構成分析!J$34,"▲", "-")), 2)), NA())</f>
        <v>0.26</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242</v>
      </c>
      <c r="E42" s="173"/>
      <c r="F42" s="173"/>
      <c r="G42" s="173">
        <f>'実質公債費比率（分子）の構造'!L$52</f>
        <v>245</v>
      </c>
      <c r="H42" s="173"/>
      <c r="I42" s="173"/>
      <c r="J42" s="173">
        <f>'実質公債費比率（分子）の構造'!M$52</f>
        <v>264</v>
      </c>
      <c r="K42" s="173"/>
      <c r="L42" s="173"/>
      <c r="M42" s="173">
        <f>'実質公債費比率（分子）の構造'!N$52</f>
        <v>256</v>
      </c>
      <c r="N42" s="173"/>
      <c r="O42" s="173"/>
      <c r="P42" s="173">
        <f>'実質公債費比率（分子）の構造'!O$52</f>
        <v>270</v>
      </c>
    </row>
    <row r="43" spans="1:16" x14ac:dyDescent="0.15">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1</v>
      </c>
      <c r="O45" s="173"/>
      <c r="P45" s="173"/>
    </row>
    <row r="46" spans="1:16" x14ac:dyDescent="0.15">
      <c r="A46" s="173" t="s">
        <v>66</v>
      </c>
      <c r="B46" s="173">
        <f>'実質公債費比率（分子）の構造'!K$48</f>
        <v>47</v>
      </c>
      <c r="C46" s="173"/>
      <c r="D46" s="173"/>
      <c r="E46" s="173">
        <f>'実質公債費比率（分子）の構造'!L$48</f>
        <v>46</v>
      </c>
      <c r="F46" s="173"/>
      <c r="G46" s="173"/>
      <c r="H46" s="173">
        <f>'実質公債費比率（分子）の構造'!M$48</f>
        <v>44</v>
      </c>
      <c r="I46" s="173"/>
      <c r="J46" s="173"/>
      <c r="K46" s="173">
        <f>'実質公債費比率（分子）の構造'!N$48</f>
        <v>55</v>
      </c>
      <c r="L46" s="173"/>
      <c r="M46" s="173"/>
      <c r="N46" s="173">
        <f>'実質公債費比率（分子）の構造'!O$48</f>
        <v>55</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224</v>
      </c>
      <c r="C49" s="173"/>
      <c r="D49" s="173"/>
      <c r="E49" s="173">
        <f>'実質公債費比率（分子）の構造'!L$45</f>
        <v>253</v>
      </c>
      <c r="F49" s="173"/>
      <c r="G49" s="173"/>
      <c r="H49" s="173">
        <f>'実質公債費比率（分子）の構造'!M$45</f>
        <v>281</v>
      </c>
      <c r="I49" s="173"/>
      <c r="J49" s="173"/>
      <c r="K49" s="173">
        <f>'実質公債費比率（分子）の構造'!N$45</f>
        <v>277</v>
      </c>
      <c r="L49" s="173"/>
      <c r="M49" s="173"/>
      <c r="N49" s="173">
        <f>'実質公債費比率（分子）の構造'!O$45</f>
        <v>271</v>
      </c>
      <c r="O49" s="173"/>
      <c r="P49" s="173"/>
    </row>
    <row r="50" spans="1:16" x14ac:dyDescent="0.15">
      <c r="A50" s="173" t="s">
        <v>70</v>
      </c>
      <c r="B50" s="173" t="e">
        <f>NA()</f>
        <v>#N/A</v>
      </c>
      <c r="C50" s="173">
        <f>IF(ISNUMBER('実質公債費比率（分子）の構造'!K$53),'実質公債費比率（分子）の構造'!K$53,NA())</f>
        <v>30</v>
      </c>
      <c r="D50" s="173" t="e">
        <f>NA()</f>
        <v>#N/A</v>
      </c>
      <c r="E50" s="173" t="e">
        <f>NA()</f>
        <v>#N/A</v>
      </c>
      <c r="F50" s="173">
        <f>IF(ISNUMBER('実質公債費比率（分子）の構造'!L$53),'実質公債費比率（分子）の構造'!L$53,NA())</f>
        <v>54</v>
      </c>
      <c r="G50" s="173" t="e">
        <f>NA()</f>
        <v>#N/A</v>
      </c>
      <c r="H50" s="173" t="e">
        <f>NA()</f>
        <v>#N/A</v>
      </c>
      <c r="I50" s="173">
        <f>IF(ISNUMBER('実質公債費比率（分子）の構造'!M$53),'実質公債費比率（分子）の構造'!M$53,NA())</f>
        <v>61</v>
      </c>
      <c r="J50" s="173" t="e">
        <f>NA()</f>
        <v>#N/A</v>
      </c>
      <c r="K50" s="173" t="e">
        <f>NA()</f>
        <v>#N/A</v>
      </c>
      <c r="L50" s="173">
        <f>IF(ISNUMBER('実質公債費比率（分子）の構造'!N$53),'実質公債費比率（分子）の構造'!N$53,NA())</f>
        <v>76</v>
      </c>
      <c r="M50" s="173" t="e">
        <f>NA()</f>
        <v>#N/A</v>
      </c>
      <c r="N50" s="173" t="e">
        <f>NA()</f>
        <v>#N/A</v>
      </c>
      <c r="O50" s="173">
        <f>IF(ISNUMBER('実質公債費比率（分子）の構造'!O$53),'実質公債費比率（分子）の構造'!O$53,NA())</f>
        <v>57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1785</v>
      </c>
      <c r="E56" s="172"/>
      <c r="F56" s="172"/>
      <c r="G56" s="172">
        <f>'将来負担比率（分子）の構造'!J$52</f>
        <v>1764</v>
      </c>
      <c r="H56" s="172"/>
      <c r="I56" s="172"/>
      <c r="J56" s="172">
        <f>'将来負担比率（分子）の構造'!K$52</f>
        <v>1575</v>
      </c>
      <c r="K56" s="172"/>
      <c r="L56" s="172"/>
      <c r="M56" s="172">
        <f>'将来負担比率（分子）の構造'!L$52</f>
        <v>1509</v>
      </c>
      <c r="N56" s="172"/>
      <c r="O56" s="172"/>
      <c r="P56" s="172">
        <f>'将来負担比率（分子）の構造'!M$52</f>
        <v>1356</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1979</v>
      </c>
      <c r="E58" s="172"/>
      <c r="F58" s="172"/>
      <c r="G58" s="172">
        <f>'将来負担比率（分子）の構造'!J$50</f>
        <v>1674</v>
      </c>
      <c r="H58" s="172"/>
      <c r="I58" s="172"/>
      <c r="J58" s="172">
        <f>'将来負担比率（分子）の構造'!K$50</f>
        <v>1730</v>
      </c>
      <c r="K58" s="172"/>
      <c r="L58" s="172"/>
      <c r="M58" s="172">
        <f>'将来負担比率（分子）の構造'!L$50</f>
        <v>1722</v>
      </c>
      <c r="N58" s="172"/>
      <c r="O58" s="172"/>
      <c r="P58" s="172">
        <f>'将来負担比率（分子）の構造'!M$50</f>
        <v>2033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158</v>
      </c>
      <c r="C62" s="172"/>
      <c r="D62" s="172"/>
      <c r="E62" s="172">
        <f>'将来負担比率（分子）の構造'!J$45</f>
        <v>165</v>
      </c>
      <c r="F62" s="172"/>
      <c r="G62" s="172"/>
      <c r="H62" s="172">
        <f>'将来負担比率（分子）の構造'!K$45</f>
        <v>166</v>
      </c>
      <c r="I62" s="172"/>
      <c r="J62" s="172"/>
      <c r="K62" s="172">
        <f>'将来負担比率（分子）の構造'!L$45</f>
        <v>342</v>
      </c>
      <c r="L62" s="172"/>
      <c r="M62" s="172"/>
      <c r="N62" s="172">
        <f>'将来負担比率（分子）の構造'!M$45</f>
        <v>330</v>
      </c>
      <c r="O62" s="172"/>
      <c r="P62" s="172"/>
    </row>
    <row r="63" spans="1:16" x14ac:dyDescent="0.15">
      <c r="A63" s="172" t="s">
        <v>34</v>
      </c>
      <c r="B63" s="172">
        <f>'将来負担比率（分子）の構造'!I$44</f>
        <v>3</v>
      </c>
      <c r="C63" s="172"/>
      <c r="D63" s="172"/>
      <c r="E63" s="172">
        <f>'将来負担比率（分子）の構造'!J$44</f>
        <v>2</v>
      </c>
      <c r="F63" s="172"/>
      <c r="G63" s="172"/>
      <c r="H63" s="172">
        <f>'将来負担比率（分子）の構造'!K$44</f>
        <v>2</v>
      </c>
      <c r="I63" s="172"/>
      <c r="J63" s="172"/>
      <c r="K63" s="172">
        <f>'将来負担比率（分子）の構造'!L$44</f>
        <v>3</v>
      </c>
      <c r="L63" s="172"/>
      <c r="M63" s="172"/>
      <c r="N63" s="172">
        <f>'将来負担比率（分子）の構造'!M$44</f>
        <v>2</v>
      </c>
      <c r="O63" s="172"/>
      <c r="P63" s="172"/>
    </row>
    <row r="64" spans="1:16" x14ac:dyDescent="0.15">
      <c r="A64" s="172" t="s">
        <v>33</v>
      </c>
      <c r="B64" s="172">
        <f>'将来負担比率（分子）の構造'!I$43</f>
        <v>59</v>
      </c>
      <c r="C64" s="172"/>
      <c r="D64" s="172"/>
      <c r="E64" s="172">
        <f>'将来負担比率（分子）の構造'!J$43</f>
        <v>383</v>
      </c>
      <c r="F64" s="172"/>
      <c r="G64" s="172"/>
      <c r="H64" s="172">
        <f>'将来負担比率（分子）の構造'!K$43</f>
        <v>371</v>
      </c>
      <c r="I64" s="172"/>
      <c r="J64" s="172"/>
      <c r="K64" s="172">
        <f>'将来負担比率（分子）の構造'!L$43</f>
        <v>353</v>
      </c>
      <c r="L64" s="172"/>
      <c r="M64" s="172"/>
      <c r="N64" s="172">
        <f>'将来負担比率（分子）の構造'!M$43</f>
        <v>288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1484</v>
      </c>
      <c r="C66" s="172"/>
      <c r="D66" s="172"/>
      <c r="E66" s="172">
        <f>'将来負担比率（分子）の構造'!J$41</f>
        <v>1587</v>
      </c>
      <c r="F66" s="172"/>
      <c r="G66" s="172"/>
      <c r="H66" s="172">
        <f>'将来負担比率（分子）の構造'!K$41</f>
        <v>1421</v>
      </c>
      <c r="I66" s="172"/>
      <c r="J66" s="172"/>
      <c r="K66" s="172">
        <f>'将来負担比率（分子）の構造'!L$41</f>
        <v>1305</v>
      </c>
      <c r="L66" s="172"/>
      <c r="M66" s="172"/>
      <c r="N66" s="172">
        <f>'将来負担比率（分子）の構造'!M$41</f>
        <v>1137</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219</v>
      </c>
      <c r="C72" s="176">
        <f>基金残高に係る経年分析!G55</f>
        <v>219</v>
      </c>
      <c r="D72" s="176">
        <f>基金残高に係る経年分析!H55</f>
        <v>219</v>
      </c>
    </row>
    <row r="73" spans="1:16" x14ac:dyDescent="0.15">
      <c r="A73" s="175" t="s">
        <v>77</v>
      </c>
      <c r="B73" s="176">
        <f>基金残高に係る経年分析!F56</f>
        <v>400</v>
      </c>
      <c r="C73" s="176">
        <f>基金残高に係る経年分析!G56</f>
        <v>301</v>
      </c>
      <c r="D73" s="176">
        <f>基金残高に係る経年分析!H56</f>
        <v>391</v>
      </c>
    </row>
    <row r="74" spans="1:16" x14ac:dyDescent="0.15">
      <c r="A74" s="175" t="s">
        <v>78</v>
      </c>
      <c r="B74" s="176">
        <f>基金残高に係る経年分析!F57</f>
        <v>1028</v>
      </c>
      <c r="C74" s="176">
        <f>基金残高に係る経年分析!G57</f>
        <v>1113</v>
      </c>
      <c r="D74" s="176">
        <f>基金残高に係る経年分析!H57</f>
        <v>1345</v>
      </c>
    </row>
  </sheetData>
  <sheetProtection algorithmName="SHA-512" hashValue="tmAF9Vm3tQhBlEDnXSuWwLcuK1ANNmlxvdwhdm5Guh9frUBYQOnatJieREI8+DWSyWizR17HQIey31439NCe1g==" saltValue="LwZTr8merL71njlqV4l3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D3CCD-4163-43C3-AAC7-D4901D0B141D}">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212</v>
      </c>
      <c r="DI1" s="600"/>
      <c r="DJ1" s="600"/>
      <c r="DK1" s="600"/>
      <c r="DL1" s="600"/>
      <c r="DM1" s="600"/>
      <c r="DN1" s="601"/>
      <c r="DO1" s="211"/>
      <c r="DP1" s="599" t="s">
        <v>213</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217</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218</v>
      </c>
      <c r="S4" s="603"/>
      <c r="T4" s="603"/>
      <c r="U4" s="603"/>
      <c r="V4" s="603"/>
      <c r="W4" s="603"/>
      <c r="X4" s="603"/>
      <c r="Y4" s="604"/>
      <c r="Z4" s="602" t="s">
        <v>219</v>
      </c>
      <c r="AA4" s="603"/>
      <c r="AB4" s="603"/>
      <c r="AC4" s="604"/>
      <c r="AD4" s="602" t="s">
        <v>220</v>
      </c>
      <c r="AE4" s="603"/>
      <c r="AF4" s="603"/>
      <c r="AG4" s="603"/>
      <c r="AH4" s="603"/>
      <c r="AI4" s="603"/>
      <c r="AJ4" s="603"/>
      <c r="AK4" s="604"/>
      <c r="AL4" s="602" t="s">
        <v>219</v>
      </c>
      <c r="AM4" s="603"/>
      <c r="AN4" s="603"/>
      <c r="AO4" s="604"/>
      <c r="AP4" s="605" t="s">
        <v>221</v>
      </c>
      <c r="AQ4" s="605"/>
      <c r="AR4" s="605"/>
      <c r="AS4" s="605"/>
      <c r="AT4" s="605"/>
      <c r="AU4" s="605"/>
      <c r="AV4" s="605"/>
      <c r="AW4" s="605"/>
      <c r="AX4" s="605"/>
      <c r="AY4" s="605"/>
      <c r="AZ4" s="605"/>
      <c r="BA4" s="605"/>
      <c r="BB4" s="605"/>
      <c r="BC4" s="605"/>
      <c r="BD4" s="605"/>
      <c r="BE4" s="605"/>
      <c r="BF4" s="605"/>
      <c r="BG4" s="605" t="s">
        <v>222</v>
      </c>
      <c r="BH4" s="605"/>
      <c r="BI4" s="605"/>
      <c r="BJ4" s="605"/>
      <c r="BK4" s="605"/>
      <c r="BL4" s="605"/>
      <c r="BM4" s="605"/>
      <c r="BN4" s="605"/>
      <c r="BO4" s="605" t="s">
        <v>219</v>
      </c>
      <c r="BP4" s="605"/>
      <c r="BQ4" s="605"/>
      <c r="BR4" s="605"/>
      <c r="BS4" s="605" t="s">
        <v>223</v>
      </c>
      <c r="BT4" s="605"/>
      <c r="BU4" s="605"/>
      <c r="BV4" s="605"/>
      <c r="BW4" s="605"/>
      <c r="BX4" s="605"/>
      <c r="BY4" s="605"/>
      <c r="BZ4" s="605"/>
      <c r="CA4" s="605"/>
      <c r="CB4" s="605"/>
      <c r="CD4" s="602" t="s">
        <v>224</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225</v>
      </c>
      <c r="C5" s="607"/>
      <c r="D5" s="607"/>
      <c r="E5" s="607"/>
      <c r="F5" s="607"/>
      <c r="G5" s="607"/>
      <c r="H5" s="607"/>
      <c r="I5" s="607"/>
      <c r="J5" s="607"/>
      <c r="K5" s="607"/>
      <c r="L5" s="607"/>
      <c r="M5" s="607"/>
      <c r="N5" s="607"/>
      <c r="O5" s="607"/>
      <c r="P5" s="607"/>
      <c r="Q5" s="608"/>
      <c r="R5" s="609">
        <v>82213</v>
      </c>
      <c r="S5" s="610"/>
      <c r="T5" s="610"/>
      <c r="U5" s="610"/>
      <c r="V5" s="610"/>
      <c r="W5" s="610"/>
      <c r="X5" s="610"/>
      <c r="Y5" s="611"/>
      <c r="Z5" s="612">
        <v>3.3</v>
      </c>
      <c r="AA5" s="612"/>
      <c r="AB5" s="612"/>
      <c r="AC5" s="612"/>
      <c r="AD5" s="613">
        <v>82213</v>
      </c>
      <c r="AE5" s="613"/>
      <c r="AF5" s="613"/>
      <c r="AG5" s="613"/>
      <c r="AH5" s="613"/>
      <c r="AI5" s="613"/>
      <c r="AJ5" s="613"/>
      <c r="AK5" s="613"/>
      <c r="AL5" s="614">
        <v>6.7</v>
      </c>
      <c r="AM5" s="615"/>
      <c r="AN5" s="615"/>
      <c r="AO5" s="616"/>
      <c r="AP5" s="606" t="s">
        <v>226</v>
      </c>
      <c r="AQ5" s="607"/>
      <c r="AR5" s="607"/>
      <c r="AS5" s="607"/>
      <c r="AT5" s="607"/>
      <c r="AU5" s="607"/>
      <c r="AV5" s="607"/>
      <c r="AW5" s="607"/>
      <c r="AX5" s="607"/>
      <c r="AY5" s="607"/>
      <c r="AZ5" s="607"/>
      <c r="BA5" s="607"/>
      <c r="BB5" s="607"/>
      <c r="BC5" s="607"/>
      <c r="BD5" s="607"/>
      <c r="BE5" s="607"/>
      <c r="BF5" s="608"/>
      <c r="BG5" s="620">
        <v>82213</v>
      </c>
      <c r="BH5" s="621"/>
      <c r="BI5" s="621"/>
      <c r="BJ5" s="621"/>
      <c r="BK5" s="621"/>
      <c r="BL5" s="621"/>
      <c r="BM5" s="621"/>
      <c r="BN5" s="622"/>
      <c r="BO5" s="623">
        <v>100</v>
      </c>
      <c r="BP5" s="623"/>
      <c r="BQ5" s="623"/>
      <c r="BR5" s="623"/>
      <c r="BS5" s="624" t="s">
        <v>128</v>
      </c>
      <c r="BT5" s="624"/>
      <c r="BU5" s="624"/>
      <c r="BV5" s="624"/>
      <c r="BW5" s="624"/>
      <c r="BX5" s="624"/>
      <c r="BY5" s="624"/>
      <c r="BZ5" s="624"/>
      <c r="CA5" s="624"/>
      <c r="CB5" s="628"/>
      <c r="CD5" s="602" t="s">
        <v>221</v>
      </c>
      <c r="CE5" s="603"/>
      <c r="CF5" s="603"/>
      <c r="CG5" s="603"/>
      <c r="CH5" s="603"/>
      <c r="CI5" s="603"/>
      <c r="CJ5" s="603"/>
      <c r="CK5" s="603"/>
      <c r="CL5" s="603"/>
      <c r="CM5" s="603"/>
      <c r="CN5" s="603"/>
      <c r="CO5" s="603"/>
      <c r="CP5" s="603"/>
      <c r="CQ5" s="604"/>
      <c r="CR5" s="602" t="s">
        <v>227</v>
      </c>
      <c r="CS5" s="603"/>
      <c r="CT5" s="603"/>
      <c r="CU5" s="603"/>
      <c r="CV5" s="603"/>
      <c r="CW5" s="603"/>
      <c r="CX5" s="603"/>
      <c r="CY5" s="604"/>
      <c r="CZ5" s="602" t="s">
        <v>219</v>
      </c>
      <c r="DA5" s="603"/>
      <c r="DB5" s="603"/>
      <c r="DC5" s="604"/>
      <c r="DD5" s="602" t="s">
        <v>228</v>
      </c>
      <c r="DE5" s="603"/>
      <c r="DF5" s="603"/>
      <c r="DG5" s="603"/>
      <c r="DH5" s="603"/>
      <c r="DI5" s="603"/>
      <c r="DJ5" s="603"/>
      <c r="DK5" s="603"/>
      <c r="DL5" s="603"/>
      <c r="DM5" s="603"/>
      <c r="DN5" s="603"/>
      <c r="DO5" s="603"/>
      <c r="DP5" s="604"/>
      <c r="DQ5" s="602" t="s">
        <v>229</v>
      </c>
      <c r="DR5" s="603"/>
      <c r="DS5" s="603"/>
      <c r="DT5" s="603"/>
      <c r="DU5" s="603"/>
      <c r="DV5" s="603"/>
      <c r="DW5" s="603"/>
      <c r="DX5" s="603"/>
      <c r="DY5" s="603"/>
      <c r="DZ5" s="603"/>
      <c r="EA5" s="603"/>
      <c r="EB5" s="603"/>
      <c r="EC5" s="604"/>
    </row>
    <row r="6" spans="2:143" ht="11.25" customHeight="1" x14ac:dyDescent="0.15">
      <c r="B6" s="617" t="s">
        <v>230</v>
      </c>
      <c r="C6" s="618"/>
      <c r="D6" s="618"/>
      <c r="E6" s="618"/>
      <c r="F6" s="618"/>
      <c r="G6" s="618"/>
      <c r="H6" s="618"/>
      <c r="I6" s="618"/>
      <c r="J6" s="618"/>
      <c r="K6" s="618"/>
      <c r="L6" s="618"/>
      <c r="M6" s="618"/>
      <c r="N6" s="618"/>
      <c r="O6" s="618"/>
      <c r="P6" s="618"/>
      <c r="Q6" s="619"/>
      <c r="R6" s="620">
        <v>34909</v>
      </c>
      <c r="S6" s="621"/>
      <c r="T6" s="621"/>
      <c r="U6" s="621"/>
      <c r="V6" s="621"/>
      <c r="W6" s="621"/>
      <c r="X6" s="621"/>
      <c r="Y6" s="622"/>
      <c r="Z6" s="623">
        <v>1.4</v>
      </c>
      <c r="AA6" s="623"/>
      <c r="AB6" s="623"/>
      <c r="AC6" s="623"/>
      <c r="AD6" s="624">
        <v>34909</v>
      </c>
      <c r="AE6" s="624"/>
      <c r="AF6" s="624"/>
      <c r="AG6" s="624"/>
      <c r="AH6" s="624"/>
      <c r="AI6" s="624"/>
      <c r="AJ6" s="624"/>
      <c r="AK6" s="624"/>
      <c r="AL6" s="625">
        <v>2.8</v>
      </c>
      <c r="AM6" s="626"/>
      <c r="AN6" s="626"/>
      <c r="AO6" s="627"/>
      <c r="AP6" s="617" t="s">
        <v>231</v>
      </c>
      <c r="AQ6" s="618"/>
      <c r="AR6" s="618"/>
      <c r="AS6" s="618"/>
      <c r="AT6" s="618"/>
      <c r="AU6" s="618"/>
      <c r="AV6" s="618"/>
      <c r="AW6" s="618"/>
      <c r="AX6" s="618"/>
      <c r="AY6" s="618"/>
      <c r="AZ6" s="618"/>
      <c r="BA6" s="618"/>
      <c r="BB6" s="618"/>
      <c r="BC6" s="618"/>
      <c r="BD6" s="618"/>
      <c r="BE6" s="618"/>
      <c r="BF6" s="619"/>
      <c r="BG6" s="620">
        <v>82213</v>
      </c>
      <c r="BH6" s="621"/>
      <c r="BI6" s="621"/>
      <c r="BJ6" s="621"/>
      <c r="BK6" s="621"/>
      <c r="BL6" s="621"/>
      <c r="BM6" s="621"/>
      <c r="BN6" s="622"/>
      <c r="BO6" s="623">
        <v>100</v>
      </c>
      <c r="BP6" s="623"/>
      <c r="BQ6" s="623"/>
      <c r="BR6" s="623"/>
      <c r="BS6" s="624" t="s">
        <v>128</v>
      </c>
      <c r="BT6" s="624"/>
      <c r="BU6" s="624"/>
      <c r="BV6" s="624"/>
      <c r="BW6" s="624"/>
      <c r="BX6" s="624"/>
      <c r="BY6" s="624"/>
      <c r="BZ6" s="624"/>
      <c r="CA6" s="624"/>
      <c r="CB6" s="628"/>
      <c r="CD6" s="606" t="s">
        <v>232</v>
      </c>
      <c r="CE6" s="607"/>
      <c r="CF6" s="607"/>
      <c r="CG6" s="607"/>
      <c r="CH6" s="607"/>
      <c r="CI6" s="607"/>
      <c r="CJ6" s="607"/>
      <c r="CK6" s="607"/>
      <c r="CL6" s="607"/>
      <c r="CM6" s="607"/>
      <c r="CN6" s="607"/>
      <c r="CO6" s="607"/>
      <c r="CP6" s="607"/>
      <c r="CQ6" s="608"/>
      <c r="CR6" s="620">
        <v>23475</v>
      </c>
      <c r="CS6" s="621"/>
      <c r="CT6" s="621"/>
      <c r="CU6" s="621"/>
      <c r="CV6" s="621"/>
      <c r="CW6" s="621"/>
      <c r="CX6" s="621"/>
      <c r="CY6" s="622"/>
      <c r="CZ6" s="614">
        <v>1</v>
      </c>
      <c r="DA6" s="615"/>
      <c r="DB6" s="615"/>
      <c r="DC6" s="631"/>
      <c r="DD6" s="629" t="s">
        <v>128</v>
      </c>
      <c r="DE6" s="621"/>
      <c r="DF6" s="621"/>
      <c r="DG6" s="621"/>
      <c r="DH6" s="621"/>
      <c r="DI6" s="621"/>
      <c r="DJ6" s="621"/>
      <c r="DK6" s="621"/>
      <c r="DL6" s="621"/>
      <c r="DM6" s="621"/>
      <c r="DN6" s="621"/>
      <c r="DO6" s="621"/>
      <c r="DP6" s="622"/>
      <c r="DQ6" s="629">
        <v>23475</v>
      </c>
      <c r="DR6" s="621"/>
      <c r="DS6" s="621"/>
      <c r="DT6" s="621"/>
      <c r="DU6" s="621"/>
      <c r="DV6" s="621"/>
      <c r="DW6" s="621"/>
      <c r="DX6" s="621"/>
      <c r="DY6" s="621"/>
      <c r="DZ6" s="621"/>
      <c r="EA6" s="621"/>
      <c r="EB6" s="621"/>
      <c r="EC6" s="630"/>
    </row>
    <row r="7" spans="2:143" ht="11.25" customHeight="1" x14ac:dyDescent="0.15">
      <c r="B7" s="617" t="s">
        <v>233</v>
      </c>
      <c r="C7" s="618"/>
      <c r="D7" s="618"/>
      <c r="E7" s="618"/>
      <c r="F7" s="618"/>
      <c r="G7" s="618"/>
      <c r="H7" s="618"/>
      <c r="I7" s="618"/>
      <c r="J7" s="618"/>
      <c r="K7" s="618"/>
      <c r="L7" s="618"/>
      <c r="M7" s="618"/>
      <c r="N7" s="618"/>
      <c r="O7" s="618"/>
      <c r="P7" s="618"/>
      <c r="Q7" s="619"/>
      <c r="R7" s="620">
        <v>54</v>
      </c>
      <c r="S7" s="621"/>
      <c r="T7" s="621"/>
      <c r="U7" s="621"/>
      <c r="V7" s="621"/>
      <c r="W7" s="621"/>
      <c r="X7" s="621"/>
      <c r="Y7" s="622"/>
      <c r="Z7" s="623">
        <v>0</v>
      </c>
      <c r="AA7" s="623"/>
      <c r="AB7" s="623"/>
      <c r="AC7" s="623"/>
      <c r="AD7" s="624">
        <v>54</v>
      </c>
      <c r="AE7" s="624"/>
      <c r="AF7" s="624"/>
      <c r="AG7" s="624"/>
      <c r="AH7" s="624"/>
      <c r="AI7" s="624"/>
      <c r="AJ7" s="624"/>
      <c r="AK7" s="624"/>
      <c r="AL7" s="625">
        <v>0</v>
      </c>
      <c r="AM7" s="626"/>
      <c r="AN7" s="626"/>
      <c r="AO7" s="627"/>
      <c r="AP7" s="617" t="s">
        <v>234</v>
      </c>
      <c r="AQ7" s="618"/>
      <c r="AR7" s="618"/>
      <c r="AS7" s="618"/>
      <c r="AT7" s="618"/>
      <c r="AU7" s="618"/>
      <c r="AV7" s="618"/>
      <c r="AW7" s="618"/>
      <c r="AX7" s="618"/>
      <c r="AY7" s="618"/>
      <c r="AZ7" s="618"/>
      <c r="BA7" s="618"/>
      <c r="BB7" s="618"/>
      <c r="BC7" s="618"/>
      <c r="BD7" s="618"/>
      <c r="BE7" s="618"/>
      <c r="BF7" s="619"/>
      <c r="BG7" s="620">
        <v>33293</v>
      </c>
      <c r="BH7" s="621"/>
      <c r="BI7" s="621"/>
      <c r="BJ7" s="621"/>
      <c r="BK7" s="621"/>
      <c r="BL7" s="621"/>
      <c r="BM7" s="621"/>
      <c r="BN7" s="622"/>
      <c r="BO7" s="623">
        <v>40.5</v>
      </c>
      <c r="BP7" s="623"/>
      <c r="BQ7" s="623"/>
      <c r="BR7" s="623"/>
      <c r="BS7" s="624" t="s">
        <v>128</v>
      </c>
      <c r="BT7" s="624"/>
      <c r="BU7" s="624"/>
      <c r="BV7" s="624"/>
      <c r="BW7" s="624"/>
      <c r="BX7" s="624"/>
      <c r="BY7" s="624"/>
      <c r="BZ7" s="624"/>
      <c r="CA7" s="624"/>
      <c r="CB7" s="628"/>
      <c r="CD7" s="617" t="s">
        <v>235</v>
      </c>
      <c r="CE7" s="618"/>
      <c r="CF7" s="618"/>
      <c r="CG7" s="618"/>
      <c r="CH7" s="618"/>
      <c r="CI7" s="618"/>
      <c r="CJ7" s="618"/>
      <c r="CK7" s="618"/>
      <c r="CL7" s="618"/>
      <c r="CM7" s="618"/>
      <c r="CN7" s="618"/>
      <c r="CO7" s="618"/>
      <c r="CP7" s="618"/>
      <c r="CQ7" s="619"/>
      <c r="CR7" s="620">
        <v>879103</v>
      </c>
      <c r="CS7" s="621"/>
      <c r="CT7" s="621"/>
      <c r="CU7" s="621"/>
      <c r="CV7" s="621"/>
      <c r="CW7" s="621"/>
      <c r="CX7" s="621"/>
      <c r="CY7" s="622"/>
      <c r="CZ7" s="623">
        <v>37.6</v>
      </c>
      <c r="DA7" s="623"/>
      <c r="DB7" s="623"/>
      <c r="DC7" s="623"/>
      <c r="DD7" s="629">
        <v>26848</v>
      </c>
      <c r="DE7" s="621"/>
      <c r="DF7" s="621"/>
      <c r="DG7" s="621"/>
      <c r="DH7" s="621"/>
      <c r="DI7" s="621"/>
      <c r="DJ7" s="621"/>
      <c r="DK7" s="621"/>
      <c r="DL7" s="621"/>
      <c r="DM7" s="621"/>
      <c r="DN7" s="621"/>
      <c r="DO7" s="621"/>
      <c r="DP7" s="622"/>
      <c r="DQ7" s="629">
        <v>401119</v>
      </c>
      <c r="DR7" s="621"/>
      <c r="DS7" s="621"/>
      <c r="DT7" s="621"/>
      <c r="DU7" s="621"/>
      <c r="DV7" s="621"/>
      <c r="DW7" s="621"/>
      <c r="DX7" s="621"/>
      <c r="DY7" s="621"/>
      <c r="DZ7" s="621"/>
      <c r="EA7" s="621"/>
      <c r="EB7" s="621"/>
      <c r="EC7" s="630"/>
    </row>
    <row r="8" spans="2:143" ht="11.25" customHeight="1" x14ac:dyDescent="0.15">
      <c r="B8" s="617" t="s">
        <v>236</v>
      </c>
      <c r="C8" s="618"/>
      <c r="D8" s="618"/>
      <c r="E8" s="618"/>
      <c r="F8" s="618"/>
      <c r="G8" s="618"/>
      <c r="H8" s="618"/>
      <c r="I8" s="618"/>
      <c r="J8" s="618"/>
      <c r="K8" s="618"/>
      <c r="L8" s="618"/>
      <c r="M8" s="618"/>
      <c r="N8" s="618"/>
      <c r="O8" s="618"/>
      <c r="P8" s="618"/>
      <c r="Q8" s="619"/>
      <c r="R8" s="620">
        <v>422</v>
      </c>
      <c r="S8" s="621"/>
      <c r="T8" s="621"/>
      <c r="U8" s="621"/>
      <c r="V8" s="621"/>
      <c r="W8" s="621"/>
      <c r="X8" s="621"/>
      <c r="Y8" s="622"/>
      <c r="Z8" s="623">
        <v>0</v>
      </c>
      <c r="AA8" s="623"/>
      <c r="AB8" s="623"/>
      <c r="AC8" s="623"/>
      <c r="AD8" s="624">
        <v>422</v>
      </c>
      <c r="AE8" s="624"/>
      <c r="AF8" s="624"/>
      <c r="AG8" s="624"/>
      <c r="AH8" s="624"/>
      <c r="AI8" s="624"/>
      <c r="AJ8" s="624"/>
      <c r="AK8" s="624"/>
      <c r="AL8" s="625">
        <v>0</v>
      </c>
      <c r="AM8" s="626"/>
      <c r="AN8" s="626"/>
      <c r="AO8" s="627"/>
      <c r="AP8" s="617" t="s">
        <v>237</v>
      </c>
      <c r="AQ8" s="618"/>
      <c r="AR8" s="618"/>
      <c r="AS8" s="618"/>
      <c r="AT8" s="618"/>
      <c r="AU8" s="618"/>
      <c r="AV8" s="618"/>
      <c r="AW8" s="618"/>
      <c r="AX8" s="618"/>
      <c r="AY8" s="618"/>
      <c r="AZ8" s="618"/>
      <c r="BA8" s="618"/>
      <c r="BB8" s="618"/>
      <c r="BC8" s="618"/>
      <c r="BD8" s="618"/>
      <c r="BE8" s="618"/>
      <c r="BF8" s="619"/>
      <c r="BG8" s="620">
        <v>1834</v>
      </c>
      <c r="BH8" s="621"/>
      <c r="BI8" s="621"/>
      <c r="BJ8" s="621"/>
      <c r="BK8" s="621"/>
      <c r="BL8" s="621"/>
      <c r="BM8" s="621"/>
      <c r="BN8" s="622"/>
      <c r="BO8" s="623">
        <v>2.2000000000000002</v>
      </c>
      <c r="BP8" s="623"/>
      <c r="BQ8" s="623"/>
      <c r="BR8" s="623"/>
      <c r="BS8" s="624" t="s">
        <v>128</v>
      </c>
      <c r="BT8" s="624"/>
      <c r="BU8" s="624"/>
      <c r="BV8" s="624"/>
      <c r="BW8" s="624"/>
      <c r="BX8" s="624"/>
      <c r="BY8" s="624"/>
      <c r="BZ8" s="624"/>
      <c r="CA8" s="624"/>
      <c r="CB8" s="628"/>
      <c r="CD8" s="617" t="s">
        <v>238</v>
      </c>
      <c r="CE8" s="618"/>
      <c r="CF8" s="618"/>
      <c r="CG8" s="618"/>
      <c r="CH8" s="618"/>
      <c r="CI8" s="618"/>
      <c r="CJ8" s="618"/>
      <c r="CK8" s="618"/>
      <c r="CL8" s="618"/>
      <c r="CM8" s="618"/>
      <c r="CN8" s="618"/>
      <c r="CO8" s="618"/>
      <c r="CP8" s="618"/>
      <c r="CQ8" s="619"/>
      <c r="CR8" s="620">
        <v>231289</v>
      </c>
      <c r="CS8" s="621"/>
      <c r="CT8" s="621"/>
      <c r="CU8" s="621"/>
      <c r="CV8" s="621"/>
      <c r="CW8" s="621"/>
      <c r="CX8" s="621"/>
      <c r="CY8" s="622"/>
      <c r="CZ8" s="623">
        <v>9.9</v>
      </c>
      <c r="DA8" s="623"/>
      <c r="DB8" s="623"/>
      <c r="DC8" s="623"/>
      <c r="DD8" s="629">
        <v>572</v>
      </c>
      <c r="DE8" s="621"/>
      <c r="DF8" s="621"/>
      <c r="DG8" s="621"/>
      <c r="DH8" s="621"/>
      <c r="DI8" s="621"/>
      <c r="DJ8" s="621"/>
      <c r="DK8" s="621"/>
      <c r="DL8" s="621"/>
      <c r="DM8" s="621"/>
      <c r="DN8" s="621"/>
      <c r="DO8" s="621"/>
      <c r="DP8" s="622"/>
      <c r="DQ8" s="629">
        <v>142182</v>
      </c>
      <c r="DR8" s="621"/>
      <c r="DS8" s="621"/>
      <c r="DT8" s="621"/>
      <c r="DU8" s="621"/>
      <c r="DV8" s="621"/>
      <c r="DW8" s="621"/>
      <c r="DX8" s="621"/>
      <c r="DY8" s="621"/>
      <c r="DZ8" s="621"/>
      <c r="EA8" s="621"/>
      <c r="EB8" s="621"/>
      <c r="EC8" s="630"/>
    </row>
    <row r="9" spans="2:143" ht="11.25" customHeight="1" x14ac:dyDescent="0.15">
      <c r="B9" s="617" t="s">
        <v>239</v>
      </c>
      <c r="C9" s="618"/>
      <c r="D9" s="618"/>
      <c r="E9" s="618"/>
      <c r="F9" s="618"/>
      <c r="G9" s="618"/>
      <c r="H9" s="618"/>
      <c r="I9" s="618"/>
      <c r="J9" s="618"/>
      <c r="K9" s="618"/>
      <c r="L9" s="618"/>
      <c r="M9" s="618"/>
      <c r="N9" s="618"/>
      <c r="O9" s="618"/>
      <c r="P9" s="618"/>
      <c r="Q9" s="619"/>
      <c r="R9" s="620">
        <v>450</v>
      </c>
      <c r="S9" s="621"/>
      <c r="T9" s="621"/>
      <c r="U9" s="621"/>
      <c r="V9" s="621"/>
      <c r="W9" s="621"/>
      <c r="X9" s="621"/>
      <c r="Y9" s="622"/>
      <c r="Z9" s="623">
        <v>0</v>
      </c>
      <c r="AA9" s="623"/>
      <c r="AB9" s="623"/>
      <c r="AC9" s="623"/>
      <c r="AD9" s="624">
        <v>450</v>
      </c>
      <c r="AE9" s="624"/>
      <c r="AF9" s="624"/>
      <c r="AG9" s="624"/>
      <c r="AH9" s="624"/>
      <c r="AI9" s="624"/>
      <c r="AJ9" s="624"/>
      <c r="AK9" s="624"/>
      <c r="AL9" s="625">
        <v>0</v>
      </c>
      <c r="AM9" s="626"/>
      <c r="AN9" s="626"/>
      <c r="AO9" s="627"/>
      <c r="AP9" s="617" t="s">
        <v>240</v>
      </c>
      <c r="AQ9" s="618"/>
      <c r="AR9" s="618"/>
      <c r="AS9" s="618"/>
      <c r="AT9" s="618"/>
      <c r="AU9" s="618"/>
      <c r="AV9" s="618"/>
      <c r="AW9" s="618"/>
      <c r="AX9" s="618"/>
      <c r="AY9" s="618"/>
      <c r="AZ9" s="618"/>
      <c r="BA9" s="618"/>
      <c r="BB9" s="618"/>
      <c r="BC9" s="618"/>
      <c r="BD9" s="618"/>
      <c r="BE9" s="618"/>
      <c r="BF9" s="619"/>
      <c r="BG9" s="620">
        <v>27989</v>
      </c>
      <c r="BH9" s="621"/>
      <c r="BI9" s="621"/>
      <c r="BJ9" s="621"/>
      <c r="BK9" s="621"/>
      <c r="BL9" s="621"/>
      <c r="BM9" s="621"/>
      <c r="BN9" s="622"/>
      <c r="BO9" s="623">
        <v>34</v>
      </c>
      <c r="BP9" s="623"/>
      <c r="BQ9" s="623"/>
      <c r="BR9" s="623"/>
      <c r="BS9" s="624" t="s">
        <v>128</v>
      </c>
      <c r="BT9" s="624"/>
      <c r="BU9" s="624"/>
      <c r="BV9" s="624"/>
      <c r="BW9" s="624"/>
      <c r="BX9" s="624"/>
      <c r="BY9" s="624"/>
      <c r="BZ9" s="624"/>
      <c r="CA9" s="624"/>
      <c r="CB9" s="628"/>
      <c r="CD9" s="617" t="s">
        <v>241</v>
      </c>
      <c r="CE9" s="618"/>
      <c r="CF9" s="618"/>
      <c r="CG9" s="618"/>
      <c r="CH9" s="618"/>
      <c r="CI9" s="618"/>
      <c r="CJ9" s="618"/>
      <c r="CK9" s="618"/>
      <c r="CL9" s="618"/>
      <c r="CM9" s="618"/>
      <c r="CN9" s="618"/>
      <c r="CO9" s="618"/>
      <c r="CP9" s="618"/>
      <c r="CQ9" s="619"/>
      <c r="CR9" s="620">
        <v>88960</v>
      </c>
      <c r="CS9" s="621"/>
      <c r="CT9" s="621"/>
      <c r="CU9" s="621"/>
      <c r="CV9" s="621"/>
      <c r="CW9" s="621"/>
      <c r="CX9" s="621"/>
      <c r="CY9" s="622"/>
      <c r="CZ9" s="623">
        <v>3.8</v>
      </c>
      <c r="DA9" s="623"/>
      <c r="DB9" s="623"/>
      <c r="DC9" s="623"/>
      <c r="DD9" s="629" t="s">
        <v>128</v>
      </c>
      <c r="DE9" s="621"/>
      <c r="DF9" s="621"/>
      <c r="DG9" s="621"/>
      <c r="DH9" s="621"/>
      <c r="DI9" s="621"/>
      <c r="DJ9" s="621"/>
      <c r="DK9" s="621"/>
      <c r="DL9" s="621"/>
      <c r="DM9" s="621"/>
      <c r="DN9" s="621"/>
      <c r="DO9" s="621"/>
      <c r="DP9" s="622"/>
      <c r="DQ9" s="629">
        <v>77825</v>
      </c>
      <c r="DR9" s="621"/>
      <c r="DS9" s="621"/>
      <c r="DT9" s="621"/>
      <c r="DU9" s="621"/>
      <c r="DV9" s="621"/>
      <c r="DW9" s="621"/>
      <c r="DX9" s="621"/>
      <c r="DY9" s="621"/>
      <c r="DZ9" s="621"/>
      <c r="EA9" s="621"/>
      <c r="EB9" s="621"/>
      <c r="EC9" s="630"/>
    </row>
    <row r="10" spans="2:143" ht="11.25" customHeight="1" x14ac:dyDescent="0.15">
      <c r="B10" s="617" t="s">
        <v>242</v>
      </c>
      <c r="C10" s="618"/>
      <c r="D10" s="618"/>
      <c r="E10" s="618"/>
      <c r="F10" s="618"/>
      <c r="G10" s="618"/>
      <c r="H10" s="618"/>
      <c r="I10" s="618"/>
      <c r="J10" s="618"/>
      <c r="K10" s="618"/>
      <c r="L10" s="618"/>
      <c r="M10" s="618"/>
      <c r="N10" s="618"/>
      <c r="O10" s="618"/>
      <c r="P10" s="618"/>
      <c r="Q10" s="619"/>
      <c r="R10" s="620" t="s">
        <v>128</v>
      </c>
      <c r="S10" s="621"/>
      <c r="T10" s="621"/>
      <c r="U10" s="621"/>
      <c r="V10" s="621"/>
      <c r="W10" s="621"/>
      <c r="X10" s="621"/>
      <c r="Y10" s="622"/>
      <c r="Z10" s="623" t="s">
        <v>128</v>
      </c>
      <c r="AA10" s="623"/>
      <c r="AB10" s="623"/>
      <c r="AC10" s="623"/>
      <c r="AD10" s="624" t="s">
        <v>128</v>
      </c>
      <c r="AE10" s="624"/>
      <c r="AF10" s="624"/>
      <c r="AG10" s="624"/>
      <c r="AH10" s="624"/>
      <c r="AI10" s="624"/>
      <c r="AJ10" s="624"/>
      <c r="AK10" s="624"/>
      <c r="AL10" s="625" t="s">
        <v>128</v>
      </c>
      <c r="AM10" s="626"/>
      <c r="AN10" s="626"/>
      <c r="AO10" s="627"/>
      <c r="AP10" s="617" t="s">
        <v>243</v>
      </c>
      <c r="AQ10" s="618"/>
      <c r="AR10" s="618"/>
      <c r="AS10" s="618"/>
      <c r="AT10" s="618"/>
      <c r="AU10" s="618"/>
      <c r="AV10" s="618"/>
      <c r="AW10" s="618"/>
      <c r="AX10" s="618"/>
      <c r="AY10" s="618"/>
      <c r="AZ10" s="618"/>
      <c r="BA10" s="618"/>
      <c r="BB10" s="618"/>
      <c r="BC10" s="618"/>
      <c r="BD10" s="618"/>
      <c r="BE10" s="618"/>
      <c r="BF10" s="619"/>
      <c r="BG10" s="620">
        <v>3050</v>
      </c>
      <c r="BH10" s="621"/>
      <c r="BI10" s="621"/>
      <c r="BJ10" s="621"/>
      <c r="BK10" s="621"/>
      <c r="BL10" s="621"/>
      <c r="BM10" s="621"/>
      <c r="BN10" s="622"/>
      <c r="BO10" s="623">
        <v>3.7</v>
      </c>
      <c r="BP10" s="623"/>
      <c r="BQ10" s="623"/>
      <c r="BR10" s="623"/>
      <c r="BS10" s="624" t="s">
        <v>128</v>
      </c>
      <c r="BT10" s="624"/>
      <c r="BU10" s="624"/>
      <c r="BV10" s="624"/>
      <c r="BW10" s="624"/>
      <c r="BX10" s="624"/>
      <c r="BY10" s="624"/>
      <c r="BZ10" s="624"/>
      <c r="CA10" s="624"/>
      <c r="CB10" s="628"/>
      <c r="CD10" s="617" t="s">
        <v>244</v>
      </c>
      <c r="CE10" s="618"/>
      <c r="CF10" s="618"/>
      <c r="CG10" s="618"/>
      <c r="CH10" s="618"/>
      <c r="CI10" s="618"/>
      <c r="CJ10" s="618"/>
      <c r="CK10" s="618"/>
      <c r="CL10" s="618"/>
      <c r="CM10" s="618"/>
      <c r="CN10" s="618"/>
      <c r="CO10" s="618"/>
      <c r="CP10" s="618"/>
      <c r="CQ10" s="619"/>
      <c r="CR10" s="620" t="s">
        <v>128</v>
      </c>
      <c r="CS10" s="621"/>
      <c r="CT10" s="621"/>
      <c r="CU10" s="621"/>
      <c r="CV10" s="621"/>
      <c r="CW10" s="621"/>
      <c r="CX10" s="621"/>
      <c r="CY10" s="622"/>
      <c r="CZ10" s="623" t="s">
        <v>128</v>
      </c>
      <c r="DA10" s="623"/>
      <c r="DB10" s="623"/>
      <c r="DC10" s="623"/>
      <c r="DD10" s="629" t="s">
        <v>128</v>
      </c>
      <c r="DE10" s="621"/>
      <c r="DF10" s="621"/>
      <c r="DG10" s="621"/>
      <c r="DH10" s="621"/>
      <c r="DI10" s="621"/>
      <c r="DJ10" s="621"/>
      <c r="DK10" s="621"/>
      <c r="DL10" s="621"/>
      <c r="DM10" s="621"/>
      <c r="DN10" s="621"/>
      <c r="DO10" s="621"/>
      <c r="DP10" s="622"/>
      <c r="DQ10" s="629" t="s">
        <v>128</v>
      </c>
      <c r="DR10" s="621"/>
      <c r="DS10" s="621"/>
      <c r="DT10" s="621"/>
      <c r="DU10" s="621"/>
      <c r="DV10" s="621"/>
      <c r="DW10" s="621"/>
      <c r="DX10" s="621"/>
      <c r="DY10" s="621"/>
      <c r="DZ10" s="621"/>
      <c r="EA10" s="621"/>
      <c r="EB10" s="621"/>
      <c r="EC10" s="630"/>
    </row>
    <row r="11" spans="2:143" ht="11.25" customHeight="1" x14ac:dyDescent="0.15">
      <c r="B11" s="617" t="s">
        <v>245</v>
      </c>
      <c r="C11" s="618"/>
      <c r="D11" s="618"/>
      <c r="E11" s="618"/>
      <c r="F11" s="618"/>
      <c r="G11" s="618"/>
      <c r="H11" s="618"/>
      <c r="I11" s="618"/>
      <c r="J11" s="618"/>
      <c r="K11" s="618"/>
      <c r="L11" s="618"/>
      <c r="M11" s="618"/>
      <c r="N11" s="618"/>
      <c r="O11" s="618"/>
      <c r="P11" s="618"/>
      <c r="Q11" s="619"/>
      <c r="R11" s="620">
        <v>23503</v>
      </c>
      <c r="S11" s="621"/>
      <c r="T11" s="621"/>
      <c r="U11" s="621"/>
      <c r="V11" s="621"/>
      <c r="W11" s="621"/>
      <c r="X11" s="621"/>
      <c r="Y11" s="622"/>
      <c r="Z11" s="625">
        <v>0.9</v>
      </c>
      <c r="AA11" s="626"/>
      <c r="AB11" s="626"/>
      <c r="AC11" s="632"/>
      <c r="AD11" s="629">
        <v>23503</v>
      </c>
      <c r="AE11" s="621"/>
      <c r="AF11" s="621"/>
      <c r="AG11" s="621"/>
      <c r="AH11" s="621"/>
      <c r="AI11" s="621"/>
      <c r="AJ11" s="621"/>
      <c r="AK11" s="622"/>
      <c r="AL11" s="625">
        <v>1.9</v>
      </c>
      <c r="AM11" s="626"/>
      <c r="AN11" s="626"/>
      <c r="AO11" s="627"/>
      <c r="AP11" s="617" t="s">
        <v>246</v>
      </c>
      <c r="AQ11" s="618"/>
      <c r="AR11" s="618"/>
      <c r="AS11" s="618"/>
      <c r="AT11" s="618"/>
      <c r="AU11" s="618"/>
      <c r="AV11" s="618"/>
      <c r="AW11" s="618"/>
      <c r="AX11" s="618"/>
      <c r="AY11" s="618"/>
      <c r="AZ11" s="618"/>
      <c r="BA11" s="618"/>
      <c r="BB11" s="618"/>
      <c r="BC11" s="618"/>
      <c r="BD11" s="618"/>
      <c r="BE11" s="618"/>
      <c r="BF11" s="619"/>
      <c r="BG11" s="620">
        <v>420</v>
      </c>
      <c r="BH11" s="621"/>
      <c r="BI11" s="621"/>
      <c r="BJ11" s="621"/>
      <c r="BK11" s="621"/>
      <c r="BL11" s="621"/>
      <c r="BM11" s="621"/>
      <c r="BN11" s="622"/>
      <c r="BO11" s="623">
        <v>0.5</v>
      </c>
      <c r="BP11" s="623"/>
      <c r="BQ11" s="623"/>
      <c r="BR11" s="623"/>
      <c r="BS11" s="624" t="s">
        <v>128</v>
      </c>
      <c r="BT11" s="624"/>
      <c r="BU11" s="624"/>
      <c r="BV11" s="624"/>
      <c r="BW11" s="624"/>
      <c r="BX11" s="624"/>
      <c r="BY11" s="624"/>
      <c r="BZ11" s="624"/>
      <c r="CA11" s="624"/>
      <c r="CB11" s="628"/>
      <c r="CD11" s="617" t="s">
        <v>247</v>
      </c>
      <c r="CE11" s="618"/>
      <c r="CF11" s="618"/>
      <c r="CG11" s="618"/>
      <c r="CH11" s="618"/>
      <c r="CI11" s="618"/>
      <c r="CJ11" s="618"/>
      <c r="CK11" s="618"/>
      <c r="CL11" s="618"/>
      <c r="CM11" s="618"/>
      <c r="CN11" s="618"/>
      <c r="CO11" s="618"/>
      <c r="CP11" s="618"/>
      <c r="CQ11" s="619"/>
      <c r="CR11" s="620">
        <v>404466</v>
      </c>
      <c r="CS11" s="621"/>
      <c r="CT11" s="621"/>
      <c r="CU11" s="621"/>
      <c r="CV11" s="621"/>
      <c r="CW11" s="621"/>
      <c r="CX11" s="621"/>
      <c r="CY11" s="622"/>
      <c r="CZ11" s="623">
        <v>17.3</v>
      </c>
      <c r="DA11" s="623"/>
      <c r="DB11" s="623"/>
      <c r="DC11" s="623"/>
      <c r="DD11" s="629">
        <v>239990</v>
      </c>
      <c r="DE11" s="621"/>
      <c r="DF11" s="621"/>
      <c r="DG11" s="621"/>
      <c r="DH11" s="621"/>
      <c r="DI11" s="621"/>
      <c r="DJ11" s="621"/>
      <c r="DK11" s="621"/>
      <c r="DL11" s="621"/>
      <c r="DM11" s="621"/>
      <c r="DN11" s="621"/>
      <c r="DO11" s="621"/>
      <c r="DP11" s="622"/>
      <c r="DQ11" s="629">
        <v>165041</v>
      </c>
      <c r="DR11" s="621"/>
      <c r="DS11" s="621"/>
      <c r="DT11" s="621"/>
      <c r="DU11" s="621"/>
      <c r="DV11" s="621"/>
      <c r="DW11" s="621"/>
      <c r="DX11" s="621"/>
      <c r="DY11" s="621"/>
      <c r="DZ11" s="621"/>
      <c r="EA11" s="621"/>
      <c r="EB11" s="621"/>
      <c r="EC11" s="630"/>
    </row>
    <row r="12" spans="2:143" ht="11.25" customHeight="1" x14ac:dyDescent="0.15">
      <c r="B12" s="617" t="s">
        <v>248</v>
      </c>
      <c r="C12" s="618"/>
      <c r="D12" s="618"/>
      <c r="E12" s="618"/>
      <c r="F12" s="618"/>
      <c r="G12" s="618"/>
      <c r="H12" s="618"/>
      <c r="I12" s="618"/>
      <c r="J12" s="618"/>
      <c r="K12" s="618"/>
      <c r="L12" s="618"/>
      <c r="M12" s="618"/>
      <c r="N12" s="618"/>
      <c r="O12" s="618"/>
      <c r="P12" s="618"/>
      <c r="Q12" s="619"/>
      <c r="R12" s="620">
        <v>2849</v>
      </c>
      <c r="S12" s="621"/>
      <c r="T12" s="621"/>
      <c r="U12" s="621"/>
      <c r="V12" s="621"/>
      <c r="W12" s="621"/>
      <c r="X12" s="621"/>
      <c r="Y12" s="622"/>
      <c r="Z12" s="623">
        <v>0.1</v>
      </c>
      <c r="AA12" s="623"/>
      <c r="AB12" s="623"/>
      <c r="AC12" s="623"/>
      <c r="AD12" s="624">
        <v>2849</v>
      </c>
      <c r="AE12" s="624"/>
      <c r="AF12" s="624"/>
      <c r="AG12" s="624"/>
      <c r="AH12" s="624"/>
      <c r="AI12" s="624"/>
      <c r="AJ12" s="624"/>
      <c r="AK12" s="624"/>
      <c r="AL12" s="625">
        <v>0.2</v>
      </c>
      <c r="AM12" s="626"/>
      <c r="AN12" s="626"/>
      <c r="AO12" s="627"/>
      <c r="AP12" s="617" t="s">
        <v>249</v>
      </c>
      <c r="AQ12" s="618"/>
      <c r="AR12" s="618"/>
      <c r="AS12" s="618"/>
      <c r="AT12" s="618"/>
      <c r="AU12" s="618"/>
      <c r="AV12" s="618"/>
      <c r="AW12" s="618"/>
      <c r="AX12" s="618"/>
      <c r="AY12" s="618"/>
      <c r="AZ12" s="618"/>
      <c r="BA12" s="618"/>
      <c r="BB12" s="618"/>
      <c r="BC12" s="618"/>
      <c r="BD12" s="618"/>
      <c r="BE12" s="618"/>
      <c r="BF12" s="619"/>
      <c r="BG12" s="620">
        <v>43956</v>
      </c>
      <c r="BH12" s="621"/>
      <c r="BI12" s="621"/>
      <c r="BJ12" s="621"/>
      <c r="BK12" s="621"/>
      <c r="BL12" s="621"/>
      <c r="BM12" s="621"/>
      <c r="BN12" s="622"/>
      <c r="BO12" s="623">
        <v>53.5</v>
      </c>
      <c r="BP12" s="623"/>
      <c r="BQ12" s="623"/>
      <c r="BR12" s="623"/>
      <c r="BS12" s="624" t="s">
        <v>128</v>
      </c>
      <c r="BT12" s="624"/>
      <c r="BU12" s="624"/>
      <c r="BV12" s="624"/>
      <c r="BW12" s="624"/>
      <c r="BX12" s="624"/>
      <c r="BY12" s="624"/>
      <c r="BZ12" s="624"/>
      <c r="CA12" s="624"/>
      <c r="CB12" s="628"/>
      <c r="CD12" s="617" t="s">
        <v>250</v>
      </c>
      <c r="CE12" s="618"/>
      <c r="CF12" s="618"/>
      <c r="CG12" s="618"/>
      <c r="CH12" s="618"/>
      <c r="CI12" s="618"/>
      <c r="CJ12" s="618"/>
      <c r="CK12" s="618"/>
      <c r="CL12" s="618"/>
      <c r="CM12" s="618"/>
      <c r="CN12" s="618"/>
      <c r="CO12" s="618"/>
      <c r="CP12" s="618"/>
      <c r="CQ12" s="619"/>
      <c r="CR12" s="620">
        <v>121683</v>
      </c>
      <c r="CS12" s="621"/>
      <c r="CT12" s="621"/>
      <c r="CU12" s="621"/>
      <c r="CV12" s="621"/>
      <c r="CW12" s="621"/>
      <c r="CX12" s="621"/>
      <c r="CY12" s="622"/>
      <c r="CZ12" s="623">
        <v>5.2</v>
      </c>
      <c r="DA12" s="623"/>
      <c r="DB12" s="623"/>
      <c r="DC12" s="623"/>
      <c r="DD12" s="629">
        <v>1221</v>
      </c>
      <c r="DE12" s="621"/>
      <c r="DF12" s="621"/>
      <c r="DG12" s="621"/>
      <c r="DH12" s="621"/>
      <c r="DI12" s="621"/>
      <c r="DJ12" s="621"/>
      <c r="DK12" s="621"/>
      <c r="DL12" s="621"/>
      <c r="DM12" s="621"/>
      <c r="DN12" s="621"/>
      <c r="DO12" s="621"/>
      <c r="DP12" s="622"/>
      <c r="DQ12" s="629">
        <v>120854</v>
      </c>
      <c r="DR12" s="621"/>
      <c r="DS12" s="621"/>
      <c r="DT12" s="621"/>
      <c r="DU12" s="621"/>
      <c r="DV12" s="621"/>
      <c r="DW12" s="621"/>
      <c r="DX12" s="621"/>
      <c r="DY12" s="621"/>
      <c r="DZ12" s="621"/>
      <c r="EA12" s="621"/>
      <c r="EB12" s="621"/>
      <c r="EC12" s="630"/>
    </row>
    <row r="13" spans="2:143" ht="11.25" customHeight="1" x14ac:dyDescent="0.15">
      <c r="B13" s="617" t="s">
        <v>251</v>
      </c>
      <c r="C13" s="618"/>
      <c r="D13" s="618"/>
      <c r="E13" s="618"/>
      <c r="F13" s="618"/>
      <c r="G13" s="618"/>
      <c r="H13" s="618"/>
      <c r="I13" s="618"/>
      <c r="J13" s="618"/>
      <c r="K13" s="618"/>
      <c r="L13" s="618"/>
      <c r="M13" s="618"/>
      <c r="N13" s="618"/>
      <c r="O13" s="618"/>
      <c r="P13" s="618"/>
      <c r="Q13" s="619"/>
      <c r="R13" s="620" t="s">
        <v>128</v>
      </c>
      <c r="S13" s="621"/>
      <c r="T13" s="621"/>
      <c r="U13" s="621"/>
      <c r="V13" s="621"/>
      <c r="W13" s="621"/>
      <c r="X13" s="621"/>
      <c r="Y13" s="622"/>
      <c r="Z13" s="623" t="s">
        <v>128</v>
      </c>
      <c r="AA13" s="623"/>
      <c r="AB13" s="623"/>
      <c r="AC13" s="623"/>
      <c r="AD13" s="624" t="s">
        <v>128</v>
      </c>
      <c r="AE13" s="624"/>
      <c r="AF13" s="624"/>
      <c r="AG13" s="624"/>
      <c r="AH13" s="624"/>
      <c r="AI13" s="624"/>
      <c r="AJ13" s="624"/>
      <c r="AK13" s="624"/>
      <c r="AL13" s="625" t="s">
        <v>128</v>
      </c>
      <c r="AM13" s="626"/>
      <c r="AN13" s="626"/>
      <c r="AO13" s="627"/>
      <c r="AP13" s="617" t="s">
        <v>252</v>
      </c>
      <c r="AQ13" s="618"/>
      <c r="AR13" s="618"/>
      <c r="AS13" s="618"/>
      <c r="AT13" s="618"/>
      <c r="AU13" s="618"/>
      <c r="AV13" s="618"/>
      <c r="AW13" s="618"/>
      <c r="AX13" s="618"/>
      <c r="AY13" s="618"/>
      <c r="AZ13" s="618"/>
      <c r="BA13" s="618"/>
      <c r="BB13" s="618"/>
      <c r="BC13" s="618"/>
      <c r="BD13" s="618"/>
      <c r="BE13" s="618"/>
      <c r="BF13" s="619"/>
      <c r="BG13" s="620">
        <v>43956</v>
      </c>
      <c r="BH13" s="621"/>
      <c r="BI13" s="621"/>
      <c r="BJ13" s="621"/>
      <c r="BK13" s="621"/>
      <c r="BL13" s="621"/>
      <c r="BM13" s="621"/>
      <c r="BN13" s="622"/>
      <c r="BO13" s="623">
        <v>53.5</v>
      </c>
      <c r="BP13" s="623"/>
      <c r="BQ13" s="623"/>
      <c r="BR13" s="623"/>
      <c r="BS13" s="624" t="s">
        <v>128</v>
      </c>
      <c r="BT13" s="624"/>
      <c r="BU13" s="624"/>
      <c r="BV13" s="624"/>
      <c r="BW13" s="624"/>
      <c r="BX13" s="624"/>
      <c r="BY13" s="624"/>
      <c r="BZ13" s="624"/>
      <c r="CA13" s="624"/>
      <c r="CB13" s="628"/>
      <c r="CD13" s="617" t="s">
        <v>253</v>
      </c>
      <c r="CE13" s="618"/>
      <c r="CF13" s="618"/>
      <c r="CG13" s="618"/>
      <c r="CH13" s="618"/>
      <c r="CI13" s="618"/>
      <c r="CJ13" s="618"/>
      <c r="CK13" s="618"/>
      <c r="CL13" s="618"/>
      <c r="CM13" s="618"/>
      <c r="CN13" s="618"/>
      <c r="CO13" s="618"/>
      <c r="CP13" s="618"/>
      <c r="CQ13" s="619"/>
      <c r="CR13" s="620">
        <v>106355</v>
      </c>
      <c r="CS13" s="621"/>
      <c r="CT13" s="621"/>
      <c r="CU13" s="621"/>
      <c r="CV13" s="621"/>
      <c r="CW13" s="621"/>
      <c r="CX13" s="621"/>
      <c r="CY13" s="622"/>
      <c r="CZ13" s="623">
        <v>4.5999999999999996</v>
      </c>
      <c r="DA13" s="623"/>
      <c r="DB13" s="623"/>
      <c r="DC13" s="623"/>
      <c r="DD13" s="629">
        <v>83865</v>
      </c>
      <c r="DE13" s="621"/>
      <c r="DF13" s="621"/>
      <c r="DG13" s="621"/>
      <c r="DH13" s="621"/>
      <c r="DI13" s="621"/>
      <c r="DJ13" s="621"/>
      <c r="DK13" s="621"/>
      <c r="DL13" s="621"/>
      <c r="DM13" s="621"/>
      <c r="DN13" s="621"/>
      <c r="DO13" s="621"/>
      <c r="DP13" s="622"/>
      <c r="DQ13" s="629">
        <v>42324</v>
      </c>
      <c r="DR13" s="621"/>
      <c r="DS13" s="621"/>
      <c r="DT13" s="621"/>
      <c r="DU13" s="621"/>
      <c r="DV13" s="621"/>
      <c r="DW13" s="621"/>
      <c r="DX13" s="621"/>
      <c r="DY13" s="621"/>
      <c r="DZ13" s="621"/>
      <c r="EA13" s="621"/>
      <c r="EB13" s="621"/>
      <c r="EC13" s="630"/>
    </row>
    <row r="14" spans="2:143" ht="11.25" customHeight="1" x14ac:dyDescent="0.15">
      <c r="B14" s="617" t="s">
        <v>254</v>
      </c>
      <c r="C14" s="618"/>
      <c r="D14" s="618"/>
      <c r="E14" s="618"/>
      <c r="F14" s="618"/>
      <c r="G14" s="618"/>
      <c r="H14" s="618"/>
      <c r="I14" s="618"/>
      <c r="J14" s="618"/>
      <c r="K14" s="618"/>
      <c r="L14" s="618"/>
      <c r="M14" s="618"/>
      <c r="N14" s="618"/>
      <c r="O14" s="618"/>
      <c r="P14" s="618"/>
      <c r="Q14" s="619"/>
      <c r="R14" s="620" t="s">
        <v>128</v>
      </c>
      <c r="S14" s="621"/>
      <c r="T14" s="621"/>
      <c r="U14" s="621"/>
      <c r="V14" s="621"/>
      <c r="W14" s="621"/>
      <c r="X14" s="621"/>
      <c r="Y14" s="622"/>
      <c r="Z14" s="623" t="s">
        <v>128</v>
      </c>
      <c r="AA14" s="623"/>
      <c r="AB14" s="623"/>
      <c r="AC14" s="623"/>
      <c r="AD14" s="624" t="s">
        <v>128</v>
      </c>
      <c r="AE14" s="624"/>
      <c r="AF14" s="624"/>
      <c r="AG14" s="624"/>
      <c r="AH14" s="624"/>
      <c r="AI14" s="624"/>
      <c r="AJ14" s="624"/>
      <c r="AK14" s="624"/>
      <c r="AL14" s="625" t="s">
        <v>128</v>
      </c>
      <c r="AM14" s="626"/>
      <c r="AN14" s="626"/>
      <c r="AO14" s="627"/>
      <c r="AP14" s="617" t="s">
        <v>255</v>
      </c>
      <c r="AQ14" s="618"/>
      <c r="AR14" s="618"/>
      <c r="AS14" s="618"/>
      <c r="AT14" s="618"/>
      <c r="AU14" s="618"/>
      <c r="AV14" s="618"/>
      <c r="AW14" s="618"/>
      <c r="AX14" s="618"/>
      <c r="AY14" s="618"/>
      <c r="AZ14" s="618"/>
      <c r="BA14" s="618"/>
      <c r="BB14" s="618"/>
      <c r="BC14" s="618"/>
      <c r="BD14" s="618"/>
      <c r="BE14" s="618"/>
      <c r="BF14" s="619"/>
      <c r="BG14" s="620">
        <v>3654</v>
      </c>
      <c r="BH14" s="621"/>
      <c r="BI14" s="621"/>
      <c r="BJ14" s="621"/>
      <c r="BK14" s="621"/>
      <c r="BL14" s="621"/>
      <c r="BM14" s="621"/>
      <c r="BN14" s="622"/>
      <c r="BO14" s="623">
        <v>4.4000000000000004</v>
      </c>
      <c r="BP14" s="623"/>
      <c r="BQ14" s="623"/>
      <c r="BR14" s="623"/>
      <c r="BS14" s="624" t="s">
        <v>128</v>
      </c>
      <c r="BT14" s="624"/>
      <c r="BU14" s="624"/>
      <c r="BV14" s="624"/>
      <c r="BW14" s="624"/>
      <c r="BX14" s="624"/>
      <c r="BY14" s="624"/>
      <c r="BZ14" s="624"/>
      <c r="CA14" s="624"/>
      <c r="CB14" s="628"/>
      <c r="CD14" s="617" t="s">
        <v>256</v>
      </c>
      <c r="CE14" s="618"/>
      <c r="CF14" s="618"/>
      <c r="CG14" s="618"/>
      <c r="CH14" s="618"/>
      <c r="CI14" s="618"/>
      <c r="CJ14" s="618"/>
      <c r="CK14" s="618"/>
      <c r="CL14" s="618"/>
      <c r="CM14" s="618"/>
      <c r="CN14" s="618"/>
      <c r="CO14" s="618"/>
      <c r="CP14" s="618"/>
      <c r="CQ14" s="619"/>
      <c r="CR14" s="620">
        <v>36352</v>
      </c>
      <c r="CS14" s="621"/>
      <c r="CT14" s="621"/>
      <c r="CU14" s="621"/>
      <c r="CV14" s="621"/>
      <c r="CW14" s="621"/>
      <c r="CX14" s="621"/>
      <c r="CY14" s="622"/>
      <c r="CZ14" s="623">
        <v>1.6</v>
      </c>
      <c r="DA14" s="623"/>
      <c r="DB14" s="623"/>
      <c r="DC14" s="623"/>
      <c r="DD14" s="629" t="s">
        <v>128</v>
      </c>
      <c r="DE14" s="621"/>
      <c r="DF14" s="621"/>
      <c r="DG14" s="621"/>
      <c r="DH14" s="621"/>
      <c r="DI14" s="621"/>
      <c r="DJ14" s="621"/>
      <c r="DK14" s="621"/>
      <c r="DL14" s="621"/>
      <c r="DM14" s="621"/>
      <c r="DN14" s="621"/>
      <c r="DO14" s="621"/>
      <c r="DP14" s="622"/>
      <c r="DQ14" s="629">
        <v>34505</v>
      </c>
      <c r="DR14" s="621"/>
      <c r="DS14" s="621"/>
      <c r="DT14" s="621"/>
      <c r="DU14" s="621"/>
      <c r="DV14" s="621"/>
      <c r="DW14" s="621"/>
      <c r="DX14" s="621"/>
      <c r="DY14" s="621"/>
      <c r="DZ14" s="621"/>
      <c r="EA14" s="621"/>
      <c r="EB14" s="621"/>
      <c r="EC14" s="630"/>
    </row>
    <row r="15" spans="2:143" ht="11.25" customHeight="1" x14ac:dyDescent="0.15">
      <c r="B15" s="617" t="s">
        <v>257</v>
      </c>
      <c r="C15" s="618"/>
      <c r="D15" s="618"/>
      <c r="E15" s="618"/>
      <c r="F15" s="618"/>
      <c r="G15" s="618"/>
      <c r="H15" s="618"/>
      <c r="I15" s="618"/>
      <c r="J15" s="618"/>
      <c r="K15" s="618"/>
      <c r="L15" s="618"/>
      <c r="M15" s="618"/>
      <c r="N15" s="618"/>
      <c r="O15" s="618"/>
      <c r="P15" s="618"/>
      <c r="Q15" s="619"/>
      <c r="R15" s="620" t="s">
        <v>128</v>
      </c>
      <c r="S15" s="621"/>
      <c r="T15" s="621"/>
      <c r="U15" s="621"/>
      <c r="V15" s="621"/>
      <c r="W15" s="621"/>
      <c r="X15" s="621"/>
      <c r="Y15" s="622"/>
      <c r="Z15" s="623" t="s">
        <v>128</v>
      </c>
      <c r="AA15" s="623"/>
      <c r="AB15" s="623"/>
      <c r="AC15" s="623"/>
      <c r="AD15" s="624" t="s">
        <v>128</v>
      </c>
      <c r="AE15" s="624"/>
      <c r="AF15" s="624"/>
      <c r="AG15" s="624"/>
      <c r="AH15" s="624"/>
      <c r="AI15" s="624"/>
      <c r="AJ15" s="624"/>
      <c r="AK15" s="624"/>
      <c r="AL15" s="625" t="s">
        <v>128</v>
      </c>
      <c r="AM15" s="626"/>
      <c r="AN15" s="626"/>
      <c r="AO15" s="627"/>
      <c r="AP15" s="617" t="s">
        <v>258</v>
      </c>
      <c r="AQ15" s="618"/>
      <c r="AR15" s="618"/>
      <c r="AS15" s="618"/>
      <c r="AT15" s="618"/>
      <c r="AU15" s="618"/>
      <c r="AV15" s="618"/>
      <c r="AW15" s="618"/>
      <c r="AX15" s="618"/>
      <c r="AY15" s="618"/>
      <c r="AZ15" s="618"/>
      <c r="BA15" s="618"/>
      <c r="BB15" s="618"/>
      <c r="BC15" s="618"/>
      <c r="BD15" s="618"/>
      <c r="BE15" s="618"/>
      <c r="BF15" s="619"/>
      <c r="BG15" s="620">
        <v>1310</v>
      </c>
      <c r="BH15" s="621"/>
      <c r="BI15" s="621"/>
      <c r="BJ15" s="621"/>
      <c r="BK15" s="621"/>
      <c r="BL15" s="621"/>
      <c r="BM15" s="621"/>
      <c r="BN15" s="622"/>
      <c r="BO15" s="623">
        <v>1.6</v>
      </c>
      <c r="BP15" s="623"/>
      <c r="BQ15" s="623"/>
      <c r="BR15" s="623"/>
      <c r="BS15" s="624" t="s">
        <v>128</v>
      </c>
      <c r="BT15" s="624"/>
      <c r="BU15" s="624"/>
      <c r="BV15" s="624"/>
      <c r="BW15" s="624"/>
      <c r="BX15" s="624"/>
      <c r="BY15" s="624"/>
      <c r="BZ15" s="624"/>
      <c r="CA15" s="624"/>
      <c r="CB15" s="628"/>
      <c r="CD15" s="617" t="s">
        <v>259</v>
      </c>
      <c r="CE15" s="618"/>
      <c r="CF15" s="618"/>
      <c r="CG15" s="618"/>
      <c r="CH15" s="618"/>
      <c r="CI15" s="618"/>
      <c r="CJ15" s="618"/>
      <c r="CK15" s="618"/>
      <c r="CL15" s="618"/>
      <c r="CM15" s="618"/>
      <c r="CN15" s="618"/>
      <c r="CO15" s="618"/>
      <c r="CP15" s="618"/>
      <c r="CQ15" s="619"/>
      <c r="CR15" s="620">
        <v>101287</v>
      </c>
      <c r="CS15" s="621"/>
      <c r="CT15" s="621"/>
      <c r="CU15" s="621"/>
      <c r="CV15" s="621"/>
      <c r="CW15" s="621"/>
      <c r="CX15" s="621"/>
      <c r="CY15" s="622"/>
      <c r="CZ15" s="623">
        <v>4.3</v>
      </c>
      <c r="DA15" s="623"/>
      <c r="DB15" s="623"/>
      <c r="DC15" s="623"/>
      <c r="DD15" s="629">
        <v>15456</v>
      </c>
      <c r="DE15" s="621"/>
      <c r="DF15" s="621"/>
      <c r="DG15" s="621"/>
      <c r="DH15" s="621"/>
      <c r="DI15" s="621"/>
      <c r="DJ15" s="621"/>
      <c r="DK15" s="621"/>
      <c r="DL15" s="621"/>
      <c r="DM15" s="621"/>
      <c r="DN15" s="621"/>
      <c r="DO15" s="621"/>
      <c r="DP15" s="622"/>
      <c r="DQ15" s="629">
        <v>92495</v>
      </c>
      <c r="DR15" s="621"/>
      <c r="DS15" s="621"/>
      <c r="DT15" s="621"/>
      <c r="DU15" s="621"/>
      <c r="DV15" s="621"/>
      <c r="DW15" s="621"/>
      <c r="DX15" s="621"/>
      <c r="DY15" s="621"/>
      <c r="DZ15" s="621"/>
      <c r="EA15" s="621"/>
      <c r="EB15" s="621"/>
      <c r="EC15" s="630"/>
    </row>
    <row r="16" spans="2:143" ht="11.25" customHeight="1" x14ac:dyDescent="0.15">
      <c r="B16" s="617" t="s">
        <v>260</v>
      </c>
      <c r="C16" s="618"/>
      <c r="D16" s="618"/>
      <c r="E16" s="618"/>
      <c r="F16" s="618"/>
      <c r="G16" s="618"/>
      <c r="H16" s="618"/>
      <c r="I16" s="618"/>
      <c r="J16" s="618"/>
      <c r="K16" s="618"/>
      <c r="L16" s="618"/>
      <c r="M16" s="618"/>
      <c r="N16" s="618"/>
      <c r="O16" s="618"/>
      <c r="P16" s="618"/>
      <c r="Q16" s="619"/>
      <c r="R16" s="620">
        <v>1185</v>
      </c>
      <c r="S16" s="621"/>
      <c r="T16" s="621"/>
      <c r="U16" s="621"/>
      <c r="V16" s="621"/>
      <c r="W16" s="621"/>
      <c r="X16" s="621"/>
      <c r="Y16" s="622"/>
      <c r="Z16" s="623">
        <v>0</v>
      </c>
      <c r="AA16" s="623"/>
      <c r="AB16" s="623"/>
      <c r="AC16" s="623"/>
      <c r="AD16" s="624">
        <v>1185</v>
      </c>
      <c r="AE16" s="624"/>
      <c r="AF16" s="624"/>
      <c r="AG16" s="624"/>
      <c r="AH16" s="624"/>
      <c r="AI16" s="624"/>
      <c r="AJ16" s="624"/>
      <c r="AK16" s="624"/>
      <c r="AL16" s="625">
        <v>0.1</v>
      </c>
      <c r="AM16" s="626"/>
      <c r="AN16" s="626"/>
      <c r="AO16" s="627"/>
      <c r="AP16" s="617" t="s">
        <v>261</v>
      </c>
      <c r="AQ16" s="618"/>
      <c r="AR16" s="618"/>
      <c r="AS16" s="618"/>
      <c r="AT16" s="618"/>
      <c r="AU16" s="618"/>
      <c r="AV16" s="618"/>
      <c r="AW16" s="618"/>
      <c r="AX16" s="618"/>
      <c r="AY16" s="618"/>
      <c r="AZ16" s="618"/>
      <c r="BA16" s="618"/>
      <c r="BB16" s="618"/>
      <c r="BC16" s="618"/>
      <c r="BD16" s="618"/>
      <c r="BE16" s="618"/>
      <c r="BF16" s="619"/>
      <c r="BG16" s="620" t="s">
        <v>128</v>
      </c>
      <c r="BH16" s="621"/>
      <c r="BI16" s="621"/>
      <c r="BJ16" s="621"/>
      <c r="BK16" s="621"/>
      <c r="BL16" s="621"/>
      <c r="BM16" s="621"/>
      <c r="BN16" s="622"/>
      <c r="BO16" s="623" t="s">
        <v>128</v>
      </c>
      <c r="BP16" s="623"/>
      <c r="BQ16" s="623"/>
      <c r="BR16" s="623"/>
      <c r="BS16" s="624" t="s">
        <v>128</v>
      </c>
      <c r="BT16" s="624"/>
      <c r="BU16" s="624"/>
      <c r="BV16" s="624"/>
      <c r="BW16" s="624"/>
      <c r="BX16" s="624"/>
      <c r="BY16" s="624"/>
      <c r="BZ16" s="624"/>
      <c r="CA16" s="624"/>
      <c r="CB16" s="628"/>
      <c r="CD16" s="617" t="s">
        <v>262</v>
      </c>
      <c r="CE16" s="618"/>
      <c r="CF16" s="618"/>
      <c r="CG16" s="618"/>
      <c r="CH16" s="618"/>
      <c r="CI16" s="618"/>
      <c r="CJ16" s="618"/>
      <c r="CK16" s="618"/>
      <c r="CL16" s="618"/>
      <c r="CM16" s="618"/>
      <c r="CN16" s="618"/>
      <c r="CO16" s="618"/>
      <c r="CP16" s="618"/>
      <c r="CQ16" s="619"/>
      <c r="CR16" s="620">
        <v>27519</v>
      </c>
      <c r="CS16" s="621"/>
      <c r="CT16" s="621"/>
      <c r="CU16" s="621"/>
      <c r="CV16" s="621"/>
      <c r="CW16" s="621"/>
      <c r="CX16" s="621"/>
      <c r="CY16" s="622"/>
      <c r="CZ16" s="623">
        <v>1.2</v>
      </c>
      <c r="DA16" s="623"/>
      <c r="DB16" s="623"/>
      <c r="DC16" s="623"/>
      <c r="DD16" s="629" t="s">
        <v>128</v>
      </c>
      <c r="DE16" s="621"/>
      <c r="DF16" s="621"/>
      <c r="DG16" s="621"/>
      <c r="DH16" s="621"/>
      <c r="DI16" s="621"/>
      <c r="DJ16" s="621"/>
      <c r="DK16" s="621"/>
      <c r="DL16" s="621"/>
      <c r="DM16" s="621"/>
      <c r="DN16" s="621"/>
      <c r="DO16" s="621"/>
      <c r="DP16" s="622"/>
      <c r="DQ16" s="629">
        <v>3059</v>
      </c>
      <c r="DR16" s="621"/>
      <c r="DS16" s="621"/>
      <c r="DT16" s="621"/>
      <c r="DU16" s="621"/>
      <c r="DV16" s="621"/>
      <c r="DW16" s="621"/>
      <c r="DX16" s="621"/>
      <c r="DY16" s="621"/>
      <c r="DZ16" s="621"/>
      <c r="EA16" s="621"/>
      <c r="EB16" s="621"/>
      <c r="EC16" s="630"/>
    </row>
    <row r="17" spans="2:133" ht="11.25" customHeight="1" x14ac:dyDescent="0.15">
      <c r="B17" s="617" t="s">
        <v>263</v>
      </c>
      <c r="C17" s="618"/>
      <c r="D17" s="618"/>
      <c r="E17" s="618"/>
      <c r="F17" s="618"/>
      <c r="G17" s="618"/>
      <c r="H17" s="618"/>
      <c r="I17" s="618"/>
      <c r="J17" s="618"/>
      <c r="K17" s="618"/>
      <c r="L17" s="618"/>
      <c r="M17" s="618"/>
      <c r="N17" s="618"/>
      <c r="O17" s="618"/>
      <c r="P17" s="618"/>
      <c r="Q17" s="619"/>
      <c r="R17" s="620">
        <v>789</v>
      </c>
      <c r="S17" s="621"/>
      <c r="T17" s="621"/>
      <c r="U17" s="621"/>
      <c r="V17" s="621"/>
      <c r="W17" s="621"/>
      <c r="X17" s="621"/>
      <c r="Y17" s="622"/>
      <c r="Z17" s="623">
        <v>0</v>
      </c>
      <c r="AA17" s="623"/>
      <c r="AB17" s="623"/>
      <c r="AC17" s="623"/>
      <c r="AD17" s="624">
        <v>789</v>
      </c>
      <c r="AE17" s="624"/>
      <c r="AF17" s="624"/>
      <c r="AG17" s="624"/>
      <c r="AH17" s="624"/>
      <c r="AI17" s="624"/>
      <c r="AJ17" s="624"/>
      <c r="AK17" s="624"/>
      <c r="AL17" s="625">
        <v>0.1</v>
      </c>
      <c r="AM17" s="626"/>
      <c r="AN17" s="626"/>
      <c r="AO17" s="627"/>
      <c r="AP17" s="617" t="s">
        <v>264</v>
      </c>
      <c r="AQ17" s="618"/>
      <c r="AR17" s="618"/>
      <c r="AS17" s="618"/>
      <c r="AT17" s="618"/>
      <c r="AU17" s="618"/>
      <c r="AV17" s="618"/>
      <c r="AW17" s="618"/>
      <c r="AX17" s="618"/>
      <c r="AY17" s="618"/>
      <c r="AZ17" s="618"/>
      <c r="BA17" s="618"/>
      <c r="BB17" s="618"/>
      <c r="BC17" s="618"/>
      <c r="BD17" s="618"/>
      <c r="BE17" s="618"/>
      <c r="BF17" s="619"/>
      <c r="BG17" s="620" t="s">
        <v>128</v>
      </c>
      <c r="BH17" s="621"/>
      <c r="BI17" s="621"/>
      <c r="BJ17" s="621"/>
      <c r="BK17" s="621"/>
      <c r="BL17" s="621"/>
      <c r="BM17" s="621"/>
      <c r="BN17" s="622"/>
      <c r="BO17" s="623" t="s">
        <v>128</v>
      </c>
      <c r="BP17" s="623"/>
      <c r="BQ17" s="623"/>
      <c r="BR17" s="623"/>
      <c r="BS17" s="624" t="s">
        <v>128</v>
      </c>
      <c r="BT17" s="624"/>
      <c r="BU17" s="624"/>
      <c r="BV17" s="624"/>
      <c r="BW17" s="624"/>
      <c r="BX17" s="624"/>
      <c r="BY17" s="624"/>
      <c r="BZ17" s="624"/>
      <c r="CA17" s="624"/>
      <c r="CB17" s="628"/>
      <c r="CD17" s="617" t="s">
        <v>265</v>
      </c>
      <c r="CE17" s="618"/>
      <c r="CF17" s="618"/>
      <c r="CG17" s="618"/>
      <c r="CH17" s="618"/>
      <c r="CI17" s="618"/>
      <c r="CJ17" s="618"/>
      <c r="CK17" s="618"/>
      <c r="CL17" s="618"/>
      <c r="CM17" s="618"/>
      <c r="CN17" s="618"/>
      <c r="CO17" s="618"/>
      <c r="CP17" s="618"/>
      <c r="CQ17" s="619"/>
      <c r="CR17" s="620">
        <v>316840</v>
      </c>
      <c r="CS17" s="621"/>
      <c r="CT17" s="621"/>
      <c r="CU17" s="621"/>
      <c r="CV17" s="621"/>
      <c r="CW17" s="621"/>
      <c r="CX17" s="621"/>
      <c r="CY17" s="622"/>
      <c r="CZ17" s="623">
        <v>13.6</v>
      </c>
      <c r="DA17" s="623"/>
      <c r="DB17" s="623"/>
      <c r="DC17" s="623"/>
      <c r="DD17" s="629" t="s">
        <v>128</v>
      </c>
      <c r="DE17" s="621"/>
      <c r="DF17" s="621"/>
      <c r="DG17" s="621"/>
      <c r="DH17" s="621"/>
      <c r="DI17" s="621"/>
      <c r="DJ17" s="621"/>
      <c r="DK17" s="621"/>
      <c r="DL17" s="621"/>
      <c r="DM17" s="621"/>
      <c r="DN17" s="621"/>
      <c r="DO17" s="621"/>
      <c r="DP17" s="622"/>
      <c r="DQ17" s="629">
        <v>316151</v>
      </c>
      <c r="DR17" s="621"/>
      <c r="DS17" s="621"/>
      <c r="DT17" s="621"/>
      <c r="DU17" s="621"/>
      <c r="DV17" s="621"/>
      <c r="DW17" s="621"/>
      <c r="DX17" s="621"/>
      <c r="DY17" s="621"/>
      <c r="DZ17" s="621"/>
      <c r="EA17" s="621"/>
      <c r="EB17" s="621"/>
      <c r="EC17" s="630"/>
    </row>
    <row r="18" spans="2:133" ht="11.25" customHeight="1" x14ac:dyDescent="0.15">
      <c r="B18" s="617" t="s">
        <v>266</v>
      </c>
      <c r="C18" s="618"/>
      <c r="D18" s="618"/>
      <c r="E18" s="618"/>
      <c r="F18" s="618"/>
      <c r="G18" s="618"/>
      <c r="H18" s="618"/>
      <c r="I18" s="618"/>
      <c r="J18" s="618"/>
      <c r="K18" s="618"/>
      <c r="L18" s="618"/>
      <c r="M18" s="618"/>
      <c r="N18" s="618"/>
      <c r="O18" s="618"/>
      <c r="P18" s="618"/>
      <c r="Q18" s="619"/>
      <c r="R18" s="620">
        <v>3026</v>
      </c>
      <c r="S18" s="621"/>
      <c r="T18" s="621"/>
      <c r="U18" s="621"/>
      <c r="V18" s="621"/>
      <c r="W18" s="621"/>
      <c r="X18" s="621"/>
      <c r="Y18" s="622"/>
      <c r="Z18" s="623">
        <v>0.1</v>
      </c>
      <c r="AA18" s="623"/>
      <c r="AB18" s="623"/>
      <c r="AC18" s="623"/>
      <c r="AD18" s="624">
        <v>3026</v>
      </c>
      <c r="AE18" s="624"/>
      <c r="AF18" s="624"/>
      <c r="AG18" s="624"/>
      <c r="AH18" s="624"/>
      <c r="AI18" s="624"/>
      <c r="AJ18" s="624"/>
      <c r="AK18" s="624"/>
      <c r="AL18" s="625">
        <v>0.20000000298023224</v>
      </c>
      <c r="AM18" s="626"/>
      <c r="AN18" s="626"/>
      <c r="AO18" s="627"/>
      <c r="AP18" s="617" t="s">
        <v>267</v>
      </c>
      <c r="AQ18" s="618"/>
      <c r="AR18" s="618"/>
      <c r="AS18" s="618"/>
      <c r="AT18" s="618"/>
      <c r="AU18" s="618"/>
      <c r="AV18" s="618"/>
      <c r="AW18" s="618"/>
      <c r="AX18" s="618"/>
      <c r="AY18" s="618"/>
      <c r="AZ18" s="618"/>
      <c r="BA18" s="618"/>
      <c r="BB18" s="618"/>
      <c r="BC18" s="618"/>
      <c r="BD18" s="618"/>
      <c r="BE18" s="618"/>
      <c r="BF18" s="619"/>
      <c r="BG18" s="620" t="s">
        <v>128</v>
      </c>
      <c r="BH18" s="621"/>
      <c r="BI18" s="621"/>
      <c r="BJ18" s="621"/>
      <c r="BK18" s="621"/>
      <c r="BL18" s="621"/>
      <c r="BM18" s="621"/>
      <c r="BN18" s="622"/>
      <c r="BO18" s="623" t="s">
        <v>128</v>
      </c>
      <c r="BP18" s="623"/>
      <c r="BQ18" s="623"/>
      <c r="BR18" s="623"/>
      <c r="BS18" s="624" t="s">
        <v>128</v>
      </c>
      <c r="BT18" s="624"/>
      <c r="BU18" s="624"/>
      <c r="BV18" s="624"/>
      <c r="BW18" s="624"/>
      <c r="BX18" s="624"/>
      <c r="BY18" s="624"/>
      <c r="BZ18" s="624"/>
      <c r="CA18" s="624"/>
      <c r="CB18" s="628"/>
      <c r="CD18" s="617" t="s">
        <v>268</v>
      </c>
      <c r="CE18" s="618"/>
      <c r="CF18" s="618"/>
      <c r="CG18" s="618"/>
      <c r="CH18" s="618"/>
      <c r="CI18" s="618"/>
      <c r="CJ18" s="618"/>
      <c r="CK18" s="618"/>
      <c r="CL18" s="618"/>
      <c r="CM18" s="618"/>
      <c r="CN18" s="618"/>
      <c r="CO18" s="618"/>
      <c r="CP18" s="618"/>
      <c r="CQ18" s="619"/>
      <c r="CR18" s="620" t="s">
        <v>128</v>
      </c>
      <c r="CS18" s="621"/>
      <c r="CT18" s="621"/>
      <c r="CU18" s="621"/>
      <c r="CV18" s="621"/>
      <c r="CW18" s="621"/>
      <c r="CX18" s="621"/>
      <c r="CY18" s="622"/>
      <c r="CZ18" s="623" t="s">
        <v>128</v>
      </c>
      <c r="DA18" s="623"/>
      <c r="DB18" s="623"/>
      <c r="DC18" s="623"/>
      <c r="DD18" s="629" t="s">
        <v>128</v>
      </c>
      <c r="DE18" s="621"/>
      <c r="DF18" s="621"/>
      <c r="DG18" s="621"/>
      <c r="DH18" s="621"/>
      <c r="DI18" s="621"/>
      <c r="DJ18" s="621"/>
      <c r="DK18" s="621"/>
      <c r="DL18" s="621"/>
      <c r="DM18" s="621"/>
      <c r="DN18" s="621"/>
      <c r="DO18" s="621"/>
      <c r="DP18" s="622"/>
      <c r="DQ18" s="629" t="s">
        <v>128</v>
      </c>
      <c r="DR18" s="621"/>
      <c r="DS18" s="621"/>
      <c r="DT18" s="621"/>
      <c r="DU18" s="621"/>
      <c r="DV18" s="621"/>
      <c r="DW18" s="621"/>
      <c r="DX18" s="621"/>
      <c r="DY18" s="621"/>
      <c r="DZ18" s="621"/>
      <c r="EA18" s="621"/>
      <c r="EB18" s="621"/>
      <c r="EC18" s="630"/>
    </row>
    <row r="19" spans="2:133" ht="11.25" customHeight="1" x14ac:dyDescent="0.15">
      <c r="B19" s="617" t="s">
        <v>269</v>
      </c>
      <c r="C19" s="618"/>
      <c r="D19" s="618"/>
      <c r="E19" s="618"/>
      <c r="F19" s="618"/>
      <c r="G19" s="618"/>
      <c r="H19" s="618"/>
      <c r="I19" s="618"/>
      <c r="J19" s="618"/>
      <c r="K19" s="618"/>
      <c r="L19" s="618"/>
      <c r="M19" s="618"/>
      <c r="N19" s="618"/>
      <c r="O19" s="618"/>
      <c r="P19" s="618"/>
      <c r="Q19" s="619"/>
      <c r="R19" s="620">
        <v>38</v>
      </c>
      <c r="S19" s="621"/>
      <c r="T19" s="621"/>
      <c r="U19" s="621"/>
      <c r="V19" s="621"/>
      <c r="W19" s="621"/>
      <c r="X19" s="621"/>
      <c r="Y19" s="622"/>
      <c r="Z19" s="623">
        <v>0</v>
      </c>
      <c r="AA19" s="623"/>
      <c r="AB19" s="623"/>
      <c r="AC19" s="623"/>
      <c r="AD19" s="624">
        <v>38</v>
      </c>
      <c r="AE19" s="624"/>
      <c r="AF19" s="624"/>
      <c r="AG19" s="624"/>
      <c r="AH19" s="624"/>
      <c r="AI19" s="624"/>
      <c r="AJ19" s="624"/>
      <c r="AK19" s="624"/>
      <c r="AL19" s="625">
        <v>0</v>
      </c>
      <c r="AM19" s="626"/>
      <c r="AN19" s="626"/>
      <c r="AO19" s="627"/>
      <c r="AP19" s="617" t="s">
        <v>270</v>
      </c>
      <c r="AQ19" s="618"/>
      <c r="AR19" s="618"/>
      <c r="AS19" s="618"/>
      <c r="AT19" s="618"/>
      <c r="AU19" s="618"/>
      <c r="AV19" s="618"/>
      <c r="AW19" s="618"/>
      <c r="AX19" s="618"/>
      <c r="AY19" s="618"/>
      <c r="AZ19" s="618"/>
      <c r="BA19" s="618"/>
      <c r="BB19" s="618"/>
      <c r="BC19" s="618"/>
      <c r="BD19" s="618"/>
      <c r="BE19" s="618"/>
      <c r="BF19" s="619"/>
      <c r="BG19" s="620" t="s">
        <v>128</v>
      </c>
      <c r="BH19" s="621"/>
      <c r="BI19" s="621"/>
      <c r="BJ19" s="621"/>
      <c r="BK19" s="621"/>
      <c r="BL19" s="621"/>
      <c r="BM19" s="621"/>
      <c r="BN19" s="622"/>
      <c r="BO19" s="623" t="s">
        <v>128</v>
      </c>
      <c r="BP19" s="623"/>
      <c r="BQ19" s="623"/>
      <c r="BR19" s="623"/>
      <c r="BS19" s="624" t="s">
        <v>128</v>
      </c>
      <c r="BT19" s="624"/>
      <c r="BU19" s="624"/>
      <c r="BV19" s="624"/>
      <c r="BW19" s="624"/>
      <c r="BX19" s="624"/>
      <c r="BY19" s="624"/>
      <c r="BZ19" s="624"/>
      <c r="CA19" s="624"/>
      <c r="CB19" s="628"/>
      <c r="CD19" s="617" t="s">
        <v>271</v>
      </c>
      <c r="CE19" s="618"/>
      <c r="CF19" s="618"/>
      <c r="CG19" s="618"/>
      <c r="CH19" s="618"/>
      <c r="CI19" s="618"/>
      <c r="CJ19" s="618"/>
      <c r="CK19" s="618"/>
      <c r="CL19" s="618"/>
      <c r="CM19" s="618"/>
      <c r="CN19" s="618"/>
      <c r="CO19" s="618"/>
      <c r="CP19" s="618"/>
      <c r="CQ19" s="619"/>
      <c r="CR19" s="620" t="s">
        <v>128</v>
      </c>
      <c r="CS19" s="621"/>
      <c r="CT19" s="621"/>
      <c r="CU19" s="621"/>
      <c r="CV19" s="621"/>
      <c r="CW19" s="621"/>
      <c r="CX19" s="621"/>
      <c r="CY19" s="622"/>
      <c r="CZ19" s="623" t="s">
        <v>128</v>
      </c>
      <c r="DA19" s="623"/>
      <c r="DB19" s="623"/>
      <c r="DC19" s="623"/>
      <c r="DD19" s="629" t="s">
        <v>128</v>
      </c>
      <c r="DE19" s="621"/>
      <c r="DF19" s="621"/>
      <c r="DG19" s="621"/>
      <c r="DH19" s="621"/>
      <c r="DI19" s="621"/>
      <c r="DJ19" s="621"/>
      <c r="DK19" s="621"/>
      <c r="DL19" s="621"/>
      <c r="DM19" s="621"/>
      <c r="DN19" s="621"/>
      <c r="DO19" s="621"/>
      <c r="DP19" s="622"/>
      <c r="DQ19" s="629" t="s">
        <v>128</v>
      </c>
      <c r="DR19" s="621"/>
      <c r="DS19" s="621"/>
      <c r="DT19" s="621"/>
      <c r="DU19" s="621"/>
      <c r="DV19" s="621"/>
      <c r="DW19" s="621"/>
      <c r="DX19" s="621"/>
      <c r="DY19" s="621"/>
      <c r="DZ19" s="621"/>
      <c r="EA19" s="621"/>
      <c r="EB19" s="621"/>
      <c r="EC19" s="630"/>
    </row>
    <row r="20" spans="2:133" ht="11.25" customHeight="1" x14ac:dyDescent="0.15">
      <c r="B20" s="617" t="s">
        <v>272</v>
      </c>
      <c r="C20" s="618"/>
      <c r="D20" s="618"/>
      <c r="E20" s="618"/>
      <c r="F20" s="618"/>
      <c r="G20" s="618"/>
      <c r="H20" s="618"/>
      <c r="I20" s="618"/>
      <c r="J20" s="618"/>
      <c r="K20" s="618"/>
      <c r="L20" s="618"/>
      <c r="M20" s="618"/>
      <c r="N20" s="618"/>
      <c r="O20" s="618"/>
      <c r="P20" s="618"/>
      <c r="Q20" s="619"/>
      <c r="R20" s="620">
        <v>345</v>
      </c>
      <c r="S20" s="621"/>
      <c r="T20" s="621"/>
      <c r="U20" s="621"/>
      <c r="V20" s="621"/>
      <c r="W20" s="621"/>
      <c r="X20" s="621"/>
      <c r="Y20" s="622"/>
      <c r="Z20" s="623">
        <v>0</v>
      </c>
      <c r="AA20" s="623"/>
      <c r="AB20" s="623"/>
      <c r="AC20" s="623"/>
      <c r="AD20" s="624">
        <v>345</v>
      </c>
      <c r="AE20" s="624"/>
      <c r="AF20" s="624"/>
      <c r="AG20" s="624"/>
      <c r="AH20" s="624"/>
      <c r="AI20" s="624"/>
      <c r="AJ20" s="624"/>
      <c r="AK20" s="624"/>
      <c r="AL20" s="625">
        <v>0</v>
      </c>
      <c r="AM20" s="626"/>
      <c r="AN20" s="626"/>
      <c r="AO20" s="627"/>
      <c r="AP20" s="617" t="s">
        <v>273</v>
      </c>
      <c r="AQ20" s="618"/>
      <c r="AR20" s="618"/>
      <c r="AS20" s="618"/>
      <c r="AT20" s="618"/>
      <c r="AU20" s="618"/>
      <c r="AV20" s="618"/>
      <c r="AW20" s="618"/>
      <c r="AX20" s="618"/>
      <c r="AY20" s="618"/>
      <c r="AZ20" s="618"/>
      <c r="BA20" s="618"/>
      <c r="BB20" s="618"/>
      <c r="BC20" s="618"/>
      <c r="BD20" s="618"/>
      <c r="BE20" s="618"/>
      <c r="BF20" s="619"/>
      <c r="BG20" s="620" t="s">
        <v>128</v>
      </c>
      <c r="BH20" s="621"/>
      <c r="BI20" s="621"/>
      <c r="BJ20" s="621"/>
      <c r="BK20" s="621"/>
      <c r="BL20" s="621"/>
      <c r="BM20" s="621"/>
      <c r="BN20" s="622"/>
      <c r="BO20" s="623" t="s">
        <v>128</v>
      </c>
      <c r="BP20" s="623"/>
      <c r="BQ20" s="623"/>
      <c r="BR20" s="623"/>
      <c r="BS20" s="624" t="s">
        <v>128</v>
      </c>
      <c r="BT20" s="624"/>
      <c r="BU20" s="624"/>
      <c r="BV20" s="624"/>
      <c r="BW20" s="624"/>
      <c r="BX20" s="624"/>
      <c r="BY20" s="624"/>
      <c r="BZ20" s="624"/>
      <c r="CA20" s="624"/>
      <c r="CB20" s="628"/>
      <c r="CD20" s="617" t="s">
        <v>274</v>
      </c>
      <c r="CE20" s="618"/>
      <c r="CF20" s="618"/>
      <c r="CG20" s="618"/>
      <c r="CH20" s="618"/>
      <c r="CI20" s="618"/>
      <c r="CJ20" s="618"/>
      <c r="CK20" s="618"/>
      <c r="CL20" s="618"/>
      <c r="CM20" s="618"/>
      <c r="CN20" s="618"/>
      <c r="CO20" s="618"/>
      <c r="CP20" s="618"/>
      <c r="CQ20" s="619"/>
      <c r="CR20" s="620">
        <v>2337329</v>
      </c>
      <c r="CS20" s="621"/>
      <c r="CT20" s="621"/>
      <c r="CU20" s="621"/>
      <c r="CV20" s="621"/>
      <c r="CW20" s="621"/>
      <c r="CX20" s="621"/>
      <c r="CY20" s="622"/>
      <c r="CZ20" s="623">
        <v>100</v>
      </c>
      <c r="DA20" s="623"/>
      <c r="DB20" s="623"/>
      <c r="DC20" s="623"/>
      <c r="DD20" s="629">
        <v>367952</v>
      </c>
      <c r="DE20" s="621"/>
      <c r="DF20" s="621"/>
      <c r="DG20" s="621"/>
      <c r="DH20" s="621"/>
      <c r="DI20" s="621"/>
      <c r="DJ20" s="621"/>
      <c r="DK20" s="621"/>
      <c r="DL20" s="621"/>
      <c r="DM20" s="621"/>
      <c r="DN20" s="621"/>
      <c r="DO20" s="621"/>
      <c r="DP20" s="622"/>
      <c r="DQ20" s="629">
        <v>1419030</v>
      </c>
      <c r="DR20" s="621"/>
      <c r="DS20" s="621"/>
      <c r="DT20" s="621"/>
      <c r="DU20" s="621"/>
      <c r="DV20" s="621"/>
      <c r="DW20" s="621"/>
      <c r="DX20" s="621"/>
      <c r="DY20" s="621"/>
      <c r="DZ20" s="621"/>
      <c r="EA20" s="621"/>
      <c r="EB20" s="621"/>
      <c r="EC20" s="630"/>
    </row>
    <row r="21" spans="2:133" ht="11.25" customHeight="1" x14ac:dyDescent="0.15">
      <c r="B21" s="617" t="s">
        <v>275</v>
      </c>
      <c r="C21" s="618"/>
      <c r="D21" s="618"/>
      <c r="E21" s="618"/>
      <c r="F21" s="618"/>
      <c r="G21" s="618"/>
      <c r="H21" s="618"/>
      <c r="I21" s="618"/>
      <c r="J21" s="618"/>
      <c r="K21" s="618"/>
      <c r="L21" s="618"/>
      <c r="M21" s="618"/>
      <c r="N21" s="618"/>
      <c r="O21" s="618"/>
      <c r="P21" s="618"/>
      <c r="Q21" s="619"/>
      <c r="R21" s="620">
        <v>59</v>
      </c>
      <c r="S21" s="621"/>
      <c r="T21" s="621"/>
      <c r="U21" s="621"/>
      <c r="V21" s="621"/>
      <c r="W21" s="621"/>
      <c r="X21" s="621"/>
      <c r="Y21" s="622"/>
      <c r="Z21" s="623">
        <v>0</v>
      </c>
      <c r="AA21" s="623"/>
      <c r="AB21" s="623"/>
      <c r="AC21" s="623"/>
      <c r="AD21" s="624">
        <v>59</v>
      </c>
      <c r="AE21" s="624"/>
      <c r="AF21" s="624"/>
      <c r="AG21" s="624"/>
      <c r="AH21" s="624"/>
      <c r="AI21" s="624"/>
      <c r="AJ21" s="624"/>
      <c r="AK21" s="624"/>
      <c r="AL21" s="625">
        <v>0</v>
      </c>
      <c r="AM21" s="626"/>
      <c r="AN21" s="626"/>
      <c r="AO21" s="627"/>
      <c r="AP21" s="617" t="s">
        <v>276</v>
      </c>
      <c r="AQ21" s="633"/>
      <c r="AR21" s="633"/>
      <c r="AS21" s="633"/>
      <c r="AT21" s="633"/>
      <c r="AU21" s="633"/>
      <c r="AV21" s="633"/>
      <c r="AW21" s="633"/>
      <c r="AX21" s="633"/>
      <c r="AY21" s="633"/>
      <c r="AZ21" s="633"/>
      <c r="BA21" s="633"/>
      <c r="BB21" s="633"/>
      <c r="BC21" s="633"/>
      <c r="BD21" s="633"/>
      <c r="BE21" s="633"/>
      <c r="BF21" s="634"/>
      <c r="BG21" s="620" t="s">
        <v>128</v>
      </c>
      <c r="BH21" s="621"/>
      <c r="BI21" s="621"/>
      <c r="BJ21" s="621"/>
      <c r="BK21" s="621"/>
      <c r="BL21" s="621"/>
      <c r="BM21" s="621"/>
      <c r="BN21" s="622"/>
      <c r="BO21" s="623" t="s">
        <v>128</v>
      </c>
      <c r="BP21" s="623"/>
      <c r="BQ21" s="623"/>
      <c r="BR21" s="623"/>
      <c r="BS21" s="624" t="s">
        <v>128</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277</v>
      </c>
      <c r="C22" s="639"/>
      <c r="D22" s="639"/>
      <c r="E22" s="639"/>
      <c r="F22" s="639"/>
      <c r="G22" s="639"/>
      <c r="H22" s="639"/>
      <c r="I22" s="639"/>
      <c r="J22" s="639"/>
      <c r="K22" s="639"/>
      <c r="L22" s="639"/>
      <c r="M22" s="639"/>
      <c r="N22" s="639"/>
      <c r="O22" s="639"/>
      <c r="P22" s="639"/>
      <c r="Q22" s="640"/>
      <c r="R22" s="620">
        <v>2584</v>
      </c>
      <c r="S22" s="621"/>
      <c r="T22" s="621"/>
      <c r="U22" s="621"/>
      <c r="V22" s="621"/>
      <c r="W22" s="621"/>
      <c r="X22" s="621"/>
      <c r="Y22" s="622"/>
      <c r="Z22" s="623">
        <v>0.1</v>
      </c>
      <c r="AA22" s="623"/>
      <c r="AB22" s="623"/>
      <c r="AC22" s="623"/>
      <c r="AD22" s="624">
        <v>2584</v>
      </c>
      <c r="AE22" s="624"/>
      <c r="AF22" s="624"/>
      <c r="AG22" s="624"/>
      <c r="AH22" s="624"/>
      <c r="AI22" s="624"/>
      <c r="AJ22" s="624"/>
      <c r="AK22" s="624"/>
      <c r="AL22" s="625">
        <v>0.20000000298023224</v>
      </c>
      <c r="AM22" s="626"/>
      <c r="AN22" s="626"/>
      <c r="AO22" s="627"/>
      <c r="AP22" s="617" t="s">
        <v>278</v>
      </c>
      <c r="AQ22" s="633"/>
      <c r="AR22" s="633"/>
      <c r="AS22" s="633"/>
      <c r="AT22" s="633"/>
      <c r="AU22" s="633"/>
      <c r="AV22" s="633"/>
      <c r="AW22" s="633"/>
      <c r="AX22" s="633"/>
      <c r="AY22" s="633"/>
      <c r="AZ22" s="633"/>
      <c r="BA22" s="633"/>
      <c r="BB22" s="633"/>
      <c r="BC22" s="633"/>
      <c r="BD22" s="633"/>
      <c r="BE22" s="633"/>
      <c r="BF22" s="634"/>
      <c r="BG22" s="620" t="s">
        <v>128</v>
      </c>
      <c r="BH22" s="621"/>
      <c r="BI22" s="621"/>
      <c r="BJ22" s="621"/>
      <c r="BK22" s="621"/>
      <c r="BL22" s="621"/>
      <c r="BM22" s="621"/>
      <c r="BN22" s="622"/>
      <c r="BO22" s="623" t="s">
        <v>128</v>
      </c>
      <c r="BP22" s="623"/>
      <c r="BQ22" s="623"/>
      <c r="BR22" s="623"/>
      <c r="BS22" s="624" t="s">
        <v>128</v>
      </c>
      <c r="BT22" s="624"/>
      <c r="BU22" s="624"/>
      <c r="BV22" s="624"/>
      <c r="BW22" s="624"/>
      <c r="BX22" s="624"/>
      <c r="BY22" s="624"/>
      <c r="BZ22" s="624"/>
      <c r="CA22" s="624"/>
      <c r="CB22" s="628"/>
      <c r="CD22" s="602" t="s">
        <v>279</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280</v>
      </c>
      <c r="C23" s="618"/>
      <c r="D23" s="618"/>
      <c r="E23" s="618"/>
      <c r="F23" s="618"/>
      <c r="G23" s="618"/>
      <c r="H23" s="618"/>
      <c r="I23" s="618"/>
      <c r="J23" s="618"/>
      <c r="K23" s="618"/>
      <c r="L23" s="618"/>
      <c r="M23" s="618"/>
      <c r="N23" s="618"/>
      <c r="O23" s="618"/>
      <c r="P23" s="618"/>
      <c r="Q23" s="619"/>
      <c r="R23" s="620">
        <v>1191857</v>
      </c>
      <c r="S23" s="621"/>
      <c r="T23" s="621"/>
      <c r="U23" s="621"/>
      <c r="V23" s="621"/>
      <c r="W23" s="621"/>
      <c r="X23" s="621"/>
      <c r="Y23" s="622"/>
      <c r="Z23" s="623">
        <v>47.5</v>
      </c>
      <c r="AA23" s="623"/>
      <c r="AB23" s="623"/>
      <c r="AC23" s="623"/>
      <c r="AD23" s="624">
        <v>1069523</v>
      </c>
      <c r="AE23" s="624"/>
      <c r="AF23" s="624"/>
      <c r="AG23" s="624"/>
      <c r="AH23" s="624"/>
      <c r="AI23" s="624"/>
      <c r="AJ23" s="624"/>
      <c r="AK23" s="624"/>
      <c r="AL23" s="625">
        <v>86.9</v>
      </c>
      <c r="AM23" s="626"/>
      <c r="AN23" s="626"/>
      <c r="AO23" s="627"/>
      <c r="AP23" s="617" t="s">
        <v>281</v>
      </c>
      <c r="AQ23" s="633"/>
      <c r="AR23" s="633"/>
      <c r="AS23" s="633"/>
      <c r="AT23" s="633"/>
      <c r="AU23" s="633"/>
      <c r="AV23" s="633"/>
      <c r="AW23" s="633"/>
      <c r="AX23" s="633"/>
      <c r="AY23" s="633"/>
      <c r="AZ23" s="633"/>
      <c r="BA23" s="633"/>
      <c r="BB23" s="633"/>
      <c r="BC23" s="633"/>
      <c r="BD23" s="633"/>
      <c r="BE23" s="633"/>
      <c r="BF23" s="634"/>
      <c r="BG23" s="620" t="s">
        <v>128</v>
      </c>
      <c r="BH23" s="621"/>
      <c r="BI23" s="621"/>
      <c r="BJ23" s="621"/>
      <c r="BK23" s="621"/>
      <c r="BL23" s="621"/>
      <c r="BM23" s="621"/>
      <c r="BN23" s="622"/>
      <c r="BO23" s="623" t="s">
        <v>128</v>
      </c>
      <c r="BP23" s="623"/>
      <c r="BQ23" s="623"/>
      <c r="BR23" s="623"/>
      <c r="BS23" s="624" t="s">
        <v>128</v>
      </c>
      <c r="BT23" s="624"/>
      <c r="BU23" s="624"/>
      <c r="BV23" s="624"/>
      <c r="BW23" s="624"/>
      <c r="BX23" s="624"/>
      <c r="BY23" s="624"/>
      <c r="BZ23" s="624"/>
      <c r="CA23" s="624"/>
      <c r="CB23" s="628"/>
      <c r="CD23" s="602" t="s">
        <v>221</v>
      </c>
      <c r="CE23" s="603"/>
      <c r="CF23" s="603"/>
      <c r="CG23" s="603"/>
      <c r="CH23" s="603"/>
      <c r="CI23" s="603"/>
      <c r="CJ23" s="603"/>
      <c r="CK23" s="603"/>
      <c r="CL23" s="603"/>
      <c r="CM23" s="603"/>
      <c r="CN23" s="603"/>
      <c r="CO23" s="603"/>
      <c r="CP23" s="603"/>
      <c r="CQ23" s="604"/>
      <c r="CR23" s="602" t="s">
        <v>282</v>
      </c>
      <c r="CS23" s="603"/>
      <c r="CT23" s="603"/>
      <c r="CU23" s="603"/>
      <c r="CV23" s="603"/>
      <c r="CW23" s="603"/>
      <c r="CX23" s="603"/>
      <c r="CY23" s="604"/>
      <c r="CZ23" s="602" t="s">
        <v>283</v>
      </c>
      <c r="DA23" s="603"/>
      <c r="DB23" s="603"/>
      <c r="DC23" s="604"/>
      <c r="DD23" s="602" t="s">
        <v>284</v>
      </c>
      <c r="DE23" s="603"/>
      <c r="DF23" s="603"/>
      <c r="DG23" s="603"/>
      <c r="DH23" s="603"/>
      <c r="DI23" s="603"/>
      <c r="DJ23" s="603"/>
      <c r="DK23" s="604"/>
      <c r="DL23" s="647" t="s">
        <v>285</v>
      </c>
      <c r="DM23" s="648"/>
      <c r="DN23" s="648"/>
      <c r="DO23" s="648"/>
      <c r="DP23" s="648"/>
      <c r="DQ23" s="648"/>
      <c r="DR23" s="648"/>
      <c r="DS23" s="648"/>
      <c r="DT23" s="648"/>
      <c r="DU23" s="648"/>
      <c r="DV23" s="649"/>
      <c r="DW23" s="602" t="s">
        <v>286</v>
      </c>
      <c r="DX23" s="603"/>
      <c r="DY23" s="603"/>
      <c r="DZ23" s="603"/>
      <c r="EA23" s="603"/>
      <c r="EB23" s="603"/>
      <c r="EC23" s="604"/>
    </row>
    <row r="24" spans="2:133" ht="11.25" customHeight="1" x14ac:dyDescent="0.15">
      <c r="B24" s="617" t="s">
        <v>287</v>
      </c>
      <c r="C24" s="618"/>
      <c r="D24" s="618"/>
      <c r="E24" s="618"/>
      <c r="F24" s="618"/>
      <c r="G24" s="618"/>
      <c r="H24" s="618"/>
      <c r="I24" s="618"/>
      <c r="J24" s="618"/>
      <c r="K24" s="618"/>
      <c r="L24" s="618"/>
      <c r="M24" s="618"/>
      <c r="N24" s="618"/>
      <c r="O24" s="618"/>
      <c r="P24" s="618"/>
      <c r="Q24" s="619"/>
      <c r="R24" s="620">
        <v>1069523</v>
      </c>
      <c r="S24" s="621"/>
      <c r="T24" s="621"/>
      <c r="U24" s="621"/>
      <c r="V24" s="621"/>
      <c r="W24" s="621"/>
      <c r="X24" s="621"/>
      <c r="Y24" s="622"/>
      <c r="Z24" s="623">
        <v>42.6</v>
      </c>
      <c r="AA24" s="623"/>
      <c r="AB24" s="623"/>
      <c r="AC24" s="623"/>
      <c r="AD24" s="624">
        <v>1069523</v>
      </c>
      <c r="AE24" s="624"/>
      <c r="AF24" s="624"/>
      <c r="AG24" s="624"/>
      <c r="AH24" s="624"/>
      <c r="AI24" s="624"/>
      <c r="AJ24" s="624"/>
      <c r="AK24" s="624"/>
      <c r="AL24" s="625">
        <v>86.9</v>
      </c>
      <c r="AM24" s="626"/>
      <c r="AN24" s="626"/>
      <c r="AO24" s="627"/>
      <c r="AP24" s="617" t="s">
        <v>288</v>
      </c>
      <c r="AQ24" s="633"/>
      <c r="AR24" s="633"/>
      <c r="AS24" s="633"/>
      <c r="AT24" s="633"/>
      <c r="AU24" s="633"/>
      <c r="AV24" s="633"/>
      <c r="AW24" s="633"/>
      <c r="AX24" s="633"/>
      <c r="AY24" s="633"/>
      <c r="AZ24" s="633"/>
      <c r="BA24" s="633"/>
      <c r="BB24" s="633"/>
      <c r="BC24" s="633"/>
      <c r="BD24" s="633"/>
      <c r="BE24" s="633"/>
      <c r="BF24" s="634"/>
      <c r="BG24" s="620" t="s">
        <v>128</v>
      </c>
      <c r="BH24" s="621"/>
      <c r="BI24" s="621"/>
      <c r="BJ24" s="621"/>
      <c r="BK24" s="621"/>
      <c r="BL24" s="621"/>
      <c r="BM24" s="621"/>
      <c r="BN24" s="622"/>
      <c r="BO24" s="623" t="s">
        <v>128</v>
      </c>
      <c r="BP24" s="623"/>
      <c r="BQ24" s="623"/>
      <c r="BR24" s="623"/>
      <c r="BS24" s="624" t="s">
        <v>128</v>
      </c>
      <c r="BT24" s="624"/>
      <c r="BU24" s="624"/>
      <c r="BV24" s="624"/>
      <c r="BW24" s="624"/>
      <c r="BX24" s="624"/>
      <c r="BY24" s="624"/>
      <c r="BZ24" s="624"/>
      <c r="CA24" s="624"/>
      <c r="CB24" s="628"/>
      <c r="CD24" s="606" t="s">
        <v>289</v>
      </c>
      <c r="CE24" s="607"/>
      <c r="CF24" s="607"/>
      <c r="CG24" s="607"/>
      <c r="CH24" s="607"/>
      <c r="CI24" s="607"/>
      <c r="CJ24" s="607"/>
      <c r="CK24" s="607"/>
      <c r="CL24" s="607"/>
      <c r="CM24" s="607"/>
      <c r="CN24" s="607"/>
      <c r="CO24" s="607"/>
      <c r="CP24" s="607"/>
      <c r="CQ24" s="608"/>
      <c r="CR24" s="609">
        <v>630998</v>
      </c>
      <c r="CS24" s="610"/>
      <c r="CT24" s="610"/>
      <c r="CU24" s="610"/>
      <c r="CV24" s="610"/>
      <c r="CW24" s="610"/>
      <c r="CX24" s="610"/>
      <c r="CY24" s="611"/>
      <c r="CZ24" s="614">
        <v>27</v>
      </c>
      <c r="DA24" s="615"/>
      <c r="DB24" s="615"/>
      <c r="DC24" s="631"/>
      <c r="DD24" s="650">
        <v>559686</v>
      </c>
      <c r="DE24" s="610"/>
      <c r="DF24" s="610"/>
      <c r="DG24" s="610"/>
      <c r="DH24" s="610"/>
      <c r="DI24" s="610"/>
      <c r="DJ24" s="610"/>
      <c r="DK24" s="611"/>
      <c r="DL24" s="650">
        <v>505130</v>
      </c>
      <c r="DM24" s="610"/>
      <c r="DN24" s="610"/>
      <c r="DO24" s="610"/>
      <c r="DP24" s="610"/>
      <c r="DQ24" s="610"/>
      <c r="DR24" s="610"/>
      <c r="DS24" s="610"/>
      <c r="DT24" s="610"/>
      <c r="DU24" s="610"/>
      <c r="DV24" s="611"/>
      <c r="DW24" s="614">
        <v>39.9</v>
      </c>
      <c r="DX24" s="615"/>
      <c r="DY24" s="615"/>
      <c r="DZ24" s="615"/>
      <c r="EA24" s="615"/>
      <c r="EB24" s="615"/>
      <c r="EC24" s="616"/>
    </row>
    <row r="25" spans="2:133" ht="11.25" customHeight="1" x14ac:dyDescent="0.15">
      <c r="B25" s="617" t="s">
        <v>290</v>
      </c>
      <c r="C25" s="618"/>
      <c r="D25" s="618"/>
      <c r="E25" s="618"/>
      <c r="F25" s="618"/>
      <c r="G25" s="618"/>
      <c r="H25" s="618"/>
      <c r="I25" s="618"/>
      <c r="J25" s="618"/>
      <c r="K25" s="618"/>
      <c r="L25" s="618"/>
      <c r="M25" s="618"/>
      <c r="N25" s="618"/>
      <c r="O25" s="618"/>
      <c r="P25" s="618"/>
      <c r="Q25" s="619"/>
      <c r="R25" s="620">
        <v>122333</v>
      </c>
      <c r="S25" s="621"/>
      <c r="T25" s="621"/>
      <c r="U25" s="621"/>
      <c r="V25" s="621"/>
      <c r="W25" s="621"/>
      <c r="X25" s="621"/>
      <c r="Y25" s="622"/>
      <c r="Z25" s="623">
        <v>4.9000000000000004</v>
      </c>
      <c r="AA25" s="623"/>
      <c r="AB25" s="623"/>
      <c r="AC25" s="623"/>
      <c r="AD25" s="624" t="s">
        <v>128</v>
      </c>
      <c r="AE25" s="624"/>
      <c r="AF25" s="624"/>
      <c r="AG25" s="624"/>
      <c r="AH25" s="624"/>
      <c r="AI25" s="624"/>
      <c r="AJ25" s="624"/>
      <c r="AK25" s="624"/>
      <c r="AL25" s="625" t="s">
        <v>128</v>
      </c>
      <c r="AM25" s="626"/>
      <c r="AN25" s="626"/>
      <c r="AO25" s="627"/>
      <c r="AP25" s="617" t="s">
        <v>291</v>
      </c>
      <c r="AQ25" s="633"/>
      <c r="AR25" s="633"/>
      <c r="AS25" s="633"/>
      <c r="AT25" s="633"/>
      <c r="AU25" s="633"/>
      <c r="AV25" s="633"/>
      <c r="AW25" s="633"/>
      <c r="AX25" s="633"/>
      <c r="AY25" s="633"/>
      <c r="AZ25" s="633"/>
      <c r="BA25" s="633"/>
      <c r="BB25" s="633"/>
      <c r="BC25" s="633"/>
      <c r="BD25" s="633"/>
      <c r="BE25" s="633"/>
      <c r="BF25" s="634"/>
      <c r="BG25" s="620" t="s">
        <v>128</v>
      </c>
      <c r="BH25" s="621"/>
      <c r="BI25" s="621"/>
      <c r="BJ25" s="621"/>
      <c r="BK25" s="621"/>
      <c r="BL25" s="621"/>
      <c r="BM25" s="621"/>
      <c r="BN25" s="622"/>
      <c r="BO25" s="623" t="s">
        <v>128</v>
      </c>
      <c r="BP25" s="623"/>
      <c r="BQ25" s="623"/>
      <c r="BR25" s="623"/>
      <c r="BS25" s="624" t="s">
        <v>128</v>
      </c>
      <c r="BT25" s="624"/>
      <c r="BU25" s="624"/>
      <c r="BV25" s="624"/>
      <c r="BW25" s="624"/>
      <c r="BX25" s="624"/>
      <c r="BY25" s="624"/>
      <c r="BZ25" s="624"/>
      <c r="CA25" s="624"/>
      <c r="CB25" s="628"/>
      <c r="CD25" s="617" t="s">
        <v>292</v>
      </c>
      <c r="CE25" s="618"/>
      <c r="CF25" s="618"/>
      <c r="CG25" s="618"/>
      <c r="CH25" s="618"/>
      <c r="CI25" s="618"/>
      <c r="CJ25" s="618"/>
      <c r="CK25" s="618"/>
      <c r="CL25" s="618"/>
      <c r="CM25" s="618"/>
      <c r="CN25" s="618"/>
      <c r="CO25" s="618"/>
      <c r="CP25" s="618"/>
      <c r="CQ25" s="619"/>
      <c r="CR25" s="620">
        <v>239312</v>
      </c>
      <c r="CS25" s="651"/>
      <c r="CT25" s="651"/>
      <c r="CU25" s="651"/>
      <c r="CV25" s="651"/>
      <c r="CW25" s="651"/>
      <c r="CX25" s="651"/>
      <c r="CY25" s="652"/>
      <c r="CZ25" s="625">
        <v>10.199999999999999</v>
      </c>
      <c r="DA25" s="653"/>
      <c r="DB25" s="653"/>
      <c r="DC25" s="655"/>
      <c r="DD25" s="629">
        <v>227591</v>
      </c>
      <c r="DE25" s="651"/>
      <c r="DF25" s="651"/>
      <c r="DG25" s="651"/>
      <c r="DH25" s="651"/>
      <c r="DI25" s="651"/>
      <c r="DJ25" s="651"/>
      <c r="DK25" s="652"/>
      <c r="DL25" s="629">
        <v>218648</v>
      </c>
      <c r="DM25" s="651"/>
      <c r="DN25" s="651"/>
      <c r="DO25" s="651"/>
      <c r="DP25" s="651"/>
      <c r="DQ25" s="651"/>
      <c r="DR25" s="651"/>
      <c r="DS25" s="651"/>
      <c r="DT25" s="651"/>
      <c r="DU25" s="651"/>
      <c r="DV25" s="652"/>
      <c r="DW25" s="625">
        <v>17.3</v>
      </c>
      <c r="DX25" s="653"/>
      <c r="DY25" s="653"/>
      <c r="DZ25" s="653"/>
      <c r="EA25" s="653"/>
      <c r="EB25" s="653"/>
      <c r="EC25" s="654"/>
    </row>
    <row r="26" spans="2:133" ht="11.25" customHeight="1" x14ac:dyDescent="0.15">
      <c r="B26" s="617" t="s">
        <v>293</v>
      </c>
      <c r="C26" s="618"/>
      <c r="D26" s="618"/>
      <c r="E26" s="618"/>
      <c r="F26" s="618"/>
      <c r="G26" s="618"/>
      <c r="H26" s="618"/>
      <c r="I26" s="618"/>
      <c r="J26" s="618"/>
      <c r="K26" s="618"/>
      <c r="L26" s="618"/>
      <c r="M26" s="618"/>
      <c r="N26" s="618"/>
      <c r="O26" s="618"/>
      <c r="P26" s="618"/>
      <c r="Q26" s="619"/>
      <c r="R26" s="620">
        <v>1</v>
      </c>
      <c r="S26" s="621"/>
      <c r="T26" s="621"/>
      <c r="U26" s="621"/>
      <c r="V26" s="621"/>
      <c r="W26" s="621"/>
      <c r="X26" s="621"/>
      <c r="Y26" s="622"/>
      <c r="Z26" s="623">
        <v>0</v>
      </c>
      <c r="AA26" s="623"/>
      <c r="AB26" s="623"/>
      <c r="AC26" s="623"/>
      <c r="AD26" s="624" t="s">
        <v>128</v>
      </c>
      <c r="AE26" s="624"/>
      <c r="AF26" s="624"/>
      <c r="AG26" s="624"/>
      <c r="AH26" s="624"/>
      <c r="AI26" s="624"/>
      <c r="AJ26" s="624"/>
      <c r="AK26" s="624"/>
      <c r="AL26" s="625" t="s">
        <v>128</v>
      </c>
      <c r="AM26" s="626"/>
      <c r="AN26" s="626"/>
      <c r="AO26" s="627"/>
      <c r="AP26" s="617" t="s">
        <v>294</v>
      </c>
      <c r="AQ26" s="633"/>
      <c r="AR26" s="633"/>
      <c r="AS26" s="633"/>
      <c r="AT26" s="633"/>
      <c r="AU26" s="633"/>
      <c r="AV26" s="633"/>
      <c r="AW26" s="633"/>
      <c r="AX26" s="633"/>
      <c r="AY26" s="633"/>
      <c r="AZ26" s="633"/>
      <c r="BA26" s="633"/>
      <c r="BB26" s="633"/>
      <c r="BC26" s="633"/>
      <c r="BD26" s="633"/>
      <c r="BE26" s="633"/>
      <c r="BF26" s="634"/>
      <c r="BG26" s="620" t="s">
        <v>128</v>
      </c>
      <c r="BH26" s="621"/>
      <c r="BI26" s="621"/>
      <c r="BJ26" s="621"/>
      <c r="BK26" s="621"/>
      <c r="BL26" s="621"/>
      <c r="BM26" s="621"/>
      <c r="BN26" s="622"/>
      <c r="BO26" s="623" t="s">
        <v>128</v>
      </c>
      <c r="BP26" s="623"/>
      <c r="BQ26" s="623"/>
      <c r="BR26" s="623"/>
      <c r="BS26" s="624" t="s">
        <v>128</v>
      </c>
      <c r="BT26" s="624"/>
      <c r="BU26" s="624"/>
      <c r="BV26" s="624"/>
      <c r="BW26" s="624"/>
      <c r="BX26" s="624"/>
      <c r="BY26" s="624"/>
      <c r="BZ26" s="624"/>
      <c r="CA26" s="624"/>
      <c r="CB26" s="628"/>
      <c r="CD26" s="617" t="s">
        <v>295</v>
      </c>
      <c r="CE26" s="618"/>
      <c r="CF26" s="618"/>
      <c r="CG26" s="618"/>
      <c r="CH26" s="618"/>
      <c r="CI26" s="618"/>
      <c r="CJ26" s="618"/>
      <c r="CK26" s="618"/>
      <c r="CL26" s="618"/>
      <c r="CM26" s="618"/>
      <c r="CN26" s="618"/>
      <c r="CO26" s="618"/>
      <c r="CP26" s="618"/>
      <c r="CQ26" s="619"/>
      <c r="CR26" s="620">
        <v>123738</v>
      </c>
      <c r="CS26" s="621"/>
      <c r="CT26" s="621"/>
      <c r="CU26" s="621"/>
      <c r="CV26" s="621"/>
      <c r="CW26" s="621"/>
      <c r="CX26" s="621"/>
      <c r="CY26" s="622"/>
      <c r="CZ26" s="625">
        <v>5.3</v>
      </c>
      <c r="DA26" s="653"/>
      <c r="DB26" s="653"/>
      <c r="DC26" s="655"/>
      <c r="DD26" s="629">
        <v>115070</v>
      </c>
      <c r="DE26" s="621"/>
      <c r="DF26" s="621"/>
      <c r="DG26" s="621"/>
      <c r="DH26" s="621"/>
      <c r="DI26" s="621"/>
      <c r="DJ26" s="621"/>
      <c r="DK26" s="622"/>
      <c r="DL26" s="629" t="s">
        <v>128</v>
      </c>
      <c r="DM26" s="621"/>
      <c r="DN26" s="621"/>
      <c r="DO26" s="621"/>
      <c r="DP26" s="621"/>
      <c r="DQ26" s="621"/>
      <c r="DR26" s="621"/>
      <c r="DS26" s="621"/>
      <c r="DT26" s="621"/>
      <c r="DU26" s="621"/>
      <c r="DV26" s="622"/>
      <c r="DW26" s="625" t="s">
        <v>128</v>
      </c>
      <c r="DX26" s="653"/>
      <c r="DY26" s="653"/>
      <c r="DZ26" s="653"/>
      <c r="EA26" s="653"/>
      <c r="EB26" s="653"/>
      <c r="EC26" s="654"/>
    </row>
    <row r="27" spans="2:133" ht="11.25" customHeight="1" x14ac:dyDescent="0.15">
      <c r="B27" s="617" t="s">
        <v>296</v>
      </c>
      <c r="C27" s="618"/>
      <c r="D27" s="618"/>
      <c r="E27" s="618"/>
      <c r="F27" s="618"/>
      <c r="G27" s="618"/>
      <c r="H27" s="618"/>
      <c r="I27" s="618"/>
      <c r="J27" s="618"/>
      <c r="K27" s="618"/>
      <c r="L27" s="618"/>
      <c r="M27" s="618"/>
      <c r="N27" s="618"/>
      <c r="O27" s="618"/>
      <c r="P27" s="618"/>
      <c r="Q27" s="619"/>
      <c r="R27" s="620">
        <v>1341257</v>
      </c>
      <c r="S27" s="621"/>
      <c r="T27" s="621"/>
      <c r="U27" s="621"/>
      <c r="V27" s="621"/>
      <c r="W27" s="621"/>
      <c r="X27" s="621"/>
      <c r="Y27" s="622"/>
      <c r="Z27" s="623">
        <v>53.5</v>
      </c>
      <c r="AA27" s="623"/>
      <c r="AB27" s="623"/>
      <c r="AC27" s="623"/>
      <c r="AD27" s="624">
        <v>1218923</v>
      </c>
      <c r="AE27" s="624"/>
      <c r="AF27" s="624"/>
      <c r="AG27" s="624"/>
      <c r="AH27" s="624"/>
      <c r="AI27" s="624"/>
      <c r="AJ27" s="624"/>
      <c r="AK27" s="624"/>
      <c r="AL27" s="625">
        <v>99.099998474121094</v>
      </c>
      <c r="AM27" s="626"/>
      <c r="AN27" s="626"/>
      <c r="AO27" s="627"/>
      <c r="AP27" s="617" t="s">
        <v>297</v>
      </c>
      <c r="AQ27" s="618"/>
      <c r="AR27" s="618"/>
      <c r="AS27" s="618"/>
      <c r="AT27" s="618"/>
      <c r="AU27" s="618"/>
      <c r="AV27" s="618"/>
      <c r="AW27" s="618"/>
      <c r="AX27" s="618"/>
      <c r="AY27" s="618"/>
      <c r="AZ27" s="618"/>
      <c r="BA27" s="618"/>
      <c r="BB27" s="618"/>
      <c r="BC27" s="618"/>
      <c r="BD27" s="618"/>
      <c r="BE27" s="618"/>
      <c r="BF27" s="619"/>
      <c r="BG27" s="620">
        <v>82213</v>
      </c>
      <c r="BH27" s="621"/>
      <c r="BI27" s="621"/>
      <c r="BJ27" s="621"/>
      <c r="BK27" s="621"/>
      <c r="BL27" s="621"/>
      <c r="BM27" s="621"/>
      <c r="BN27" s="622"/>
      <c r="BO27" s="623">
        <v>100</v>
      </c>
      <c r="BP27" s="623"/>
      <c r="BQ27" s="623"/>
      <c r="BR27" s="623"/>
      <c r="BS27" s="624" t="s">
        <v>128</v>
      </c>
      <c r="BT27" s="624"/>
      <c r="BU27" s="624"/>
      <c r="BV27" s="624"/>
      <c r="BW27" s="624"/>
      <c r="BX27" s="624"/>
      <c r="BY27" s="624"/>
      <c r="BZ27" s="624"/>
      <c r="CA27" s="624"/>
      <c r="CB27" s="628"/>
      <c r="CD27" s="617" t="s">
        <v>298</v>
      </c>
      <c r="CE27" s="618"/>
      <c r="CF27" s="618"/>
      <c r="CG27" s="618"/>
      <c r="CH27" s="618"/>
      <c r="CI27" s="618"/>
      <c r="CJ27" s="618"/>
      <c r="CK27" s="618"/>
      <c r="CL27" s="618"/>
      <c r="CM27" s="618"/>
      <c r="CN27" s="618"/>
      <c r="CO27" s="618"/>
      <c r="CP27" s="618"/>
      <c r="CQ27" s="619"/>
      <c r="CR27" s="620">
        <v>74846</v>
      </c>
      <c r="CS27" s="651"/>
      <c r="CT27" s="651"/>
      <c r="CU27" s="651"/>
      <c r="CV27" s="651"/>
      <c r="CW27" s="651"/>
      <c r="CX27" s="651"/>
      <c r="CY27" s="652"/>
      <c r="CZ27" s="625">
        <v>3.2</v>
      </c>
      <c r="DA27" s="653"/>
      <c r="DB27" s="653"/>
      <c r="DC27" s="655"/>
      <c r="DD27" s="629">
        <v>15944</v>
      </c>
      <c r="DE27" s="651"/>
      <c r="DF27" s="651"/>
      <c r="DG27" s="651"/>
      <c r="DH27" s="651"/>
      <c r="DI27" s="651"/>
      <c r="DJ27" s="651"/>
      <c r="DK27" s="652"/>
      <c r="DL27" s="629">
        <v>15870</v>
      </c>
      <c r="DM27" s="651"/>
      <c r="DN27" s="651"/>
      <c r="DO27" s="651"/>
      <c r="DP27" s="651"/>
      <c r="DQ27" s="651"/>
      <c r="DR27" s="651"/>
      <c r="DS27" s="651"/>
      <c r="DT27" s="651"/>
      <c r="DU27" s="651"/>
      <c r="DV27" s="652"/>
      <c r="DW27" s="625">
        <v>1.3</v>
      </c>
      <c r="DX27" s="653"/>
      <c r="DY27" s="653"/>
      <c r="DZ27" s="653"/>
      <c r="EA27" s="653"/>
      <c r="EB27" s="653"/>
      <c r="EC27" s="654"/>
    </row>
    <row r="28" spans="2:133" ht="11.25" customHeight="1" x14ac:dyDescent="0.15">
      <c r="B28" s="617" t="s">
        <v>299</v>
      </c>
      <c r="C28" s="618"/>
      <c r="D28" s="618"/>
      <c r="E28" s="618"/>
      <c r="F28" s="618"/>
      <c r="G28" s="618"/>
      <c r="H28" s="618"/>
      <c r="I28" s="618"/>
      <c r="J28" s="618"/>
      <c r="K28" s="618"/>
      <c r="L28" s="618"/>
      <c r="M28" s="618"/>
      <c r="N28" s="618"/>
      <c r="O28" s="618"/>
      <c r="P28" s="618"/>
      <c r="Q28" s="619"/>
      <c r="R28" s="620" t="s">
        <v>128</v>
      </c>
      <c r="S28" s="621"/>
      <c r="T28" s="621"/>
      <c r="U28" s="621"/>
      <c r="V28" s="621"/>
      <c r="W28" s="621"/>
      <c r="X28" s="621"/>
      <c r="Y28" s="622"/>
      <c r="Z28" s="623" t="s">
        <v>128</v>
      </c>
      <c r="AA28" s="623"/>
      <c r="AB28" s="623"/>
      <c r="AC28" s="623"/>
      <c r="AD28" s="624" t="s">
        <v>128</v>
      </c>
      <c r="AE28" s="624"/>
      <c r="AF28" s="624"/>
      <c r="AG28" s="624"/>
      <c r="AH28" s="624"/>
      <c r="AI28" s="624"/>
      <c r="AJ28" s="624"/>
      <c r="AK28" s="624"/>
      <c r="AL28" s="625" t="s">
        <v>128</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300</v>
      </c>
      <c r="CE28" s="618"/>
      <c r="CF28" s="618"/>
      <c r="CG28" s="618"/>
      <c r="CH28" s="618"/>
      <c r="CI28" s="618"/>
      <c r="CJ28" s="618"/>
      <c r="CK28" s="618"/>
      <c r="CL28" s="618"/>
      <c r="CM28" s="618"/>
      <c r="CN28" s="618"/>
      <c r="CO28" s="618"/>
      <c r="CP28" s="618"/>
      <c r="CQ28" s="619"/>
      <c r="CR28" s="620">
        <v>316840</v>
      </c>
      <c r="CS28" s="621"/>
      <c r="CT28" s="621"/>
      <c r="CU28" s="621"/>
      <c r="CV28" s="621"/>
      <c r="CW28" s="621"/>
      <c r="CX28" s="621"/>
      <c r="CY28" s="622"/>
      <c r="CZ28" s="625">
        <v>13.6</v>
      </c>
      <c r="DA28" s="653"/>
      <c r="DB28" s="653"/>
      <c r="DC28" s="655"/>
      <c r="DD28" s="629">
        <v>316151</v>
      </c>
      <c r="DE28" s="621"/>
      <c r="DF28" s="621"/>
      <c r="DG28" s="621"/>
      <c r="DH28" s="621"/>
      <c r="DI28" s="621"/>
      <c r="DJ28" s="621"/>
      <c r="DK28" s="622"/>
      <c r="DL28" s="629">
        <v>270612</v>
      </c>
      <c r="DM28" s="621"/>
      <c r="DN28" s="621"/>
      <c r="DO28" s="621"/>
      <c r="DP28" s="621"/>
      <c r="DQ28" s="621"/>
      <c r="DR28" s="621"/>
      <c r="DS28" s="621"/>
      <c r="DT28" s="621"/>
      <c r="DU28" s="621"/>
      <c r="DV28" s="622"/>
      <c r="DW28" s="625">
        <v>21.4</v>
      </c>
      <c r="DX28" s="653"/>
      <c r="DY28" s="653"/>
      <c r="DZ28" s="653"/>
      <c r="EA28" s="653"/>
      <c r="EB28" s="653"/>
      <c r="EC28" s="654"/>
    </row>
    <row r="29" spans="2:133" ht="11.25" customHeight="1" x14ac:dyDescent="0.15">
      <c r="B29" s="617" t="s">
        <v>301</v>
      </c>
      <c r="C29" s="618"/>
      <c r="D29" s="618"/>
      <c r="E29" s="618"/>
      <c r="F29" s="618"/>
      <c r="G29" s="618"/>
      <c r="H29" s="618"/>
      <c r="I29" s="618"/>
      <c r="J29" s="618"/>
      <c r="K29" s="618"/>
      <c r="L29" s="618"/>
      <c r="M29" s="618"/>
      <c r="N29" s="618"/>
      <c r="O29" s="618"/>
      <c r="P29" s="618"/>
      <c r="Q29" s="619"/>
      <c r="R29" s="620">
        <v>10106</v>
      </c>
      <c r="S29" s="621"/>
      <c r="T29" s="621"/>
      <c r="U29" s="621"/>
      <c r="V29" s="621"/>
      <c r="W29" s="621"/>
      <c r="X29" s="621"/>
      <c r="Y29" s="622"/>
      <c r="Z29" s="623">
        <v>0.4</v>
      </c>
      <c r="AA29" s="623"/>
      <c r="AB29" s="623"/>
      <c r="AC29" s="623"/>
      <c r="AD29" s="624" t="s">
        <v>128</v>
      </c>
      <c r="AE29" s="624"/>
      <c r="AF29" s="624"/>
      <c r="AG29" s="624"/>
      <c r="AH29" s="624"/>
      <c r="AI29" s="624"/>
      <c r="AJ29" s="624"/>
      <c r="AK29" s="624"/>
      <c r="AL29" s="625" t="s">
        <v>128</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302</v>
      </c>
      <c r="CE29" s="659"/>
      <c r="CF29" s="617" t="s">
        <v>69</v>
      </c>
      <c r="CG29" s="618"/>
      <c r="CH29" s="618"/>
      <c r="CI29" s="618"/>
      <c r="CJ29" s="618"/>
      <c r="CK29" s="618"/>
      <c r="CL29" s="618"/>
      <c r="CM29" s="618"/>
      <c r="CN29" s="618"/>
      <c r="CO29" s="618"/>
      <c r="CP29" s="618"/>
      <c r="CQ29" s="619"/>
      <c r="CR29" s="620">
        <v>316840</v>
      </c>
      <c r="CS29" s="651"/>
      <c r="CT29" s="651"/>
      <c r="CU29" s="651"/>
      <c r="CV29" s="651"/>
      <c r="CW29" s="651"/>
      <c r="CX29" s="651"/>
      <c r="CY29" s="652"/>
      <c r="CZ29" s="625">
        <v>13.6</v>
      </c>
      <c r="DA29" s="653"/>
      <c r="DB29" s="653"/>
      <c r="DC29" s="655"/>
      <c r="DD29" s="629">
        <v>316151</v>
      </c>
      <c r="DE29" s="651"/>
      <c r="DF29" s="651"/>
      <c r="DG29" s="651"/>
      <c r="DH29" s="651"/>
      <c r="DI29" s="651"/>
      <c r="DJ29" s="651"/>
      <c r="DK29" s="652"/>
      <c r="DL29" s="629">
        <v>270612</v>
      </c>
      <c r="DM29" s="651"/>
      <c r="DN29" s="651"/>
      <c r="DO29" s="651"/>
      <c r="DP29" s="651"/>
      <c r="DQ29" s="651"/>
      <c r="DR29" s="651"/>
      <c r="DS29" s="651"/>
      <c r="DT29" s="651"/>
      <c r="DU29" s="651"/>
      <c r="DV29" s="652"/>
      <c r="DW29" s="625">
        <v>21.4</v>
      </c>
      <c r="DX29" s="653"/>
      <c r="DY29" s="653"/>
      <c r="DZ29" s="653"/>
      <c r="EA29" s="653"/>
      <c r="EB29" s="653"/>
      <c r="EC29" s="654"/>
    </row>
    <row r="30" spans="2:133" ht="11.25" customHeight="1" x14ac:dyDescent="0.15">
      <c r="B30" s="617" t="s">
        <v>303</v>
      </c>
      <c r="C30" s="618"/>
      <c r="D30" s="618"/>
      <c r="E30" s="618"/>
      <c r="F30" s="618"/>
      <c r="G30" s="618"/>
      <c r="H30" s="618"/>
      <c r="I30" s="618"/>
      <c r="J30" s="618"/>
      <c r="K30" s="618"/>
      <c r="L30" s="618"/>
      <c r="M30" s="618"/>
      <c r="N30" s="618"/>
      <c r="O30" s="618"/>
      <c r="P30" s="618"/>
      <c r="Q30" s="619"/>
      <c r="R30" s="620">
        <v>22788</v>
      </c>
      <c r="S30" s="621"/>
      <c r="T30" s="621"/>
      <c r="U30" s="621"/>
      <c r="V30" s="621"/>
      <c r="W30" s="621"/>
      <c r="X30" s="621"/>
      <c r="Y30" s="622"/>
      <c r="Z30" s="623">
        <v>0.9</v>
      </c>
      <c r="AA30" s="623"/>
      <c r="AB30" s="623"/>
      <c r="AC30" s="623"/>
      <c r="AD30" s="624">
        <v>4977</v>
      </c>
      <c r="AE30" s="624"/>
      <c r="AF30" s="624"/>
      <c r="AG30" s="624"/>
      <c r="AH30" s="624"/>
      <c r="AI30" s="624"/>
      <c r="AJ30" s="624"/>
      <c r="AK30" s="624"/>
      <c r="AL30" s="625">
        <v>0.4</v>
      </c>
      <c r="AM30" s="626"/>
      <c r="AN30" s="626"/>
      <c r="AO30" s="627"/>
      <c r="AP30" s="602" t="s">
        <v>221</v>
      </c>
      <c r="AQ30" s="603"/>
      <c r="AR30" s="603"/>
      <c r="AS30" s="603"/>
      <c r="AT30" s="603"/>
      <c r="AU30" s="603"/>
      <c r="AV30" s="603"/>
      <c r="AW30" s="603"/>
      <c r="AX30" s="603"/>
      <c r="AY30" s="603"/>
      <c r="AZ30" s="603"/>
      <c r="BA30" s="603"/>
      <c r="BB30" s="603"/>
      <c r="BC30" s="603"/>
      <c r="BD30" s="603"/>
      <c r="BE30" s="603"/>
      <c r="BF30" s="604"/>
      <c r="BG30" s="602" t="s">
        <v>304</v>
      </c>
      <c r="BH30" s="656"/>
      <c r="BI30" s="656"/>
      <c r="BJ30" s="656"/>
      <c r="BK30" s="656"/>
      <c r="BL30" s="656"/>
      <c r="BM30" s="656"/>
      <c r="BN30" s="656"/>
      <c r="BO30" s="656"/>
      <c r="BP30" s="656"/>
      <c r="BQ30" s="657"/>
      <c r="BR30" s="602" t="s">
        <v>305</v>
      </c>
      <c r="BS30" s="656"/>
      <c r="BT30" s="656"/>
      <c r="BU30" s="656"/>
      <c r="BV30" s="656"/>
      <c r="BW30" s="656"/>
      <c r="BX30" s="656"/>
      <c r="BY30" s="656"/>
      <c r="BZ30" s="656"/>
      <c r="CA30" s="656"/>
      <c r="CB30" s="657"/>
      <c r="CD30" s="660"/>
      <c r="CE30" s="661"/>
      <c r="CF30" s="617" t="s">
        <v>306</v>
      </c>
      <c r="CG30" s="618"/>
      <c r="CH30" s="618"/>
      <c r="CI30" s="618"/>
      <c r="CJ30" s="618"/>
      <c r="CK30" s="618"/>
      <c r="CL30" s="618"/>
      <c r="CM30" s="618"/>
      <c r="CN30" s="618"/>
      <c r="CO30" s="618"/>
      <c r="CP30" s="618"/>
      <c r="CQ30" s="619"/>
      <c r="CR30" s="620">
        <v>313996</v>
      </c>
      <c r="CS30" s="621"/>
      <c r="CT30" s="621"/>
      <c r="CU30" s="621"/>
      <c r="CV30" s="621"/>
      <c r="CW30" s="621"/>
      <c r="CX30" s="621"/>
      <c r="CY30" s="622"/>
      <c r="CZ30" s="625">
        <v>13.4</v>
      </c>
      <c r="DA30" s="653"/>
      <c r="DB30" s="653"/>
      <c r="DC30" s="655"/>
      <c r="DD30" s="629">
        <v>313307</v>
      </c>
      <c r="DE30" s="621"/>
      <c r="DF30" s="621"/>
      <c r="DG30" s="621"/>
      <c r="DH30" s="621"/>
      <c r="DI30" s="621"/>
      <c r="DJ30" s="621"/>
      <c r="DK30" s="622"/>
      <c r="DL30" s="629">
        <v>267776</v>
      </c>
      <c r="DM30" s="621"/>
      <c r="DN30" s="621"/>
      <c r="DO30" s="621"/>
      <c r="DP30" s="621"/>
      <c r="DQ30" s="621"/>
      <c r="DR30" s="621"/>
      <c r="DS30" s="621"/>
      <c r="DT30" s="621"/>
      <c r="DU30" s="621"/>
      <c r="DV30" s="622"/>
      <c r="DW30" s="625">
        <v>21.2</v>
      </c>
      <c r="DX30" s="653"/>
      <c r="DY30" s="653"/>
      <c r="DZ30" s="653"/>
      <c r="EA30" s="653"/>
      <c r="EB30" s="653"/>
      <c r="EC30" s="654"/>
    </row>
    <row r="31" spans="2:133" ht="11.25" customHeight="1" x14ac:dyDescent="0.15">
      <c r="B31" s="617" t="s">
        <v>307</v>
      </c>
      <c r="C31" s="618"/>
      <c r="D31" s="618"/>
      <c r="E31" s="618"/>
      <c r="F31" s="618"/>
      <c r="G31" s="618"/>
      <c r="H31" s="618"/>
      <c r="I31" s="618"/>
      <c r="J31" s="618"/>
      <c r="K31" s="618"/>
      <c r="L31" s="618"/>
      <c r="M31" s="618"/>
      <c r="N31" s="618"/>
      <c r="O31" s="618"/>
      <c r="P31" s="618"/>
      <c r="Q31" s="619"/>
      <c r="R31" s="620">
        <v>879</v>
      </c>
      <c r="S31" s="621"/>
      <c r="T31" s="621"/>
      <c r="U31" s="621"/>
      <c r="V31" s="621"/>
      <c r="W31" s="621"/>
      <c r="X31" s="621"/>
      <c r="Y31" s="622"/>
      <c r="Z31" s="623">
        <v>0</v>
      </c>
      <c r="AA31" s="623"/>
      <c r="AB31" s="623"/>
      <c r="AC31" s="623"/>
      <c r="AD31" s="624" t="s">
        <v>128</v>
      </c>
      <c r="AE31" s="624"/>
      <c r="AF31" s="624"/>
      <c r="AG31" s="624"/>
      <c r="AH31" s="624"/>
      <c r="AI31" s="624"/>
      <c r="AJ31" s="624"/>
      <c r="AK31" s="624"/>
      <c r="AL31" s="625" t="s">
        <v>128</v>
      </c>
      <c r="AM31" s="626"/>
      <c r="AN31" s="626"/>
      <c r="AO31" s="627"/>
      <c r="AP31" s="664" t="s">
        <v>308</v>
      </c>
      <c r="AQ31" s="665"/>
      <c r="AR31" s="665"/>
      <c r="AS31" s="665"/>
      <c r="AT31" s="670" t="s">
        <v>309</v>
      </c>
      <c r="AU31" s="355"/>
      <c r="AV31" s="355"/>
      <c r="AW31" s="355"/>
      <c r="AX31" s="606" t="s">
        <v>186</v>
      </c>
      <c r="AY31" s="607"/>
      <c r="AZ31" s="607"/>
      <c r="BA31" s="607"/>
      <c r="BB31" s="607"/>
      <c r="BC31" s="607"/>
      <c r="BD31" s="607"/>
      <c r="BE31" s="607"/>
      <c r="BF31" s="608"/>
      <c r="BG31" s="673">
        <v>99.9</v>
      </c>
      <c r="BH31" s="674"/>
      <c r="BI31" s="674"/>
      <c r="BJ31" s="674"/>
      <c r="BK31" s="674"/>
      <c r="BL31" s="674"/>
      <c r="BM31" s="615">
        <v>99.9</v>
      </c>
      <c r="BN31" s="674"/>
      <c r="BO31" s="674"/>
      <c r="BP31" s="674"/>
      <c r="BQ31" s="675"/>
      <c r="BR31" s="673">
        <v>99.8</v>
      </c>
      <c r="BS31" s="674"/>
      <c r="BT31" s="674"/>
      <c r="BU31" s="674"/>
      <c r="BV31" s="674"/>
      <c r="BW31" s="674"/>
      <c r="BX31" s="615">
        <v>99.6</v>
      </c>
      <c r="BY31" s="674"/>
      <c r="BZ31" s="674"/>
      <c r="CA31" s="674"/>
      <c r="CB31" s="675"/>
      <c r="CD31" s="660"/>
      <c r="CE31" s="661"/>
      <c r="CF31" s="617" t="s">
        <v>310</v>
      </c>
      <c r="CG31" s="618"/>
      <c r="CH31" s="618"/>
      <c r="CI31" s="618"/>
      <c r="CJ31" s="618"/>
      <c r="CK31" s="618"/>
      <c r="CL31" s="618"/>
      <c r="CM31" s="618"/>
      <c r="CN31" s="618"/>
      <c r="CO31" s="618"/>
      <c r="CP31" s="618"/>
      <c r="CQ31" s="619"/>
      <c r="CR31" s="620">
        <v>2844</v>
      </c>
      <c r="CS31" s="651"/>
      <c r="CT31" s="651"/>
      <c r="CU31" s="651"/>
      <c r="CV31" s="651"/>
      <c r="CW31" s="651"/>
      <c r="CX31" s="651"/>
      <c r="CY31" s="652"/>
      <c r="CZ31" s="625">
        <v>0.1</v>
      </c>
      <c r="DA31" s="653"/>
      <c r="DB31" s="653"/>
      <c r="DC31" s="655"/>
      <c r="DD31" s="629">
        <v>2844</v>
      </c>
      <c r="DE31" s="651"/>
      <c r="DF31" s="651"/>
      <c r="DG31" s="651"/>
      <c r="DH31" s="651"/>
      <c r="DI31" s="651"/>
      <c r="DJ31" s="651"/>
      <c r="DK31" s="652"/>
      <c r="DL31" s="629">
        <v>2836</v>
      </c>
      <c r="DM31" s="651"/>
      <c r="DN31" s="651"/>
      <c r="DO31" s="651"/>
      <c r="DP31" s="651"/>
      <c r="DQ31" s="651"/>
      <c r="DR31" s="651"/>
      <c r="DS31" s="651"/>
      <c r="DT31" s="651"/>
      <c r="DU31" s="651"/>
      <c r="DV31" s="652"/>
      <c r="DW31" s="625">
        <v>0.2</v>
      </c>
      <c r="DX31" s="653"/>
      <c r="DY31" s="653"/>
      <c r="DZ31" s="653"/>
      <c r="EA31" s="653"/>
      <c r="EB31" s="653"/>
      <c r="EC31" s="654"/>
    </row>
    <row r="32" spans="2:133" ht="11.25" customHeight="1" x14ac:dyDescent="0.15">
      <c r="B32" s="617" t="s">
        <v>311</v>
      </c>
      <c r="C32" s="618"/>
      <c r="D32" s="618"/>
      <c r="E32" s="618"/>
      <c r="F32" s="618"/>
      <c r="G32" s="618"/>
      <c r="H32" s="618"/>
      <c r="I32" s="618"/>
      <c r="J32" s="618"/>
      <c r="K32" s="618"/>
      <c r="L32" s="618"/>
      <c r="M32" s="618"/>
      <c r="N32" s="618"/>
      <c r="O32" s="618"/>
      <c r="P32" s="618"/>
      <c r="Q32" s="619"/>
      <c r="R32" s="620">
        <v>117345</v>
      </c>
      <c r="S32" s="621"/>
      <c r="T32" s="621"/>
      <c r="U32" s="621"/>
      <c r="V32" s="621"/>
      <c r="W32" s="621"/>
      <c r="X32" s="621"/>
      <c r="Y32" s="622"/>
      <c r="Z32" s="623">
        <v>4.7</v>
      </c>
      <c r="AA32" s="623"/>
      <c r="AB32" s="623"/>
      <c r="AC32" s="623"/>
      <c r="AD32" s="624" t="s">
        <v>128</v>
      </c>
      <c r="AE32" s="624"/>
      <c r="AF32" s="624"/>
      <c r="AG32" s="624"/>
      <c r="AH32" s="624"/>
      <c r="AI32" s="624"/>
      <c r="AJ32" s="624"/>
      <c r="AK32" s="624"/>
      <c r="AL32" s="625" t="s">
        <v>128</v>
      </c>
      <c r="AM32" s="626"/>
      <c r="AN32" s="626"/>
      <c r="AO32" s="627"/>
      <c r="AP32" s="666"/>
      <c r="AQ32" s="667"/>
      <c r="AR32" s="667"/>
      <c r="AS32" s="667"/>
      <c r="AT32" s="671"/>
      <c r="AU32" s="211" t="s">
        <v>312</v>
      </c>
      <c r="AX32" s="617" t="s">
        <v>313</v>
      </c>
      <c r="AY32" s="618"/>
      <c r="AZ32" s="618"/>
      <c r="BA32" s="618"/>
      <c r="BB32" s="618"/>
      <c r="BC32" s="618"/>
      <c r="BD32" s="618"/>
      <c r="BE32" s="618"/>
      <c r="BF32" s="619"/>
      <c r="BG32" s="676">
        <v>100</v>
      </c>
      <c r="BH32" s="651"/>
      <c r="BI32" s="651"/>
      <c r="BJ32" s="651"/>
      <c r="BK32" s="651"/>
      <c r="BL32" s="651"/>
      <c r="BM32" s="626">
        <v>100</v>
      </c>
      <c r="BN32" s="651"/>
      <c r="BO32" s="651"/>
      <c r="BP32" s="651"/>
      <c r="BQ32" s="677"/>
      <c r="BR32" s="676">
        <v>99.7</v>
      </c>
      <c r="BS32" s="651"/>
      <c r="BT32" s="651"/>
      <c r="BU32" s="651"/>
      <c r="BV32" s="651"/>
      <c r="BW32" s="651"/>
      <c r="BX32" s="626">
        <v>99.4</v>
      </c>
      <c r="BY32" s="651"/>
      <c r="BZ32" s="651"/>
      <c r="CA32" s="651"/>
      <c r="CB32" s="677"/>
      <c r="CD32" s="662"/>
      <c r="CE32" s="663"/>
      <c r="CF32" s="617" t="s">
        <v>314</v>
      </c>
      <c r="CG32" s="618"/>
      <c r="CH32" s="618"/>
      <c r="CI32" s="618"/>
      <c r="CJ32" s="618"/>
      <c r="CK32" s="618"/>
      <c r="CL32" s="618"/>
      <c r="CM32" s="618"/>
      <c r="CN32" s="618"/>
      <c r="CO32" s="618"/>
      <c r="CP32" s="618"/>
      <c r="CQ32" s="619"/>
      <c r="CR32" s="620" t="s">
        <v>128</v>
      </c>
      <c r="CS32" s="621"/>
      <c r="CT32" s="621"/>
      <c r="CU32" s="621"/>
      <c r="CV32" s="621"/>
      <c r="CW32" s="621"/>
      <c r="CX32" s="621"/>
      <c r="CY32" s="622"/>
      <c r="CZ32" s="625" t="s">
        <v>128</v>
      </c>
      <c r="DA32" s="653"/>
      <c r="DB32" s="653"/>
      <c r="DC32" s="655"/>
      <c r="DD32" s="629" t="s">
        <v>128</v>
      </c>
      <c r="DE32" s="621"/>
      <c r="DF32" s="621"/>
      <c r="DG32" s="621"/>
      <c r="DH32" s="621"/>
      <c r="DI32" s="621"/>
      <c r="DJ32" s="621"/>
      <c r="DK32" s="622"/>
      <c r="DL32" s="629" t="s">
        <v>128</v>
      </c>
      <c r="DM32" s="621"/>
      <c r="DN32" s="621"/>
      <c r="DO32" s="621"/>
      <c r="DP32" s="621"/>
      <c r="DQ32" s="621"/>
      <c r="DR32" s="621"/>
      <c r="DS32" s="621"/>
      <c r="DT32" s="621"/>
      <c r="DU32" s="621"/>
      <c r="DV32" s="622"/>
      <c r="DW32" s="625" t="s">
        <v>128</v>
      </c>
      <c r="DX32" s="653"/>
      <c r="DY32" s="653"/>
      <c r="DZ32" s="653"/>
      <c r="EA32" s="653"/>
      <c r="EB32" s="653"/>
      <c r="EC32" s="654"/>
    </row>
    <row r="33" spans="2:133" ht="11.25" customHeight="1" x14ac:dyDescent="0.15">
      <c r="B33" s="638" t="s">
        <v>315</v>
      </c>
      <c r="C33" s="639"/>
      <c r="D33" s="639"/>
      <c r="E33" s="639"/>
      <c r="F33" s="639"/>
      <c r="G33" s="639"/>
      <c r="H33" s="639"/>
      <c r="I33" s="639"/>
      <c r="J33" s="639"/>
      <c r="K33" s="639"/>
      <c r="L33" s="639"/>
      <c r="M33" s="639"/>
      <c r="N33" s="639"/>
      <c r="O33" s="639"/>
      <c r="P33" s="639"/>
      <c r="Q33" s="640"/>
      <c r="R33" s="620" t="s">
        <v>128</v>
      </c>
      <c r="S33" s="621"/>
      <c r="T33" s="621"/>
      <c r="U33" s="621"/>
      <c r="V33" s="621"/>
      <c r="W33" s="621"/>
      <c r="X33" s="621"/>
      <c r="Y33" s="622"/>
      <c r="Z33" s="623" t="s">
        <v>128</v>
      </c>
      <c r="AA33" s="623"/>
      <c r="AB33" s="623"/>
      <c r="AC33" s="623"/>
      <c r="AD33" s="624" t="s">
        <v>128</v>
      </c>
      <c r="AE33" s="624"/>
      <c r="AF33" s="624"/>
      <c r="AG33" s="624"/>
      <c r="AH33" s="624"/>
      <c r="AI33" s="624"/>
      <c r="AJ33" s="624"/>
      <c r="AK33" s="624"/>
      <c r="AL33" s="625" t="s">
        <v>128</v>
      </c>
      <c r="AM33" s="626"/>
      <c r="AN33" s="626"/>
      <c r="AO33" s="627"/>
      <c r="AP33" s="668"/>
      <c r="AQ33" s="669"/>
      <c r="AR33" s="669"/>
      <c r="AS33" s="669"/>
      <c r="AT33" s="672"/>
      <c r="AU33" s="356"/>
      <c r="AV33" s="356"/>
      <c r="AW33" s="356"/>
      <c r="AX33" s="641" t="s">
        <v>316</v>
      </c>
      <c r="AY33" s="642"/>
      <c r="AZ33" s="642"/>
      <c r="BA33" s="642"/>
      <c r="BB33" s="642"/>
      <c r="BC33" s="642"/>
      <c r="BD33" s="642"/>
      <c r="BE33" s="642"/>
      <c r="BF33" s="643"/>
      <c r="BG33" s="678">
        <v>99.9</v>
      </c>
      <c r="BH33" s="679"/>
      <c r="BI33" s="679"/>
      <c r="BJ33" s="679"/>
      <c r="BK33" s="679"/>
      <c r="BL33" s="679"/>
      <c r="BM33" s="680">
        <v>99.9</v>
      </c>
      <c r="BN33" s="679"/>
      <c r="BO33" s="679"/>
      <c r="BP33" s="679"/>
      <c r="BQ33" s="681"/>
      <c r="BR33" s="678">
        <v>99.9</v>
      </c>
      <c r="BS33" s="679"/>
      <c r="BT33" s="679"/>
      <c r="BU33" s="679"/>
      <c r="BV33" s="679"/>
      <c r="BW33" s="679"/>
      <c r="BX33" s="680">
        <v>99.8</v>
      </c>
      <c r="BY33" s="679"/>
      <c r="BZ33" s="679"/>
      <c r="CA33" s="679"/>
      <c r="CB33" s="681"/>
      <c r="CD33" s="617" t="s">
        <v>317</v>
      </c>
      <c r="CE33" s="618"/>
      <c r="CF33" s="618"/>
      <c r="CG33" s="618"/>
      <c r="CH33" s="618"/>
      <c r="CI33" s="618"/>
      <c r="CJ33" s="618"/>
      <c r="CK33" s="618"/>
      <c r="CL33" s="618"/>
      <c r="CM33" s="618"/>
      <c r="CN33" s="618"/>
      <c r="CO33" s="618"/>
      <c r="CP33" s="618"/>
      <c r="CQ33" s="619"/>
      <c r="CR33" s="620">
        <v>1310860</v>
      </c>
      <c r="CS33" s="651"/>
      <c r="CT33" s="651"/>
      <c r="CU33" s="651"/>
      <c r="CV33" s="651"/>
      <c r="CW33" s="651"/>
      <c r="CX33" s="651"/>
      <c r="CY33" s="652"/>
      <c r="CZ33" s="625">
        <v>56.1</v>
      </c>
      <c r="DA33" s="653"/>
      <c r="DB33" s="653"/>
      <c r="DC33" s="655"/>
      <c r="DD33" s="629">
        <v>765460</v>
      </c>
      <c r="DE33" s="651"/>
      <c r="DF33" s="651"/>
      <c r="DG33" s="651"/>
      <c r="DH33" s="651"/>
      <c r="DI33" s="651"/>
      <c r="DJ33" s="651"/>
      <c r="DK33" s="652"/>
      <c r="DL33" s="629">
        <v>403759</v>
      </c>
      <c r="DM33" s="651"/>
      <c r="DN33" s="651"/>
      <c r="DO33" s="651"/>
      <c r="DP33" s="651"/>
      <c r="DQ33" s="651"/>
      <c r="DR33" s="651"/>
      <c r="DS33" s="651"/>
      <c r="DT33" s="651"/>
      <c r="DU33" s="651"/>
      <c r="DV33" s="652"/>
      <c r="DW33" s="625">
        <v>31.9</v>
      </c>
      <c r="DX33" s="653"/>
      <c r="DY33" s="653"/>
      <c r="DZ33" s="653"/>
      <c r="EA33" s="653"/>
      <c r="EB33" s="653"/>
      <c r="EC33" s="654"/>
    </row>
    <row r="34" spans="2:133" ht="11.25" customHeight="1" x14ac:dyDescent="0.15">
      <c r="B34" s="617" t="s">
        <v>318</v>
      </c>
      <c r="C34" s="618"/>
      <c r="D34" s="618"/>
      <c r="E34" s="618"/>
      <c r="F34" s="618"/>
      <c r="G34" s="618"/>
      <c r="H34" s="618"/>
      <c r="I34" s="618"/>
      <c r="J34" s="618"/>
      <c r="K34" s="618"/>
      <c r="L34" s="618"/>
      <c r="M34" s="618"/>
      <c r="N34" s="618"/>
      <c r="O34" s="618"/>
      <c r="P34" s="618"/>
      <c r="Q34" s="619"/>
      <c r="R34" s="620">
        <v>179546</v>
      </c>
      <c r="S34" s="621"/>
      <c r="T34" s="621"/>
      <c r="U34" s="621"/>
      <c r="V34" s="621"/>
      <c r="W34" s="621"/>
      <c r="X34" s="621"/>
      <c r="Y34" s="622"/>
      <c r="Z34" s="623">
        <v>7.2</v>
      </c>
      <c r="AA34" s="623"/>
      <c r="AB34" s="623"/>
      <c r="AC34" s="623"/>
      <c r="AD34" s="624" t="s">
        <v>128</v>
      </c>
      <c r="AE34" s="624"/>
      <c r="AF34" s="624"/>
      <c r="AG34" s="624"/>
      <c r="AH34" s="624"/>
      <c r="AI34" s="624"/>
      <c r="AJ34" s="624"/>
      <c r="AK34" s="624"/>
      <c r="AL34" s="625" t="s">
        <v>128</v>
      </c>
      <c r="AM34" s="626"/>
      <c r="AN34" s="626"/>
      <c r="AO34" s="62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319</v>
      </c>
      <c r="CE34" s="618"/>
      <c r="CF34" s="618"/>
      <c r="CG34" s="618"/>
      <c r="CH34" s="618"/>
      <c r="CI34" s="618"/>
      <c r="CJ34" s="618"/>
      <c r="CK34" s="618"/>
      <c r="CL34" s="618"/>
      <c r="CM34" s="618"/>
      <c r="CN34" s="618"/>
      <c r="CO34" s="618"/>
      <c r="CP34" s="618"/>
      <c r="CQ34" s="619"/>
      <c r="CR34" s="620">
        <v>536002</v>
      </c>
      <c r="CS34" s="621"/>
      <c r="CT34" s="621"/>
      <c r="CU34" s="621"/>
      <c r="CV34" s="621"/>
      <c r="CW34" s="621"/>
      <c r="CX34" s="621"/>
      <c r="CY34" s="622"/>
      <c r="CZ34" s="625">
        <v>22.9</v>
      </c>
      <c r="DA34" s="653"/>
      <c r="DB34" s="653"/>
      <c r="DC34" s="655"/>
      <c r="DD34" s="629">
        <v>243544</v>
      </c>
      <c r="DE34" s="621"/>
      <c r="DF34" s="621"/>
      <c r="DG34" s="621"/>
      <c r="DH34" s="621"/>
      <c r="DI34" s="621"/>
      <c r="DJ34" s="621"/>
      <c r="DK34" s="622"/>
      <c r="DL34" s="629">
        <v>149232</v>
      </c>
      <c r="DM34" s="621"/>
      <c r="DN34" s="621"/>
      <c r="DO34" s="621"/>
      <c r="DP34" s="621"/>
      <c r="DQ34" s="621"/>
      <c r="DR34" s="621"/>
      <c r="DS34" s="621"/>
      <c r="DT34" s="621"/>
      <c r="DU34" s="621"/>
      <c r="DV34" s="622"/>
      <c r="DW34" s="625">
        <v>11.8</v>
      </c>
      <c r="DX34" s="653"/>
      <c r="DY34" s="653"/>
      <c r="DZ34" s="653"/>
      <c r="EA34" s="653"/>
      <c r="EB34" s="653"/>
      <c r="EC34" s="654"/>
    </row>
    <row r="35" spans="2:133" ht="11.25" customHeight="1" x14ac:dyDescent="0.15">
      <c r="B35" s="617" t="s">
        <v>320</v>
      </c>
      <c r="C35" s="618"/>
      <c r="D35" s="618"/>
      <c r="E35" s="618"/>
      <c r="F35" s="618"/>
      <c r="G35" s="618"/>
      <c r="H35" s="618"/>
      <c r="I35" s="618"/>
      <c r="J35" s="618"/>
      <c r="K35" s="618"/>
      <c r="L35" s="618"/>
      <c r="M35" s="618"/>
      <c r="N35" s="618"/>
      <c r="O35" s="618"/>
      <c r="P35" s="618"/>
      <c r="Q35" s="619"/>
      <c r="R35" s="620">
        <v>18373</v>
      </c>
      <c r="S35" s="621"/>
      <c r="T35" s="621"/>
      <c r="U35" s="621"/>
      <c r="V35" s="621"/>
      <c r="W35" s="621"/>
      <c r="X35" s="621"/>
      <c r="Y35" s="622"/>
      <c r="Z35" s="623">
        <v>0.7</v>
      </c>
      <c r="AA35" s="623"/>
      <c r="AB35" s="623"/>
      <c r="AC35" s="623"/>
      <c r="AD35" s="624">
        <v>6505</v>
      </c>
      <c r="AE35" s="624"/>
      <c r="AF35" s="624"/>
      <c r="AG35" s="624"/>
      <c r="AH35" s="624"/>
      <c r="AI35" s="624"/>
      <c r="AJ35" s="624"/>
      <c r="AK35" s="624"/>
      <c r="AL35" s="625">
        <v>0.5</v>
      </c>
      <c r="AM35" s="626"/>
      <c r="AN35" s="626"/>
      <c r="AO35" s="627"/>
      <c r="AP35" s="216"/>
      <c r="AQ35" s="602" t="s">
        <v>321</v>
      </c>
      <c r="AR35" s="603"/>
      <c r="AS35" s="603"/>
      <c r="AT35" s="603"/>
      <c r="AU35" s="603"/>
      <c r="AV35" s="603"/>
      <c r="AW35" s="603"/>
      <c r="AX35" s="603"/>
      <c r="AY35" s="603"/>
      <c r="AZ35" s="603"/>
      <c r="BA35" s="603"/>
      <c r="BB35" s="603"/>
      <c r="BC35" s="603"/>
      <c r="BD35" s="603"/>
      <c r="BE35" s="603"/>
      <c r="BF35" s="604"/>
      <c r="BG35" s="602" t="s">
        <v>322</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323</v>
      </c>
      <c r="CE35" s="618"/>
      <c r="CF35" s="618"/>
      <c r="CG35" s="618"/>
      <c r="CH35" s="618"/>
      <c r="CI35" s="618"/>
      <c r="CJ35" s="618"/>
      <c r="CK35" s="618"/>
      <c r="CL35" s="618"/>
      <c r="CM35" s="618"/>
      <c r="CN35" s="618"/>
      <c r="CO35" s="618"/>
      <c r="CP35" s="618"/>
      <c r="CQ35" s="619"/>
      <c r="CR35" s="620">
        <v>9899</v>
      </c>
      <c r="CS35" s="651"/>
      <c r="CT35" s="651"/>
      <c r="CU35" s="651"/>
      <c r="CV35" s="651"/>
      <c r="CW35" s="651"/>
      <c r="CX35" s="651"/>
      <c r="CY35" s="652"/>
      <c r="CZ35" s="625">
        <v>0.4</v>
      </c>
      <c r="DA35" s="653"/>
      <c r="DB35" s="653"/>
      <c r="DC35" s="655"/>
      <c r="DD35" s="629">
        <v>7768</v>
      </c>
      <c r="DE35" s="651"/>
      <c r="DF35" s="651"/>
      <c r="DG35" s="651"/>
      <c r="DH35" s="651"/>
      <c r="DI35" s="651"/>
      <c r="DJ35" s="651"/>
      <c r="DK35" s="652"/>
      <c r="DL35" s="629" t="s">
        <v>128</v>
      </c>
      <c r="DM35" s="651"/>
      <c r="DN35" s="651"/>
      <c r="DO35" s="651"/>
      <c r="DP35" s="651"/>
      <c r="DQ35" s="651"/>
      <c r="DR35" s="651"/>
      <c r="DS35" s="651"/>
      <c r="DT35" s="651"/>
      <c r="DU35" s="651"/>
      <c r="DV35" s="652"/>
      <c r="DW35" s="625" t="s">
        <v>128</v>
      </c>
      <c r="DX35" s="653"/>
      <c r="DY35" s="653"/>
      <c r="DZ35" s="653"/>
      <c r="EA35" s="653"/>
      <c r="EB35" s="653"/>
      <c r="EC35" s="654"/>
    </row>
    <row r="36" spans="2:133" ht="11.25" customHeight="1" x14ac:dyDescent="0.15">
      <c r="B36" s="617" t="s">
        <v>324</v>
      </c>
      <c r="C36" s="618"/>
      <c r="D36" s="618"/>
      <c r="E36" s="618"/>
      <c r="F36" s="618"/>
      <c r="G36" s="618"/>
      <c r="H36" s="618"/>
      <c r="I36" s="618"/>
      <c r="J36" s="618"/>
      <c r="K36" s="618"/>
      <c r="L36" s="618"/>
      <c r="M36" s="618"/>
      <c r="N36" s="618"/>
      <c r="O36" s="618"/>
      <c r="P36" s="618"/>
      <c r="Q36" s="619"/>
      <c r="R36" s="620">
        <v>390015</v>
      </c>
      <c r="S36" s="621"/>
      <c r="T36" s="621"/>
      <c r="U36" s="621"/>
      <c r="V36" s="621"/>
      <c r="W36" s="621"/>
      <c r="X36" s="621"/>
      <c r="Y36" s="622"/>
      <c r="Z36" s="623">
        <v>15.5</v>
      </c>
      <c r="AA36" s="623"/>
      <c r="AB36" s="623"/>
      <c r="AC36" s="623"/>
      <c r="AD36" s="624" t="s">
        <v>128</v>
      </c>
      <c r="AE36" s="624"/>
      <c r="AF36" s="624"/>
      <c r="AG36" s="624"/>
      <c r="AH36" s="624"/>
      <c r="AI36" s="624"/>
      <c r="AJ36" s="624"/>
      <c r="AK36" s="624"/>
      <c r="AL36" s="625" t="s">
        <v>128</v>
      </c>
      <c r="AM36" s="626"/>
      <c r="AN36" s="626"/>
      <c r="AO36" s="627"/>
      <c r="AP36" s="216"/>
      <c r="AQ36" s="682" t="s">
        <v>325</v>
      </c>
      <c r="AR36" s="683"/>
      <c r="AS36" s="683"/>
      <c r="AT36" s="683"/>
      <c r="AU36" s="683"/>
      <c r="AV36" s="683"/>
      <c r="AW36" s="683"/>
      <c r="AX36" s="683"/>
      <c r="AY36" s="684"/>
      <c r="AZ36" s="609">
        <v>157696</v>
      </c>
      <c r="BA36" s="610"/>
      <c r="BB36" s="610"/>
      <c r="BC36" s="610"/>
      <c r="BD36" s="610"/>
      <c r="BE36" s="610"/>
      <c r="BF36" s="685"/>
      <c r="BG36" s="606" t="s">
        <v>326</v>
      </c>
      <c r="BH36" s="607"/>
      <c r="BI36" s="607"/>
      <c r="BJ36" s="607"/>
      <c r="BK36" s="607"/>
      <c r="BL36" s="607"/>
      <c r="BM36" s="607"/>
      <c r="BN36" s="607"/>
      <c r="BO36" s="607"/>
      <c r="BP36" s="607"/>
      <c r="BQ36" s="607"/>
      <c r="BR36" s="607"/>
      <c r="BS36" s="607"/>
      <c r="BT36" s="607"/>
      <c r="BU36" s="608"/>
      <c r="BV36" s="609">
        <v>6117</v>
      </c>
      <c r="BW36" s="610"/>
      <c r="BX36" s="610"/>
      <c r="BY36" s="610"/>
      <c r="BZ36" s="610"/>
      <c r="CA36" s="610"/>
      <c r="CB36" s="685"/>
      <c r="CD36" s="617" t="s">
        <v>327</v>
      </c>
      <c r="CE36" s="618"/>
      <c r="CF36" s="618"/>
      <c r="CG36" s="618"/>
      <c r="CH36" s="618"/>
      <c r="CI36" s="618"/>
      <c r="CJ36" s="618"/>
      <c r="CK36" s="618"/>
      <c r="CL36" s="618"/>
      <c r="CM36" s="618"/>
      <c r="CN36" s="618"/>
      <c r="CO36" s="618"/>
      <c r="CP36" s="618"/>
      <c r="CQ36" s="619"/>
      <c r="CR36" s="620">
        <v>246433</v>
      </c>
      <c r="CS36" s="621"/>
      <c r="CT36" s="621"/>
      <c r="CU36" s="621"/>
      <c r="CV36" s="621"/>
      <c r="CW36" s="621"/>
      <c r="CX36" s="621"/>
      <c r="CY36" s="622"/>
      <c r="CZ36" s="625">
        <v>10.5</v>
      </c>
      <c r="DA36" s="653"/>
      <c r="DB36" s="653"/>
      <c r="DC36" s="655"/>
      <c r="DD36" s="629">
        <v>184635</v>
      </c>
      <c r="DE36" s="621"/>
      <c r="DF36" s="621"/>
      <c r="DG36" s="621"/>
      <c r="DH36" s="621"/>
      <c r="DI36" s="621"/>
      <c r="DJ36" s="621"/>
      <c r="DK36" s="622"/>
      <c r="DL36" s="629">
        <v>110055</v>
      </c>
      <c r="DM36" s="621"/>
      <c r="DN36" s="621"/>
      <c r="DO36" s="621"/>
      <c r="DP36" s="621"/>
      <c r="DQ36" s="621"/>
      <c r="DR36" s="621"/>
      <c r="DS36" s="621"/>
      <c r="DT36" s="621"/>
      <c r="DU36" s="621"/>
      <c r="DV36" s="622"/>
      <c r="DW36" s="625">
        <v>8.6999999999999993</v>
      </c>
      <c r="DX36" s="653"/>
      <c r="DY36" s="653"/>
      <c r="DZ36" s="653"/>
      <c r="EA36" s="653"/>
      <c r="EB36" s="653"/>
      <c r="EC36" s="654"/>
    </row>
    <row r="37" spans="2:133" ht="11.25" customHeight="1" x14ac:dyDescent="0.15">
      <c r="B37" s="617" t="s">
        <v>328</v>
      </c>
      <c r="C37" s="618"/>
      <c r="D37" s="618"/>
      <c r="E37" s="618"/>
      <c r="F37" s="618"/>
      <c r="G37" s="618"/>
      <c r="H37" s="618"/>
      <c r="I37" s="618"/>
      <c r="J37" s="618"/>
      <c r="K37" s="618"/>
      <c r="L37" s="618"/>
      <c r="M37" s="618"/>
      <c r="N37" s="618"/>
      <c r="O37" s="618"/>
      <c r="P37" s="618"/>
      <c r="Q37" s="619"/>
      <c r="R37" s="620">
        <v>38843</v>
      </c>
      <c r="S37" s="621"/>
      <c r="T37" s="621"/>
      <c r="U37" s="621"/>
      <c r="V37" s="621"/>
      <c r="W37" s="621"/>
      <c r="X37" s="621"/>
      <c r="Y37" s="622"/>
      <c r="Z37" s="623">
        <v>1.5</v>
      </c>
      <c r="AA37" s="623"/>
      <c r="AB37" s="623"/>
      <c r="AC37" s="623"/>
      <c r="AD37" s="624" t="s">
        <v>128</v>
      </c>
      <c r="AE37" s="624"/>
      <c r="AF37" s="624"/>
      <c r="AG37" s="624"/>
      <c r="AH37" s="624"/>
      <c r="AI37" s="624"/>
      <c r="AJ37" s="624"/>
      <c r="AK37" s="624"/>
      <c r="AL37" s="625" t="s">
        <v>128</v>
      </c>
      <c r="AM37" s="626"/>
      <c r="AN37" s="626"/>
      <c r="AO37" s="627"/>
      <c r="AQ37" s="686" t="s">
        <v>329</v>
      </c>
      <c r="AR37" s="687"/>
      <c r="AS37" s="687"/>
      <c r="AT37" s="687"/>
      <c r="AU37" s="687"/>
      <c r="AV37" s="687"/>
      <c r="AW37" s="687"/>
      <c r="AX37" s="687"/>
      <c r="AY37" s="688"/>
      <c r="AZ37" s="620">
        <v>53474</v>
      </c>
      <c r="BA37" s="621"/>
      <c r="BB37" s="621"/>
      <c r="BC37" s="621"/>
      <c r="BD37" s="651"/>
      <c r="BE37" s="651"/>
      <c r="BF37" s="677"/>
      <c r="BG37" s="617" t="s">
        <v>330</v>
      </c>
      <c r="BH37" s="618"/>
      <c r="BI37" s="618"/>
      <c r="BJ37" s="618"/>
      <c r="BK37" s="618"/>
      <c r="BL37" s="618"/>
      <c r="BM37" s="618"/>
      <c r="BN37" s="618"/>
      <c r="BO37" s="618"/>
      <c r="BP37" s="618"/>
      <c r="BQ37" s="618"/>
      <c r="BR37" s="618"/>
      <c r="BS37" s="618"/>
      <c r="BT37" s="618"/>
      <c r="BU37" s="619"/>
      <c r="BV37" s="620">
        <v>6117</v>
      </c>
      <c r="BW37" s="621"/>
      <c r="BX37" s="621"/>
      <c r="BY37" s="621"/>
      <c r="BZ37" s="621"/>
      <c r="CA37" s="621"/>
      <c r="CB37" s="630"/>
      <c r="CD37" s="617" t="s">
        <v>331</v>
      </c>
      <c r="CE37" s="618"/>
      <c r="CF37" s="618"/>
      <c r="CG37" s="618"/>
      <c r="CH37" s="618"/>
      <c r="CI37" s="618"/>
      <c r="CJ37" s="618"/>
      <c r="CK37" s="618"/>
      <c r="CL37" s="618"/>
      <c r="CM37" s="618"/>
      <c r="CN37" s="618"/>
      <c r="CO37" s="618"/>
      <c r="CP37" s="618"/>
      <c r="CQ37" s="619"/>
      <c r="CR37" s="620">
        <v>53654</v>
      </c>
      <c r="CS37" s="651"/>
      <c r="CT37" s="651"/>
      <c r="CU37" s="651"/>
      <c r="CV37" s="651"/>
      <c r="CW37" s="651"/>
      <c r="CX37" s="651"/>
      <c r="CY37" s="652"/>
      <c r="CZ37" s="625">
        <v>2.2999999999999998</v>
      </c>
      <c r="DA37" s="653"/>
      <c r="DB37" s="653"/>
      <c r="DC37" s="655"/>
      <c r="DD37" s="629">
        <v>53233</v>
      </c>
      <c r="DE37" s="651"/>
      <c r="DF37" s="651"/>
      <c r="DG37" s="651"/>
      <c r="DH37" s="651"/>
      <c r="DI37" s="651"/>
      <c r="DJ37" s="651"/>
      <c r="DK37" s="652"/>
      <c r="DL37" s="629">
        <v>53233</v>
      </c>
      <c r="DM37" s="651"/>
      <c r="DN37" s="651"/>
      <c r="DO37" s="651"/>
      <c r="DP37" s="651"/>
      <c r="DQ37" s="651"/>
      <c r="DR37" s="651"/>
      <c r="DS37" s="651"/>
      <c r="DT37" s="651"/>
      <c r="DU37" s="651"/>
      <c r="DV37" s="652"/>
      <c r="DW37" s="625">
        <v>4.2</v>
      </c>
      <c r="DX37" s="653"/>
      <c r="DY37" s="653"/>
      <c r="DZ37" s="653"/>
      <c r="EA37" s="653"/>
      <c r="EB37" s="653"/>
      <c r="EC37" s="654"/>
    </row>
    <row r="38" spans="2:133" ht="11.25" customHeight="1" x14ac:dyDescent="0.15">
      <c r="B38" s="617" t="s">
        <v>332</v>
      </c>
      <c r="C38" s="618"/>
      <c r="D38" s="618"/>
      <c r="E38" s="618"/>
      <c r="F38" s="618"/>
      <c r="G38" s="618"/>
      <c r="H38" s="618"/>
      <c r="I38" s="618"/>
      <c r="J38" s="618"/>
      <c r="K38" s="618"/>
      <c r="L38" s="618"/>
      <c r="M38" s="618"/>
      <c r="N38" s="618"/>
      <c r="O38" s="618"/>
      <c r="P38" s="618"/>
      <c r="Q38" s="619"/>
      <c r="R38" s="620">
        <v>168871</v>
      </c>
      <c r="S38" s="621"/>
      <c r="T38" s="621"/>
      <c r="U38" s="621"/>
      <c r="V38" s="621"/>
      <c r="W38" s="621"/>
      <c r="X38" s="621"/>
      <c r="Y38" s="622"/>
      <c r="Z38" s="623">
        <v>6.7</v>
      </c>
      <c r="AA38" s="623"/>
      <c r="AB38" s="623"/>
      <c r="AC38" s="623"/>
      <c r="AD38" s="624" t="s">
        <v>128</v>
      </c>
      <c r="AE38" s="624"/>
      <c r="AF38" s="624"/>
      <c r="AG38" s="624"/>
      <c r="AH38" s="624"/>
      <c r="AI38" s="624"/>
      <c r="AJ38" s="624"/>
      <c r="AK38" s="624"/>
      <c r="AL38" s="625" t="s">
        <v>128</v>
      </c>
      <c r="AM38" s="626"/>
      <c r="AN38" s="626"/>
      <c r="AO38" s="627"/>
      <c r="AQ38" s="686" t="s">
        <v>333</v>
      </c>
      <c r="AR38" s="687"/>
      <c r="AS38" s="687"/>
      <c r="AT38" s="687"/>
      <c r="AU38" s="687"/>
      <c r="AV38" s="687"/>
      <c r="AW38" s="687"/>
      <c r="AX38" s="687"/>
      <c r="AY38" s="688"/>
      <c r="AZ38" s="620">
        <v>26567</v>
      </c>
      <c r="BA38" s="621"/>
      <c r="BB38" s="621"/>
      <c r="BC38" s="621"/>
      <c r="BD38" s="651"/>
      <c r="BE38" s="651"/>
      <c r="BF38" s="677"/>
      <c r="BG38" s="617" t="s">
        <v>334</v>
      </c>
      <c r="BH38" s="618"/>
      <c r="BI38" s="618"/>
      <c r="BJ38" s="618"/>
      <c r="BK38" s="618"/>
      <c r="BL38" s="618"/>
      <c r="BM38" s="618"/>
      <c r="BN38" s="618"/>
      <c r="BO38" s="618"/>
      <c r="BP38" s="618"/>
      <c r="BQ38" s="618"/>
      <c r="BR38" s="618"/>
      <c r="BS38" s="618"/>
      <c r="BT38" s="618"/>
      <c r="BU38" s="619"/>
      <c r="BV38" s="620">
        <v>150</v>
      </c>
      <c r="BW38" s="621"/>
      <c r="BX38" s="621"/>
      <c r="BY38" s="621"/>
      <c r="BZ38" s="621"/>
      <c r="CA38" s="621"/>
      <c r="CB38" s="630"/>
      <c r="CD38" s="617" t="s">
        <v>335</v>
      </c>
      <c r="CE38" s="618"/>
      <c r="CF38" s="618"/>
      <c r="CG38" s="618"/>
      <c r="CH38" s="618"/>
      <c r="CI38" s="618"/>
      <c r="CJ38" s="618"/>
      <c r="CK38" s="618"/>
      <c r="CL38" s="618"/>
      <c r="CM38" s="618"/>
      <c r="CN38" s="618"/>
      <c r="CO38" s="618"/>
      <c r="CP38" s="618"/>
      <c r="CQ38" s="619"/>
      <c r="CR38" s="620">
        <v>157696</v>
      </c>
      <c r="CS38" s="621"/>
      <c r="CT38" s="621"/>
      <c r="CU38" s="621"/>
      <c r="CV38" s="621"/>
      <c r="CW38" s="621"/>
      <c r="CX38" s="621"/>
      <c r="CY38" s="622"/>
      <c r="CZ38" s="625">
        <v>6.7</v>
      </c>
      <c r="DA38" s="653"/>
      <c r="DB38" s="653"/>
      <c r="DC38" s="655"/>
      <c r="DD38" s="629">
        <v>145743</v>
      </c>
      <c r="DE38" s="621"/>
      <c r="DF38" s="621"/>
      <c r="DG38" s="621"/>
      <c r="DH38" s="621"/>
      <c r="DI38" s="621"/>
      <c r="DJ38" s="621"/>
      <c r="DK38" s="622"/>
      <c r="DL38" s="629">
        <v>144472</v>
      </c>
      <c r="DM38" s="621"/>
      <c r="DN38" s="621"/>
      <c r="DO38" s="621"/>
      <c r="DP38" s="621"/>
      <c r="DQ38" s="621"/>
      <c r="DR38" s="621"/>
      <c r="DS38" s="621"/>
      <c r="DT38" s="621"/>
      <c r="DU38" s="621"/>
      <c r="DV38" s="622"/>
      <c r="DW38" s="625">
        <v>11.4</v>
      </c>
      <c r="DX38" s="653"/>
      <c r="DY38" s="653"/>
      <c r="DZ38" s="653"/>
      <c r="EA38" s="653"/>
      <c r="EB38" s="653"/>
      <c r="EC38" s="654"/>
    </row>
    <row r="39" spans="2:133" ht="11.25" customHeight="1" x14ac:dyDescent="0.15">
      <c r="B39" s="617" t="s">
        <v>336</v>
      </c>
      <c r="C39" s="618"/>
      <c r="D39" s="618"/>
      <c r="E39" s="618"/>
      <c r="F39" s="618"/>
      <c r="G39" s="618"/>
      <c r="H39" s="618"/>
      <c r="I39" s="618"/>
      <c r="J39" s="618"/>
      <c r="K39" s="618"/>
      <c r="L39" s="618"/>
      <c r="M39" s="618"/>
      <c r="N39" s="618"/>
      <c r="O39" s="618"/>
      <c r="P39" s="618"/>
      <c r="Q39" s="619"/>
      <c r="R39" s="620">
        <v>75462</v>
      </c>
      <c r="S39" s="621"/>
      <c r="T39" s="621"/>
      <c r="U39" s="621"/>
      <c r="V39" s="621"/>
      <c r="W39" s="621"/>
      <c r="X39" s="621"/>
      <c r="Y39" s="622"/>
      <c r="Z39" s="623">
        <v>3</v>
      </c>
      <c r="AA39" s="623"/>
      <c r="AB39" s="623"/>
      <c r="AC39" s="623"/>
      <c r="AD39" s="624">
        <v>14</v>
      </c>
      <c r="AE39" s="624"/>
      <c r="AF39" s="624"/>
      <c r="AG39" s="624"/>
      <c r="AH39" s="624"/>
      <c r="AI39" s="624"/>
      <c r="AJ39" s="624"/>
      <c r="AK39" s="624"/>
      <c r="AL39" s="625">
        <v>0</v>
      </c>
      <c r="AM39" s="626"/>
      <c r="AN39" s="626"/>
      <c r="AO39" s="627"/>
      <c r="AQ39" s="686" t="s">
        <v>337</v>
      </c>
      <c r="AR39" s="687"/>
      <c r="AS39" s="687"/>
      <c r="AT39" s="687"/>
      <c r="AU39" s="687"/>
      <c r="AV39" s="687"/>
      <c r="AW39" s="687"/>
      <c r="AX39" s="687"/>
      <c r="AY39" s="688"/>
      <c r="AZ39" s="620" t="s">
        <v>128</v>
      </c>
      <c r="BA39" s="621"/>
      <c r="BB39" s="621"/>
      <c r="BC39" s="621"/>
      <c r="BD39" s="651"/>
      <c r="BE39" s="651"/>
      <c r="BF39" s="677"/>
      <c r="BG39" s="617" t="s">
        <v>338</v>
      </c>
      <c r="BH39" s="618"/>
      <c r="BI39" s="618"/>
      <c r="BJ39" s="618"/>
      <c r="BK39" s="618"/>
      <c r="BL39" s="618"/>
      <c r="BM39" s="618"/>
      <c r="BN39" s="618"/>
      <c r="BO39" s="618"/>
      <c r="BP39" s="618"/>
      <c r="BQ39" s="618"/>
      <c r="BR39" s="618"/>
      <c r="BS39" s="618"/>
      <c r="BT39" s="618"/>
      <c r="BU39" s="619"/>
      <c r="BV39" s="620">
        <v>209</v>
      </c>
      <c r="BW39" s="621"/>
      <c r="BX39" s="621"/>
      <c r="BY39" s="621"/>
      <c r="BZ39" s="621"/>
      <c r="CA39" s="621"/>
      <c r="CB39" s="630"/>
      <c r="CD39" s="617" t="s">
        <v>339</v>
      </c>
      <c r="CE39" s="618"/>
      <c r="CF39" s="618"/>
      <c r="CG39" s="618"/>
      <c r="CH39" s="618"/>
      <c r="CI39" s="618"/>
      <c r="CJ39" s="618"/>
      <c r="CK39" s="618"/>
      <c r="CL39" s="618"/>
      <c r="CM39" s="618"/>
      <c r="CN39" s="618"/>
      <c r="CO39" s="618"/>
      <c r="CP39" s="618"/>
      <c r="CQ39" s="619"/>
      <c r="CR39" s="620">
        <v>360830</v>
      </c>
      <c r="CS39" s="651"/>
      <c r="CT39" s="651"/>
      <c r="CU39" s="651"/>
      <c r="CV39" s="651"/>
      <c r="CW39" s="651"/>
      <c r="CX39" s="651"/>
      <c r="CY39" s="652"/>
      <c r="CZ39" s="625">
        <v>15.4</v>
      </c>
      <c r="DA39" s="653"/>
      <c r="DB39" s="653"/>
      <c r="DC39" s="655"/>
      <c r="DD39" s="629">
        <v>183770</v>
      </c>
      <c r="DE39" s="651"/>
      <c r="DF39" s="651"/>
      <c r="DG39" s="651"/>
      <c r="DH39" s="651"/>
      <c r="DI39" s="651"/>
      <c r="DJ39" s="651"/>
      <c r="DK39" s="652"/>
      <c r="DL39" s="629" t="s">
        <v>128</v>
      </c>
      <c r="DM39" s="651"/>
      <c r="DN39" s="651"/>
      <c r="DO39" s="651"/>
      <c r="DP39" s="651"/>
      <c r="DQ39" s="651"/>
      <c r="DR39" s="651"/>
      <c r="DS39" s="651"/>
      <c r="DT39" s="651"/>
      <c r="DU39" s="651"/>
      <c r="DV39" s="652"/>
      <c r="DW39" s="625" t="s">
        <v>128</v>
      </c>
      <c r="DX39" s="653"/>
      <c r="DY39" s="653"/>
      <c r="DZ39" s="653"/>
      <c r="EA39" s="653"/>
      <c r="EB39" s="653"/>
      <c r="EC39" s="654"/>
    </row>
    <row r="40" spans="2:133" ht="11.25" customHeight="1" x14ac:dyDescent="0.15">
      <c r="B40" s="617" t="s">
        <v>340</v>
      </c>
      <c r="C40" s="618"/>
      <c r="D40" s="618"/>
      <c r="E40" s="618"/>
      <c r="F40" s="618"/>
      <c r="G40" s="618"/>
      <c r="H40" s="618"/>
      <c r="I40" s="618"/>
      <c r="J40" s="618"/>
      <c r="K40" s="618"/>
      <c r="L40" s="618"/>
      <c r="M40" s="618"/>
      <c r="N40" s="618"/>
      <c r="O40" s="618"/>
      <c r="P40" s="618"/>
      <c r="Q40" s="619"/>
      <c r="R40" s="620">
        <v>145760</v>
      </c>
      <c r="S40" s="621"/>
      <c r="T40" s="621"/>
      <c r="U40" s="621"/>
      <c r="V40" s="621"/>
      <c r="W40" s="621"/>
      <c r="X40" s="621"/>
      <c r="Y40" s="622"/>
      <c r="Z40" s="623">
        <v>5.8</v>
      </c>
      <c r="AA40" s="623"/>
      <c r="AB40" s="623"/>
      <c r="AC40" s="623"/>
      <c r="AD40" s="624" t="s">
        <v>128</v>
      </c>
      <c r="AE40" s="624"/>
      <c r="AF40" s="624"/>
      <c r="AG40" s="624"/>
      <c r="AH40" s="624"/>
      <c r="AI40" s="624"/>
      <c r="AJ40" s="624"/>
      <c r="AK40" s="624"/>
      <c r="AL40" s="625" t="s">
        <v>128</v>
      </c>
      <c r="AM40" s="626"/>
      <c r="AN40" s="626"/>
      <c r="AO40" s="627"/>
      <c r="AQ40" s="686" t="s">
        <v>341</v>
      </c>
      <c r="AR40" s="687"/>
      <c r="AS40" s="687"/>
      <c r="AT40" s="687"/>
      <c r="AU40" s="687"/>
      <c r="AV40" s="687"/>
      <c r="AW40" s="687"/>
      <c r="AX40" s="687"/>
      <c r="AY40" s="688"/>
      <c r="AZ40" s="620" t="s">
        <v>128</v>
      </c>
      <c r="BA40" s="621"/>
      <c r="BB40" s="621"/>
      <c r="BC40" s="621"/>
      <c r="BD40" s="651"/>
      <c r="BE40" s="651"/>
      <c r="BF40" s="677"/>
      <c r="BG40" s="666" t="s">
        <v>342</v>
      </c>
      <c r="BH40" s="667"/>
      <c r="BI40" s="667"/>
      <c r="BJ40" s="667"/>
      <c r="BK40" s="667"/>
      <c r="BL40" s="359"/>
      <c r="BM40" s="618" t="s">
        <v>343</v>
      </c>
      <c r="BN40" s="618"/>
      <c r="BO40" s="618"/>
      <c r="BP40" s="618"/>
      <c r="BQ40" s="618"/>
      <c r="BR40" s="618"/>
      <c r="BS40" s="618"/>
      <c r="BT40" s="618"/>
      <c r="BU40" s="619"/>
      <c r="BV40" s="620">
        <v>57</v>
      </c>
      <c r="BW40" s="621"/>
      <c r="BX40" s="621"/>
      <c r="BY40" s="621"/>
      <c r="BZ40" s="621"/>
      <c r="CA40" s="621"/>
      <c r="CB40" s="630"/>
      <c r="CD40" s="617" t="s">
        <v>344</v>
      </c>
      <c r="CE40" s="618"/>
      <c r="CF40" s="618"/>
      <c r="CG40" s="618"/>
      <c r="CH40" s="618"/>
      <c r="CI40" s="618"/>
      <c r="CJ40" s="618"/>
      <c r="CK40" s="618"/>
      <c r="CL40" s="618"/>
      <c r="CM40" s="618"/>
      <c r="CN40" s="618"/>
      <c r="CO40" s="618"/>
      <c r="CP40" s="618"/>
      <c r="CQ40" s="619"/>
      <c r="CR40" s="620" t="s">
        <v>128</v>
      </c>
      <c r="CS40" s="621"/>
      <c r="CT40" s="621"/>
      <c r="CU40" s="621"/>
      <c r="CV40" s="621"/>
      <c r="CW40" s="621"/>
      <c r="CX40" s="621"/>
      <c r="CY40" s="622"/>
      <c r="CZ40" s="625" t="s">
        <v>128</v>
      </c>
      <c r="DA40" s="653"/>
      <c r="DB40" s="653"/>
      <c r="DC40" s="655"/>
      <c r="DD40" s="629" t="s">
        <v>128</v>
      </c>
      <c r="DE40" s="621"/>
      <c r="DF40" s="621"/>
      <c r="DG40" s="621"/>
      <c r="DH40" s="621"/>
      <c r="DI40" s="621"/>
      <c r="DJ40" s="621"/>
      <c r="DK40" s="622"/>
      <c r="DL40" s="629" t="s">
        <v>128</v>
      </c>
      <c r="DM40" s="621"/>
      <c r="DN40" s="621"/>
      <c r="DO40" s="621"/>
      <c r="DP40" s="621"/>
      <c r="DQ40" s="621"/>
      <c r="DR40" s="621"/>
      <c r="DS40" s="621"/>
      <c r="DT40" s="621"/>
      <c r="DU40" s="621"/>
      <c r="DV40" s="622"/>
      <c r="DW40" s="625" t="s">
        <v>128</v>
      </c>
      <c r="DX40" s="653"/>
      <c r="DY40" s="653"/>
      <c r="DZ40" s="653"/>
      <c r="EA40" s="653"/>
      <c r="EB40" s="653"/>
      <c r="EC40" s="654"/>
    </row>
    <row r="41" spans="2:133" ht="11.25" customHeight="1" x14ac:dyDescent="0.15">
      <c r="B41" s="617" t="s">
        <v>345</v>
      </c>
      <c r="C41" s="618"/>
      <c r="D41" s="618"/>
      <c r="E41" s="618"/>
      <c r="F41" s="618"/>
      <c r="G41" s="618"/>
      <c r="H41" s="618"/>
      <c r="I41" s="618"/>
      <c r="J41" s="618"/>
      <c r="K41" s="618"/>
      <c r="L41" s="618"/>
      <c r="M41" s="618"/>
      <c r="N41" s="618"/>
      <c r="O41" s="618"/>
      <c r="P41" s="618"/>
      <c r="Q41" s="619"/>
      <c r="R41" s="620" t="s">
        <v>128</v>
      </c>
      <c r="S41" s="621"/>
      <c r="T41" s="621"/>
      <c r="U41" s="621"/>
      <c r="V41" s="621"/>
      <c r="W41" s="621"/>
      <c r="X41" s="621"/>
      <c r="Y41" s="622"/>
      <c r="Z41" s="623" t="s">
        <v>128</v>
      </c>
      <c r="AA41" s="623"/>
      <c r="AB41" s="623"/>
      <c r="AC41" s="623"/>
      <c r="AD41" s="624" t="s">
        <v>128</v>
      </c>
      <c r="AE41" s="624"/>
      <c r="AF41" s="624"/>
      <c r="AG41" s="624"/>
      <c r="AH41" s="624"/>
      <c r="AI41" s="624"/>
      <c r="AJ41" s="624"/>
      <c r="AK41" s="624"/>
      <c r="AL41" s="625" t="s">
        <v>128</v>
      </c>
      <c r="AM41" s="626"/>
      <c r="AN41" s="626"/>
      <c r="AO41" s="627"/>
      <c r="AQ41" s="686" t="s">
        <v>346</v>
      </c>
      <c r="AR41" s="687"/>
      <c r="AS41" s="687"/>
      <c r="AT41" s="687"/>
      <c r="AU41" s="687"/>
      <c r="AV41" s="687"/>
      <c r="AW41" s="687"/>
      <c r="AX41" s="687"/>
      <c r="AY41" s="688"/>
      <c r="AZ41" s="620">
        <v>9904</v>
      </c>
      <c r="BA41" s="621"/>
      <c r="BB41" s="621"/>
      <c r="BC41" s="621"/>
      <c r="BD41" s="651"/>
      <c r="BE41" s="651"/>
      <c r="BF41" s="677"/>
      <c r="BG41" s="666"/>
      <c r="BH41" s="667"/>
      <c r="BI41" s="667"/>
      <c r="BJ41" s="667"/>
      <c r="BK41" s="667"/>
      <c r="BL41" s="359"/>
      <c r="BM41" s="618" t="s">
        <v>347</v>
      </c>
      <c r="BN41" s="618"/>
      <c r="BO41" s="618"/>
      <c r="BP41" s="618"/>
      <c r="BQ41" s="618"/>
      <c r="BR41" s="618"/>
      <c r="BS41" s="618"/>
      <c r="BT41" s="618"/>
      <c r="BU41" s="619"/>
      <c r="BV41" s="620" t="s">
        <v>128</v>
      </c>
      <c r="BW41" s="621"/>
      <c r="BX41" s="621"/>
      <c r="BY41" s="621"/>
      <c r="BZ41" s="621"/>
      <c r="CA41" s="621"/>
      <c r="CB41" s="630"/>
      <c r="CD41" s="617" t="s">
        <v>348</v>
      </c>
      <c r="CE41" s="618"/>
      <c r="CF41" s="618"/>
      <c r="CG41" s="618"/>
      <c r="CH41" s="618"/>
      <c r="CI41" s="618"/>
      <c r="CJ41" s="618"/>
      <c r="CK41" s="618"/>
      <c r="CL41" s="618"/>
      <c r="CM41" s="618"/>
      <c r="CN41" s="618"/>
      <c r="CO41" s="618"/>
      <c r="CP41" s="618"/>
      <c r="CQ41" s="619"/>
      <c r="CR41" s="620" t="s">
        <v>128</v>
      </c>
      <c r="CS41" s="651"/>
      <c r="CT41" s="651"/>
      <c r="CU41" s="651"/>
      <c r="CV41" s="651"/>
      <c r="CW41" s="651"/>
      <c r="CX41" s="651"/>
      <c r="CY41" s="652"/>
      <c r="CZ41" s="625" t="s">
        <v>128</v>
      </c>
      <c r="DA41" s="653"/>
      <c r="DB41" s="653"/>
      <c r="DC41" s="655"/>
      <c r="DD41" s="629" t="s">
        <v>128</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349</v>
      </c>
      <c r="C42" s="618"/>
      <c r="D42" s="618"/>
      <c r="E42" s="618"/>
      <c r="F42" s="618"/>
      <c r="G42" s="618"/>
      <c r="H42" s="618"/>
      <c r="I42" s="618"/>
      <c r="J42" s="618"/>
      <c r="K42" s="618"/>
      <c r="L42" s="618"/>
      <c r="M42" s="618"/>
      <c r="N42" s="618"/>
      <c r="O42" s="618"/>
      <c r="P42" s="618"/>
      <c r="Q42" s="619"/>
      <c r="R42" s="620" t="s">
        <v>128</v>
      </c>
      <c r="S42" s="621"/>
      <c r="T42" s="621"/>
      <c r="U42" s="621"/>
      <c r="V42" s="621"/>
      <c r="W42" s="621"/>
      <c r="X42" s="621"/>
      <c r="Y42" s="622"/>
      <c r="Z42" s="623" t="s">
        <v>128</v>
      </c>
      <c r="AA42" s="623"/>
      <c r="AB42" s="623"/>
      <c r="AC42" s="623"/>
      <c r="AD42" s="624" t="s">
        <v>128</v>
      </c>
      <c r="AE42" s="624"/>
      <c r="AF42" s="624"/>
      <c r="AG42" s="624"/>
      <c r="AH42" s="624"/>
      <c r="AI42" s="624"/>
      <c r="AJ42" s="624"/>
      <c r="AK42" s="624"/>
      <c r="AL42" s="625" t="s">
        <v>128</v>
      </c>
      <c r="AM42" s="626"/>
      <c r="AN42" s="626"/>
      <c r="AO42" s="627"/>
      <c r="AQ42" s="692" t="s">
        <v>350</v>
      </c>
      <c r="AR42" s="693"/>
      <c r="AS42" s="693"/>
      <c r="AT42" s="693"/>
      <c r="AU42" s="693"/>
      <c r="AV42" s="693"/>
      <c r="AW42" s="693"/>
      <c r="AX42" s="693"/>
      <c r="AY42" s="694"/>
      <c r="AZ42" s="698">
        <v>67751</v>
      </c>
      <c r="BA42" s="699"/>
      <c r="BB42" s="699"/>
      <c r="BC42" s="699"/>
      <c r="BD42" s="679"/>
      <c r="BE42" s="679"/>
      <c r="BF42" s="681"/>
      <c r="BG42" s="668"/>
      <c r="BH42" s="669"/>
      <c r="BI42" s="669"/>
      <c r="BJ42" s="669"/>
      <c r="BK42" s="669"/>
      <c r="BL42" s="357"/>
      <c r="BM42" s="642" t="s">
        <v>351</v>
      </c>
      <c r="BN42" s="642"/>
      <c r="BO42" s="642"/>
      <c r="BP42" s="642"/>
      <c r="BQ42" s="642"/>
      <c r="BR42" s="642"/>
      <c r="BS42" s="642"/>
      <c r="BT42" s="642"/>
      <c r="BU42" s="643"/>
      <c r="BV42" s="698">
        <v>320</v>
      </c>
      <c r="BW42" s="699"/>
      <c r="BX42" s="699"/>
      <c r="BY42" s="699"/>
      <c r="BZ42" s="699"/>
      <c r="CA42" s="699"/>
      <c r="CB42" s="705"/>
      <c r="CD42" s="617" t="s">
        <v>352</v>
      </c>
      <c r="CE42" s="618"/>
      <c r="CF42" s="618"/>
      <c r="CG42" s="618"/>
      <c r="CH42" s="618"/>
      <c r="CI42" s="618"/>
      <c r="CJ42" s="618"/>
      <c r="CK42" s="618"/>
      <c r="CL42" s="618"/>
      <c r="CM42" s="618"/>
      <c r="CN42" s="618"/>
      <c r="CO42" s="618"/>
      <c r="CP42" s="618"/>
      <c r="CQ42" s="619"/>
      <c r="CR42" s="620">
        <v>395471</v>
      </c>
      <c r="CS42" s="651"/>
      <c r="CT42" s="651"/>
      <c r="CU42" s="651"/>
      <c r="CV42" s="651"/>
      <c r="CW42" s="651"/>
      <c r="CX42" s="651"/>
      <c r="CY42" s="652"/>
      <c r="CZ42" s="625">
        <v>16.899999999999999</v>
      </c>
      <c r="DA42" s="653"/>
      <c r="DB42" s="653"/>
      <c r="DC42" s="655"/>
      <c r="DD42" s="629">
        <v>93884</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353</v>
      </c>
      <c r="C43" s="618"/>
      <c r="D43" s="618"/>
      <c r="E43" s="618"/>
      <c r="F43" s="618"/>
      <c r="G43" s="618"/>
      <c r="H43" s="618"/>
      <c r="I43" s="618"/>
      <c r="J43" s="618"/>
      <c r="K43" s="618"/>
      <c r="L43" s="618"/>
      <c r="M43" s="618"/>
      <c r="N43" s="618"/>
      <c r="O43" s="618"/>
      <c r="P43" s="618"/>
      <c r="Q43" s="619"/>
      <c r="R43" s="620">
        <v>34000</v>
      </c>
      <c r="S43" s="621"/>
      <c r="T43" s="621"/>
      <c r="U43" s="621"/>
      <c r="V43" s="621"/>
      <c r="W43" s="621"/>
      <c r="X43" s="621"/>
      <c r="Y43" s="622"/>
      <c r="Z43" s="623">
        <v>1.4</v>
      </c>
      <c r="AA43" s="623"/>
      <c r="AB43" s="623"/>
      <c r="AC43" s="623"/>
      <c r="AD43" s="624" t="s">
        <v>128</v>
      </c>
      <c r="AE43" s="624"/>
      <c r="AF43" s="624"/>
      <c r="AG43" s="624"/>
      <c r="AH43" s="624"/>
      <c r="AI43" s="624"/>
      <c r="AJ43" s="624"/>
      <c r="AK43" s="624"/>
      <c r="AL43" s="625" t="s">
        <v>128</v>
      </c>
      <c r="AM43" s="626"/>
      <c r="AN43" s="626"/>
      <c r="AO43" s="627"/>
      <c r="CD43" s="617" t="s">
        <v>354</v>
      </c>
      <c r="CE43" s="618"/>
      <c r="CF43" s="618"/>
      <c r="CG43" s="618"/>
      <c r="CH43" s="618"/>
      <c r="CI43" s="618"/>
      <c r="CJ43" s="618"/>
      <c r="CK43" s="618"/>
      <c r="CL43" s="618"/>
      <c r="CM43" s="618"/>
      <c r="CN43" s="618"/>
      <c r="CO43" s="618"/>
      <c r="CP43" s="618"/>
      <c r="CQ43" s="619"/>
      <c r="CR43" s="620">
        <v>15705</v>
      </c>
      <c r="CS43" s="651"/>
      <c r="CT43" s="651"/>
      <c r="CU43" s="651"/>
      <c r="CV43" s="651"/>
      <c r="CW43" s="651"/>
      <c r="CX43" s="651"/>
      <c r="CY43" s="652"/>
      <c r="CZ43" s="625">
        <v>0.7</v>
      </c>
      <c r="DA43" s="653"/>
      <c r="DB43" s="653"/>
      <c r="DC43" s="655"/>
      <c r="DD43" s="629">
        <v>15705</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355</v>
      </c>
      <c r="C44" s="642"/>
      <c r="D44" s="642"/>
      <c r="E44" s="642"/>
      <c r="F44" s="642"/>
      <c r="G44" s="642"/>
      <c r="H44" s="642"/>
      <c r="I44" s="642"/>
      <c r="J44" s="642"/>
      <c r="K44" s="642"/>
      <c r="L44" s="642"/>
      <c r="M44" s="642"/>
      <c r="N44" s="642"/>
      <c r="O44" s="642"/>
      <c r="P44" s="642"/>
      <c r="Q44" s="643"/>
      <c r="R44" s="698">
        <v>2509245</v>
      </c>
      <c r="S44" s="699"/>
      <c r="T44" s="699"/>
      <c r="U44" s="699"/>
      <c r="V44" s="699"/>
      <c r="W44" s="699"/>
      <c r="X44" s="699"/>
      <c r="Y44" s="700"/>
      <c r="Z44" s="701">
        <v>100</v>
      </c>
      <c r="AA44" s="701"/>
      <c r="AB44" s="701"/>
      <c r="AC44" s="701"/>
      <c r="AD44" s="702">
        <v>1230419</v>
      </c>
      <c r="AE44" s="702"/>
      <c r="AF44" s="702"/>
      <c r="AG44" s="702"/>
      <c r="AH44" s="702"/>
      <c r="AI44" s="702"/>
      <c r="AJ44" s="702"/>
      <c r="AK44" s="702"/>
      <c r="AL44" s="703">
        <v>100</v>
      </c>
      <c r="AM44" s="680"/>
      <c r="AN44" s="680"/>
      <c r="AO44" s="704"/>
      <c r="CD44" s="658" t="s">
        <v>302</v>
      </c>
      <c r="CE44" s="659"/>
      <c r="CF44" s="617" t="s">
        <v>356</v>
      </c>
      <c r="CG44" s="618"/>
      <c r="CH44" s="618"/>
      <c r="CI44" s="618"/>
      <c r="CJ44" s="618"/>
      <c r="CK44" s="618"/>
      <c r="CL44" s="618"/>
      <c r="CM44" s="618"/>
      <c r="CN44" s="618"/>
      <c r="CO44" s="618"/>
      <c r="CP44" s="618"/>
      <c r="CQ44" s="619"/>
      <c r="CR44" s="620">
        <v>367952</v>
      </c>
      <c r="CS44" s="621"/>
      <c r="CT44" s="621"/>
      <c r="CU44" s="621"/>
      <c r="CV44" s="621"/>
      <c r="CW44" s="621"/>
      <c r="CX44" s="621"/>
      <c r="CY44" s="622"/>
      <c r="CZ44" s="625">
        <v>15.7</v>
      </c>
      <c r="DA44" s="626"/>
      <c r="DB44" s="626"/>
      <c r="DC44" s="632"/>
      <c r="DD44" s="629">
        <v>90825</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357</v>
      </c>
      <c r="CG45" s="618"/>
      <c r="CH45" s="618"/>
      <c r="CI45" s="618"/>
      <c r="CJ45" s="618"/>
      <c r="CK45" s="618"/>
      <c r="CL45" s="618"/>
      <c r="CM45" s="618"/>
      <c r="CN45" s="618"/>
      <c r="CO45" s="618"/>
      <c r="CP45" s="618"/>
      <c r="CQ45" s="619"/>
      <c r="CR45" s="620">
        <v>192928</v>
      </c>
      <c r="CS45" s="651"/>
      <c r="CT45" s="651"/>
      <c r="CU45" s="651"/>
      <c r="CV45" s="651"/>
      <c r="CW45" s="651"/>
      <c r="CX45" s="651"/>
      <c r="CY45" s="652"/>
      <c r="CZ45" s="625">
        <v>8.3000000000000007</v>
      </c>
      <c r="DA45" s="653"/>
      <c r="DB45" s="653"/>
      <c r="DC45" s="655"/>
      <c r="DD45" s="629">
        <v>39090</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358</v>
      </c>
      <c r="CD46" s="660"/>
      <c r="CE46" s="661"/>
      <c r="CF46" s="617" t="s">
        <v>359</v>
      </c>
      <c r="CG46" s="618"/>
      <c r="CH46" s="618"/>
      <c r="CI46" s="618"/>
      <c r="CJ46" s="618"/>
      <c r="CK46" s="618"/>
      <c r="CL46" s="618"/>
      <c r="CM46" s="618"/>
      <c r="CN46" s="618"/>
      <c r="CO46" s="618"/>
      <c r="CP46" s="618"/>
      <c r="CQ46" s="619"/>
      <c r="CR46" s="620">
        <v>175024</v>
      </c>
      <c r="CS46" s="621"/>
      <c r="CT46" s="621"/>
      <c r="CU46" s="621"/>
      <c r="CV46" s="621"/>
      <c r="CW46" s="621"/>
      <c r="CX46" s="621"/>
      <c r="CY46" s="622"/>
      <c r="CZ46" s="625">
        <v>7.5</v>
      </c>
      <c r="DA46" s="626"/>
      <c r="DB46" s="626"/>
      <c r="DC46" s="632"/>
      <c r="DD46" s="629">
        <v>51735</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360</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361</v>
      </c>
      <c r="CG47" s="618"/>
      <c r="CH47" s="618"/>
      <c r="CI47" s="618"/>
      <c r="CJ47" s="618"/>
      <c r="CK47" s="618"/>
      <c r="CL47" s="618"/>
      <c r="CM47" s="618"/>
      <c r="CN47" s="618"/>
      <c r="CO47" s="618"/>
      <c r="CP47" s="618"/>
      <c r="CQ47" s="619"/>
      <c r="CR47" s="620">
        <v>27519</v>
      </c>
      <c r="CS47" s="651"/>
      <c r="CT47" s="651"/>
      <c r="CU47" s="651"/>
      <c r="CV47" s="651"/>
      <c r="CW47" s="651"/>
      <c r="CX47" s="651"/>
      <c r="CY47" s="652"/>
      <c r="CZ47" s="625">
        <v>1.2</v>
      </c>
      <c r="DA47" s="653"/>
      <c r="DB47" s="653"/>
      <c r="DC47" s="655"/>
      <c r="DD47" s="629">
        <v>3059</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362</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363</v>
      </c>
      <c r="CG48" s="618"/>
      <c r="CH48" s="618"/>
      <c r="CI48" s="618"/>
      <c r="CJ48" s="618"/>
      <c r="CK48" s="618"/>
      <c r="CL48" s="618"/>
      <c r="CM48" s="618"/>
      <c r="CN48" s="618"/>
      <c r="CO48" s="618"/>
      <c r="CP48" s="618"/>
      <c r="CQ48" s="619"/>
      <c r="CR48" s="620" t="s">
        <v>128</v>
      </c>
      <c r="CS48" s="621"/>
      <c r="CT48" s="621"/>
      <c r="CU48" s="621"/>
      <c r="CV48" s="621"/>
      <c r="CW48" s="621"/>
      <c r="CX48" s="621"/>
      <c r="CY48" s="622"/>
      <c r="CZ48" s="625" t="s">
        <v>128</v>
      </c>
      <c r="DA48" s="626"/>
      <c r="DB48" s="626"/>
      <c r="DC48" s="632"/>
      <c r="DD48" s="629" t="s">
        <v>128</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364</v>
      </c>
      <c r="CE49" s="642"/>
      <c r="CF49" s="642"/>
      <c r="CG49" s="642"/>
      <c r="CH49" s="642"/>
      <c r="CI49" s="642"/>
      <c r="CJ49" s="642"/>
      <c r="CK49" s="642"/>
      <c r="CL49" s="642"/>
      <c r="CM49" s="642"/>
      <c r="CN49" s="642"/>
      <c r="CO49" s="642"/>
      <c r="CP49" s="642"/>
      <c r="CQ49" s="643"/>
      <c r="CR49" s="698">
        <v>2337329</v>
      </c>
      <c r="CS49" s="679"/>
      <c r="CT49" s="679"/>
      <c r="CU49" s="679"/>
      <c r="CV49" s="679"/>
      <c r="CW49" s="679"/>
      <c r="CX49" s="679"/>
      <c r="CY49" s="706"/>
      <c r="CZ49" s="703">
        <v>100</v>
      </c>
      <c r="DA49" s="707"/>
      <c r="DB49" s="707"/>
      <c r="DC49" s="708"/>
      <c r="DD49" s="709">
        <v>1419030</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Um//zZmLyO13rG1UmburCJkB9QHahY3Z4OXAFsZCHQJfDRi7JyaeuXqgeqPGi1R8sJ244gMpgq9D5XWeYrmtxg==" saltValue="wKyyti6bLWUfVyUi7nBsR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7" zoomScale="70" zoomScaleNormal="25" zoomScaleSheetLayoutView="70" workbookViewId="0">
      <selection activeCell="AF73" sqref="AF73:AJ7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365</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366</v>
      </c>
      <c r="DK2" s="1088"/>
      <c r="DL2" s="1088"/>
      <c r="DM2" s="1088"/>
      <c r="DN2" s="1088"/>
      <c r="DO2" s="1089"/>
      <c r="DP2" s="219"/>
      <c r="DQ2" s="1087" t="s">
        <v>367</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368</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370</v>
      </c>
      <c r="B5" s="992"/>
      <c r="C5" s="992"/>
      <c r="D5" s="992"/>
      <c r="E5" s="992"/>
      <c r="F5" s="992"/>
      <c r="G5" s="992"/>
      <c r="H5" s="992"/>
      <c r="I5" s="992"/>
      <c r="J5" s="992"/>
      <c r="K5" s="992"/>
      <c r="L5" s="992"/>
      <c r="M5" s="992"/>
      <c r="N5" s="992"/>
      <c r="O5" s="992"/>
      <c r="P5" s="993"/>
      <c r="Q5" s="997" t="s">
        <v>371</v>
      </c>
      <c r="R5" s="998"/>
      <c r="S5" s="998"/>
      <c r="T5" s="998"/>
      <c r="U5" s="999"/>
      <c r="V5" s="997" t="s">
        <v>372</v>
      </c>
      <c r="W5" s="998"/>
      <c r="X5" s="998"/>
      <c r="Y5" s="998"/>
      <c r="Z5" s="999"/>
      <c r="AA5" s="997" t="s">
        <v>373</v>
      </c>
      <c r="AB5" s="998"/>
      <c r="AC5" s="998"/>
      <c r="AD5" s="998"/>
      <c r="AE5" s="998"/>
      <c r="AF5" s="1090" t="s">
        <v>374</v>
      </c>
      <c r="AG5" s="998"/>
      <c r="AH5" s="998"/>
      <c r="AI5" s="998"/>
      <c r="AJ5" s="1011"/>
      <c r="AK5" s="998" t="s">
        <v>375</v>
      </c>
      <c r="AL5" s="998"/>
      <c r="AM5" s="998"/>
      <c r="AN5" s="998"/>
      <c r="AO5" s="999"/>
      <c r="AP5" s="997" t="s">
        <v>376</v>
      </c>
      <c r="AQ5" s="998"/>
      <c r="AR5" s="998"/>
      <c r="AS5" s="998"/>
      <c r="AT5" s="999"/>
      <c r="AU5" s="997" t="s">
        <v>377</v>
      </c>
      <c r="AV5" s="998"/>
      <c r="AW5" s="998"/>
      <c r="AX5" s="998"/>
      <c r="AY5" s="1011"/>
      <c r="AZ5" s="223"/>
      <c r="BA5" s="223"/>
      <c r="BB5" s="223"/>
      <c r="BC5" s="223"/>
      <c r="BD5" s="223"/>
      <c r="BE5" s="224"/>
      <c r="BF5" s="224"/>
      <c r="BG5" s="224"/>
      <c r="BH5" s="224"/>
      <c r="BI5" s="224"/>
      <c r="BJ5" s="224"/>
      <c r="BK5" s="224"/>
      <c r="BL5" s="224"/>
      <c r="BM5" s="224"/>
      <c r="BN5" s="224"/>
      <c r="BO5" s="224"/>
      <c r="BP5" s="224"/>
      <c r="BQ5" s="991" t="s">
        <v>378</v>
      </c>
      <c r="BR5" s="992"/>
      <c r="BS5" s="992"/>
      <c r="BT5" s="992"/>
      <c r="BU5" s="992"/>
      <c r="BV5" s="992"/>
      <c r="BW5" s="992"/>
      <c r="BX5" s="992"/>
      <c r="BY5" s="992"/>
      <c r="BZ5" s="992"/>
      <c r="CA5" s="992"/>
      <c r="CB5" s="992"/>
      <c r="CC5" s="992"/>
      <c r="CD5" s="992"/>
      <c r="CE5" s="992"/>
      <c r="CF5" s="992"/>
      <c r="CG5" s="993"/>
      <c r="CH5" s="997" t="s">
        <v>379</v>
      </c>
      <c r="CI5" s="998"/>
      <c r="CJ5" s="998"/>
      <c r="CK5" s="998"/>
      <c r="CL5" s="999"/>
      <c r="CM5" s="997" t="s">
        <v>380</v>
      </c>
      <c r="CN5" s="998"/>
      <c r="CO5" s="998"/>
      <c r="CP5" s="998"/>
      <c r="CQ5" s="999"/>
      <c r="CR5" s="997" t="s">
        <v>381</v>
      </c>
      <c r="CS5" s="998"/>
      <c r="CT5" s="998"/>
      <c r="CU5" s="998"/>
      <c r="CV5" s="999"/>
      <c r="CW5" s="997" t="s">
        <v>382</v>
      </c>
      <c r="CX5" s="998"/>
      <c r="CY5" s="998"/>
      <c r="CZ5" s="998"/>
      <c r="DA5" s="999"/>
      <c r="DB5" s="997" t="s">
        <v>383</v>
      </c>
      <c r="DC5" s="998"/>
      <c r="DD5" s="998"/>
      <c r="DE5" s="998"/>
      <c r="DF5" s="999"/>
      <c r="DG5" s="1080" t="s">
        <v>384</v>
      </c>
      <c r="DH5" s="1081"/>
      <c r="DI5" s="1081"/>
      <c r="DJ5" s="1081"/>
      <c r="DK5" s="1082"/>
      <c r="DL5" s="1080" t="s">
        <v>385</v>
      </c>
      <c r="DM5" s="1081"/>
      <c r="DN5" s="1081"/>
      <c r="DO5" s="1081"/>
      <c r="DP5" s="1082"/>
      <c r="DQ5" s="997" t="s">
        <v>386</v>
      </c>
      <c r="DR5" s="998"/>
      <c r="DS5" s="998"/>
      <c r="DT5" s="998"/>
      <c r="DU5" s="999"/>
      <c r="DV5" s="997" t="s">
        <v>377</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387</v>
      </c>
      <c r="C7" s="1044"/>
      <c r="D7" s="1044"/>
      <c r="E7" s="1044"/>
      <c r="F7" s="1044"/>
      <c r="G7" s="1044"/>
      <c r="H7" s="1044"/>
      <c r="I7" s="1044"/>
      <c r="J7" s="1044"/>
      <c r="K7" s="1044"/>
      <c r="L7" s="1044"/>
      <c r="M7" s="1044"/>
      <c r="N7" s="1044"/>
      <c r="O7" s="1044"/>
      <c r="P7" s="1045"/>
      <c r="Q7" s="1098">
        <v>2481</v>
      </c>
      <c r="R7" s="1099"/>
      <c r="S7" s="1099"/>
      <c r="T7" s="1099"/>
      <c r="U7" s="1099"/>
      <c r="V7" s="1099">
        <v>2306</v>
      </c>
      <c r="W7" s="1099"/>
      <c r="X7" s="1099"/>
      <c r="Y7" s="1099"/>
      <c r="Z7" s="1099"/>
      <c r="AA7" s="1099">
        <v>172</v>
      </c>
      <c r="AB7" s="1099"/>
      <c r="AC7" s="1099"/>
      <c r="AD7" s="1099"/>
      <c r="AE7" s="1100"/>
      <c r="AF7" s="1101">
        <v>157</v>
      </c>
      <c r="AG7" s="1102"/>
      <c r="AH7" s="1102"/>
      <c r="AI7" s="1102"/>
      <c r="AJ7" s="1103"/>
      <c r="AK7" s="1104">
        <v>39</v>
      </c>
      <c r="AL7" s="1105"/>
      <c r="AM7" s="1105"/>
      <c r="AN7" s="1105"/>
      <c r="AO7" s="1105"/>
      <c r="AP7" s="1105">
        <v>1137</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t="s">
        <v>597</v>
      </c>
      <c r="BT7" s="1096"/>
      <c r="BU7" s="1096"/>
      <c r="BV7" s="1096"/>
      <c r="BW7" s="1096"/>
      <c r="BX7" s="1096"/>
      <c r="BY7" s="1096"/>
      <c r="BZ7" s="1096"/>
      <c r="CA7" s="1096"/>
      <c r="CB7" s="1096"/>
      <c r="CC7" s="1096"/>
      <c r="CD7" s="1096"/>
      <c r="CE7" s="1096"/>
      <c r="CF7" s="1096"/>
      <c r="CG7" s="1108"/>
      <c r="CH7" s="1092">
        <v>6</v>
      </c>
      <c r="CI7" s="1093"/>
      <c r="CJ7" s="1093"/>
      <c r="CK7" s="1093"/>
      <c r="CL7" s="1094"/>
      <c r="CM7" s="1092">
        <v>4</v>
      </c>
      <c r="CN7" s="1093"/>
      <c r="CO7" s="1093"/>
      <c r="CP7" s="1093"/>
      <c r="CQ7" s="1094"/>
      <c r="CR7" s="1092">
        <v>11</v>
      </c>
      <c r="CS7" s="1093"/>
      <c r="CT7" s="1093"/>
      <c r="CU7" s="1093"/>
      <c r="CV7" s="1094"/>
      <c r="CW7" s="1092" t="s">
        <v>596</v>
      </c>
      <c r="CX7" s="1093"/>
      <c r="CY7" s="1093"/>
      <c r="CZ7" s="1093"/>
      <c r="DA7" s="1094"/>
      <c r="DB7" s="1092" t="s">
        <v>596</v>
      </c>
      <c r="DC7" s="1093"/>
      <c r="DD7" s="1093"/>
      <c r="DE7" s="1093"/>
      <c r="DF7" s="1094"/>
      <c r="DG7" s="1092" t="s">
        <v>596</v>
      </c>
      <c r="DH7" s="1093"/>
      <c r="DI7" s="1093"/>
      <c r="DJ7" s="1093"/>
      <c r="DK7" s="1094"/>
      <c r="DL7" s="1092" t="s">
        <v>596</v>
      </c>
      <c r="DM7" s="1093"/>
      <c r="DN7" s="1093"/>
      <c r="DO7" s="1093"/>
      <c r="DP7" s="1094"/>
      <c r="DQ7" s="1092" t="s">
        <v>596</v>
      </c>
      <c r="DR7" s="1093"/>
      <c r="DS7" s="1093"/>
      <c r="DT7" s="1093"/>
      <c r="DU7" s="1094"/>
      <c r="DV7" s="1095"/>
      <c r="DW7" s="1096"/>
      <c r="DX7" s="1096"/>
      <c r="DY7" s="1096"/>
      <c r="DZ7" s="1097"/>
      <c r="EA7" s="225"/>
    </row>
    <row r="8" spans="1:131" s="226" customFormat="1" ht="26.25" customHeight="1" x14ac:dyDescent="0.15">
      <c r="A8" s="229">
        <v>2</v>
      </c>
      <c r="B8" s="1026" t="s">
        <v>388</v>
      </c>
      <c r="C8" s="1027"/>
      <c r="D8" s="1027"/>
      <c r="E8" s="1027"/>
      <c r="F8" s="1027"/>
      <c r="G8" s="1027"/>
      <c r="H8" s="1027"/>
      <c r="I8" s="1027"/>
      <c r="J8" s="1027"/>
      <c r="K8" s="1027"/>
      <c r="L8" s="1027"/>
      <c r="M8" s="1027"/>
      <c r="N8" s="1027"/>
      <c r="O8" s="1027"/>
      <c r="P8" s="1028"/>
      <c r="Q8" s="1034">
        <v>28</v>
      </c>
      <c r="R8" s="1035"/>
      <c r="S8" s="1035"/>
      <c r="T8" s="1035"/>
      <c r="U8" s="1035"/>
      <c r="V8" s="1035">
        <v>31</v>
      </c>
      <c r="W8" s="1035"/>
      <c r="X8" s="1035"/>
      <c r="Y8" s="1035"/>
      <c r="Z8" s="1035"/>
      <c r="AA8" s="1035">
        <v>-3</v>
      </c>
      <c r="AB8" s="1035"/>
      <c r="AC8" s="1035"/>
      <c r="AD8" s="1035"/>
      <c r="AE8" s="1036"/>
      <c r="AF8" s="1031">
        <v>-3</v>
      </c>
      <c r="AG8" s="1032"/>
      <c r="AH8" s="1032"/>
      <c r="AI8" s="1032"/>
      <c r="AJ8" s="1033"/>
      <c r="AK8" s="1076">
        <v>3</v>
      </c>
      <c r="AL8" s="1077"/>
      <c r="AM8" s="1077"/>
      <c r="AN8" s="1077"/>
      <c r="AO8" s="1077"/>
      <c r="AP8" s="1077" t="s">
        <v>581</v>
      </c>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389</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390</v>
      </c>
      <c r="B23" s="933" t="s">
        <v>391</v>
      </c>
      <c r="C23" s="934"/>
      <c r="D23" s="934"/>
      <c r="E23" s="934"/>
      <c r="F23" s="934"/>
      <c r="G23" s="934"/>
      <c r="H23" s="934"/>
      <c r="I23" s="934"/>
      <c r="J23" s="934"/>
      <c r="K23" s="934"/>
      <c r="L23" s="934"/>
      <c r="M23" s="934"/>
      <c r="N23" s="934"/>
      <c r="O23" s="934"/>
      <c r="P23" s="944"/>
      <c r="Q23" s="1063">
        <v>2509</v>
      </c>
      <c r="R23" s="1057"/>
      <c r="S23" s="1057"/>
      <c r="T23" s="1057"/>
      <c r="U23" s="1057"/>
      <c r="V23" s="1057">
        <v>2337</v>
      </c>
      <c r="W23" s="1057"/>
      <c r="X23" s="1057"/>
      <c r="Y23" s="1057"/>
      <c r="Z23" s="1057"/>
      <c r="AA23" s="1057">
        <v>172</v>
      </c>
      <c r="AB23" s="1057"/>
      <c r="AC23" s="1057"/>
      <c r="AD23" s="1057"/>
      <c r="AE23" s="1064"/>
      <c r="AF23" s="1065">
        <v>153</v>
      </c>
      <c r="AG23" s="1057"/>
      <c r="AH23" s="1057"/>
      <c r="AI23" s="1057"/>
      <c r="AJ23" s="1066"/>
      <c r="AK23" s="1067"/>
      <c r="AL23" s="1068"/>
      <c r="AM23" s="1068"/>
      <c r="AN23" s="1068"/>
      <c r="AO23" s="1068"/>
      <c r="AP23" s="1057">
        <v>1137</v>
      </c>
      <c r="AQ23" s="1057"/>
      <c r="AR23" s="1057"/>
      <c r="AS23" s="1057"/>
      <c r="AT23" s="1057"/>
      <c r="AU23" s="1058"/>
      <c r="AV23" s="1058"/>
      <c r="AW23" s="1058"/>
      <c r="AX23" s="1058"/>
      <c r="AY23" s="1059"/>
      <c r="AZ23" s="1060" t="s">
        <v>392</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393</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394</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370</v>
      </c>
      <c r="B26" s="992"/>
      <c r="C26" s="992"/>
      <c r="D26" s="992"/>
      <c r="E26" s="992"/>
      <c r="F26" s="992"/>
      <c r="G26" s="992"/>
      <c r="H26" s="992"/>
      <c r="I26" s="992"/>
      <c r="J26" s="992"/>
      <c r="K26" s="992"/>
      <c r="L26" s="992"/>
      <c r="M26" s="992"/>
      <c r="N26" s="992"/>
      <c r="O26" s="992"/>
      <c r="P26" s="993"/>
      <c r="Q26" s="997" t="s">
        <v>395</v>
      </c>
      <c r="R26" s="998"/>
      <c r="S26" s="998"/>
      <c r="T26" s="998"/>
      <c r="U26" s="999"/>
      <c r="V26" s="997" t="s">
        <v>396</v>
      </c>
      <c r="W26" s="998"/>
      <c r="X26" s="998"/>
      <c r="Y26" s="998"/>
      <c r="Z26" s="999"/>
      <c r="AA26" s="997" t="s">
        <v>397</v>
      </c>
      <c r="AB26" s="998"/>
      <c r="AC26" s="998"/>
      <c r="AD26" s="998"/>
      <c r="AE26" s="998"/>
      <c r="AF26" s="1051" t="s">
        <v>398</v>
      </c>
      <c r="AG26" s="1004"/>
      <c r="AH26" s="1004"/>
      <c r="AI26" s="1004"/>
      <c r="AJ26" s="1052"/>
      <c r="AK26" s="998" t="s">
        <v>399</v>
      </c>
      <c r="AL26" s="998"/>
      <c r="AM26" s="998"/>
      <c r="AN26" s="998"/>
      <c r="AO26" s="999"/>
      <c r="AP26" s="997" t="s">
        <v>400</v>
      </c>
      <c r="AQ26" s="998"/>
      <c r="AR26" s="998"/>
      <c r="AS26" s="998"/>
      <c r="AT26" s="999"/>
      <c r="AU26" s="997" t="s">
        <v>401</v>
      </c>
      <c r="AV26" s="998"/>
      <c r="AW26" s="998"/>
      <c r="AX26" s="998"/>
      <c r="AY26" s="999"/>
      <c r="AZ26" s="997" t="s">
        <v>402</v>
      </c>
      <c r="BA26" s="998"/>
      <c r="BB26" s="998"/>
      <c r="BC26" s="998"/>
      <c r="BD26" s="999"/>
      <c r="BE26" s="997" t="s">
        <v>377</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403</v>
      </c>
      <c r="C28" s="1044"/>
      <c r="D28" s="1044"/>
      <c r="E28" s="1044"/>
      <c r="F28" s="1044"/>
      <c r="G28" s="1044"/>
      <c r="H28" s="1044"/>
      <c r="I28" s="1044"/>
      <c r="J28" s="1044"/>
      <c r="K28" s="1044"/>
      <c r="L28" s="1044"/>
      <c r="M28" s="1044"/>
      <c r="N28" s="1044"/>
      <c r="O28" s="1044"/>
      <c r="P28" s="1045"/>
      <c r="Q28" s="1046">
        <v>98</v>
      </c>
      <c r="R28" s="1047"/>
      <c r="S28" s="1047"/>
      <c r="T28" s="1047"/>
      <c r="U28" s="1047"/>
      <c r="V28" s="1047">
        <v>92</v>
      </c>
      <c r="W28" s="1047"/>
      <c r="X28" s="1047"/>
      <c r="Y28" s="1047"/>
      <c r="Z28" s="1047"/>
      <c r="AA28" s="1047">
        <v>6</v>
      </c>
      <c r="AB28" s="1047"/>
      <c r="AC28" s="1047"/>
      <c r="AD28" s="1047"/>
      <c r="AE28" s="1048"/>
      <c r="AF28" s="1049">
        <v>6</v>
      </c>
      <c r="AG28" s="1047"/>
      <c r="AH28" s="1047"/>
      <c r="AI28" s="1047"/>
      <c r="AJ28" s="1050"/>
      <c r="AK28" s="1038">
        <v>10</v>
      </c>
      <c r="AL28" s="1039"/>
      <c r="AM28" s="1039"/>
      <c r="AN28" s="1039"/>
      <c r="AO28" s="1039"/>
      <c r="AP28" s="1039" t="s">
        <v>581</v>
      </c>
      <c r="AQ28" s="1039"/>
      <c r="AR28" s="1039"/>
      <c r="AS28" s="1039"/>
      <c r="AT28" s="1039"/>
      <c r="AU28" s="1039" t="s">
        <v>581</v>
      </c>
      <c r="AV28" s="1039"/>
      <c r="AW28" s="1039"/>
      <c r="AX28" s="1039"/>
      <c r="AY28" s="1039"/>
      <c r="AZ28" s="1040" t="s">
        <v>581</v>
      </c>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404</v>
      </c>
      <c r="C29" s="1027"/>
      <c r="D29" s="1027"/>
      <c r="E29" s="1027"/>
      <c r="F29" s="1027"/>
      <c r="G29" s="1027"/>
      <c r="H29" s="1027"/>
      <c r="I29" s="1027"/>
      <c r="J29" s="1027"/>
      <c r="K29" s="1027"/>
      <c r="L29" s="1027"/>
      <c r="M29" s="1027"/>
      <c r="N29" s="1027"/>
      <c r="O29" s="1027"/>
      <c r="P29" s="1028"/>
      <c r="Q29" s="1034">
        <v>232</v>
      </c>
      <c r="R29" s="1035"/>
      <c r="S29" s="1035"/>
      <c r="T29" s="1035"/>
      <c r="U29" s="1035"/>
      <c r="V29" s="1035">
        <v>221</v>
      </c>
      <c r="W29" s="1035"/>
      <c r="X29" s="1035"/>
      <c r="Y29" s="1035"/>
      <c r="Z29" s="1035"/>
      <c r="AA29" s="1035">
        <v>11</v>
      </c>
      <c r="AB29" s="1035"/>
      <c r="AC29" s="1035"/>
      <c r="AD29" s="1035"/>
      <c r="AE29" s="1036"/>
      <c r="AF29" s="1031">
        <v>11</v>
      </c>
      <c r="AG29" s="1032"/>
      <c r="AH29" s="1032"/>
      <c r="AI29" s="1032"/>
      <c r="AJ29" s="1033"/>
      <c r="AK29" s="976">
        <v>47</v>
      </c>
      <c r="AL29" s="967"/>
      <c r="AM29" s="967"/>
      <c r="AN29" s="967"/>
      <c r="AO29" s="967"/>
      <c r="AP29" s="967" t="s">
        <v>581</v>
      </c>
      <c r="AQ29" s="967"/>
      <c r="AR29" s="967"/>
      <c r="AS29" s="967"/>
      <c r="AT29" s="967"/>
      <c r="AU29" s="967" t="s">
        <v>581</v>
      </c>
      <c r="AV29" s="967"/>
      <c r="AW29" s="967"/>
      <c r="AX29" s="967"/>
      <c r="AY29" s="967"/>
      <c r="AZ29" s="1037" t="s">
        <v>581</v>
      </c>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405</v>
      </c>
      <c r="C30" s="1027"/>
      <c r="D30" s="1027"/>
      <c r="E30" s="1027"/>
      <c r="F30" s="1027"/>
      <c r="G30" s="1027"/>
      <c r="H30" s="1027"/>
      <c r="I30" s="1027"/>
      <c r="J30" s="1027"/>
      <c r="K30" s="1027"/>
      <c r="L30" s="1027"/>
      <c r="M30" s="1027"/>
      <c r="N30" s="1027"/>
      <c r="O30" s="1027"/>
      <c r="P30" s="1028"/>
      <c r="Q30" s="1034">
        <v>17</v>
      </c>
      <c r="R30" s="1035"/>
      <c r="S30" s="1035"/>
      <c r="T30" s="1035"/>
      <c r="U30" s="1035"/>
      <c r="V30" s="1035">
        <v>17</v>
      </c>
      <c r="W30" s="1035"/>
      <c r="X30" s="1035"/>
      <c r="Y30" s="1035"/>
      <c r="Z30" s="1035"/>
      <c r="AA30" s="1035" t="s">
        <v>581</v>
      </c>
      <c r="AB30" s="1035"/>
      <c r="AC30" s="1035"/>
      <c r="AD30" s="1035"/>
      <c r="AE30" s="1036"/>
      <c r="AF30" s="1031" t="s">
        <v>128</v>
      </c>
      <c r="AG30" s="1032"/>
      <c r="AH30" s="1032"/>
      <c r="AI30" s="1032"/>
      <c r="AJ30" s="1033"/>
      <c r="AK30" s="976">
        <v>4</v>
      </c>
      <c r="AL30" s="967"/>
      <c r="AM30" s="967"/>
      <c r="AN30" s="967"/>
      <c r="AO30" s="967"/>
      <c r="AP30" s="967" t="s">
        <v>581</v>
      </c>
      <c r="AQ30" s="967"/>
      <c r="AR30" s="967"/>
      <c r="AS30" s="967"/>
      <c r="AT30" s="967"/>
      <c r="AU30" s="967" t="s">
        <v>581</v>
      </c>
      <c r="AV30" s="967"/>
      <c r="AW30" s="967"/>
      <c r="AX30" s="967"/>
      <c r="AY30" s="967"/>
      <c r="AZ30" s="1037" t="s">
        <v>581</v>
      </c>
      <c r="BA30" s="1037"/>
      <c r="BB30" s="1037"/>
      <c r="BC30" s="1037"/>
      <c r="BD30" s="103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406</v>
      </c>
      <c r="C31" s="1027"/>
      <c r="D31" s="1027"/>
      <c r="E31" s="1027"/>
      <c r="F31" s="1027"/>
      <c r="G31" s="1027"/>
      <c r="H31" s="1027"/>
      <c r="I31" s="1027"/>
      <c r="J31" s="1027"/>
      <c r="K31" s="1027"/>
      <c r="L31" s="1027"/>
      <c r="M31" s="1027"/>
      <c r="N31" s="1027"/>
      <c r="O31" s="1027"/>
      <c r="P31" s="1028"/>
      <c r="Q31" s="1034">
        <v>47979</v>
      </c>
      <c r="R31" s="1035"/>
      <c r="S31" s="1035"/>
      <c r="T31" s="1035"/>
      <c r="U31" s="1035"/>
      <c r="V31" s="1035">
        <v>47979</v>
      </c>
      <c r="W31" s="1035"/>
      <c r="X31" s="1035"/>
      <c r="Y31" s="1035"/>
      <c r="Z31" s="1035"/>
      <c r="AA31" s="1035" t="s">
        <v>581</v>
      </c>
      <c r="AB31" s="1035"/>
      <c r="AC31" s="1035"/>
      <c r="AD31" s="1035"/>
      <c r="AE31" s="1036"/>
      <c r="AF31" s="1031" t="s">
        <v>392</v>
      </c>
      <c r="AG31" s="1032"/>
      <c r="AH31" s="1032"/>
      <c r="AI31" s="1032"/>
      <c r="AJ31" s="1033"/>
      <c r="AK31" s="976">
        <v>27</v>
      </c>
      <c r="AL31" s="967"/>
      <c r="AM31" s="967"/>
      <c r="AN31" s="967"/>
      <c r="AO31" s="967"/>
      <c r="AP31" s="967">
        <v>78</v>
      </c>
      <c r="AQ31" s="967"/>
      <c r="AR31" s="967"/>
      <c r="AS31" s="967"/>
      <c r="AT31" s="967"/>
      <c r="AU31" s="967">
        <v>39</v>
      </c>
      <c r="AV31" s="967"/>
      <c r="AW31" s="967"/>
      <c r="AX31" s="967"/>
      <c r="AY31" s="967"/>
      <c r="AZ31" s="1037" t="s">
        <v>581</v>
      </c>
      <c r="BA31" s="1037"/>
      <c r="BB31" s="1037"/>
      <c r="BC31" s="1037"/>
      <c r="BD31" s="1037"/>
      <c r="BE31" s="968" t="s">
        <v>407</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408</v>
      </c>
      <c r="C32" s="1027"/>
      <c r="D32" s="1027"/>
      <c r="E32" s="1027"/>
      <c r="F32" s="1027"/>
      <c r="G32" s="1027"/>
      <c r="H32" s="1027"/>
      <c r="I32" s="1027"/>
      <c r="J32" s="1027"/>
      <c r="K32" s="1027"/>
      <c r="L32" s="1027"/>
      <c r="M32" s="1027"/>
      <c r="N32" s="1027"/>
      <c r="O32" s="1027"/>
      <c r="P32" s="1028"/>
      <c r="Q32" s="1034">
        <v>68810</v>
      </c>
      <c r="R32" s="1035"/>
      <c r="S32" s="1035"/>
      <c r="T32" s="1035"/>
      <c r="U32" s="1035"/>
      <c r="V32" s="1035">
        <v>68810</v>
      </c>
      <c r="W32" s="1035"/>
      <c r="X32" s="1035"/>
      <c r="Y32" s="1035"/>
      <c r="Z32" s="1035"/>
      <c r="AA32" s="1035" t="s">
        <v>581</v>
      </c>
      <c r="AB32" s="1035"/>
      <c r="AC32" s="1035"/>
      <c r="AD32" s="1035"/>
      <c r="AE32" s="1036"/>
      <c r="AF32" s="1031" t="s">
        <v>392</v>
      </c>
      <c r="AG32" s="1032"/>
      <c r="AH32" s="1032"/>
      <c r="AI32" s="1032"/>
      <c r="AJ32" s="1033"/>
      <c r="AK32" s="976">
        <v>53</v>
      </c>
      <c r="AL32" s="967"/>
      <c r="AM32" s="967"/>
      <c r="AN32" s="967"/>
      <c r="AO32" s="967"/>
      <c r="AP32" s="967">
        <v>230</v>
      </c>
      <c r="AQ32" s="967"/>
      <c r="AR32" s="967"/>
      <c r="AS32" s="967"/>
      <c r="AT32" s="967"/>
      <c r="AU32" s="967">
        <v>13</v>
      </c>
      <c r="AV32" s="967"/>
      <c r="AW32" s="967"/>
      <c r="AX32" s="967"/>
      <c r="AY32" s="967"/>
      <c r="AZ32" s="1037" t="s">
        <v>581</v>
      </c>
      <c r="BA32" s="1037"/>
      <c r="BB32" s="1037"/>
      <c r="BC32" s="1037"/>
      <c r="BD32" s="1037"/>
      <c r="BE32" s="968" t="s">
        <v>409</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410</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390</v>
      </c>
      <c r="B63" s="933" t="s">
        <v>411</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17</v>
      </c>
      <c r="AG63" s="955"/>
      <c r="AH63" s="955"/>
      <c r="AI63" s="955"/>
      <c r="AJ63" s="1018"/>
      <c r="AK63" s="1019"/>
      <c r="AL63" s="959"/>
      <c r="AM63" s="959"/>
      <c r="AN63" s="959"/>
      <c r="AO63" s="959"/>
      <c r="AP63" s="955">
        <v>308</v>
      </c>
      <c r="AQ63" s="955"/>
      <c r="AR63" s="955"/>
      <c r="AS63" s="955"/>
      <c r="AT63" s="955"/>
      <c r="AU63" s="955">
        <v>52</v>
      </c>
      <c r="AV63" s="955"/>
      <c r="AW63" s="955"/>
      <c r="AX63" s="955"/>
      <c r="AY63" s="955"/>
      <c r="AZ63" s="1013"/>
      <c r="BA63" s="1013"/>
      <c r="BB63" s="1013"/>
      <c r="BC63" s="1013"/>
      <c r="BD63" s="1013"/>
      <c r="BE63" s="956"/>
      <c r="BF63" s="956"/>
      <c r="BG63" s="956"/>
      <c r="BH63" s="956"/>
      <c r="BI63" s="957"/>
      <c r="BJ63" s="1014" t="s">
        <v>412</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414</v>
      </c>
      <c r="B66" s="992"/>
      <c r="C66" s="992"/>
      <c r="D66" s="992"/>
      <c r="E66" s="992"/>
      <c r="F66" s="992"/>
      <c r="G66" s="992"/>
      <c r="H66" s="992"/>
      <c r="I66" s="992"/>
      <c r="J66" s="992"/>
      <c r="K66" s="992"/>
      <c r="L66" s="992"/>
      <c r="M66" s="992"/>
      <c r="N66" s="992"/>
      <c r="O66" s="992"/>
      <c r="P66" s="993"/>
      <c r="Q66" s="997" t="s">
        <v>395</v>
      </c>
      <c r="R66" s="998"/>
      <c r="S66" s="998"/>
      <c r="T66" s="998"/>
      <c r="U66" s="999"/>
      <c r="V66" s="997" t="s">
        <v>415</v>
      </c>
      <c r="W66" s="998"/>
      <c r="X66" s="998"/>
      <c r="Y66" s="998"/>
      <c r="Z66" s="999"/>
      <c r="AA66" s="997" t="s">
        <v>416</v>
      </c>
      <c r="AB66" s="998"/>
      <c r="AC66" s="998"/>
      <c r="AD66" s="998"/>
      <c r="AE66" s="999"/>
      <c r="AF66" s="1003" t="s">
        <v>417</v>
      </c>
      <c r="AG66" s="1004"/>
      <c r="AH66" s="1004"/>
      <c r="AI66" s="1004"/>
      <c r="AJ66" s="1005"/>
      <c r="AK66" s="997" t="s">
        <v>418</v>
      </c>
      <c r="AL66" s="992"/>
      <c r="AM66" s="992"/>
      <c r="AN66" s="992"/>
      <c r="AO66" s="993"/>
      <c r="AP66" s="997" t="s">
        <v>419</v>
      </c>
      <c r="AQ66" s="998"/>
      <c r="AR66" s="998"/>
      <c r="AS66" s="998"/>
      <c r="AT66" s="999"/>
      <c r="AU66" s="997" t="s">
        <v>420</v>
      </c>
      <c r="AV66" s="998"/>
      <c r="AW66" s="998"/>
      <c r="AX66" s="998"/>
      <c r="AY66" s="999"/>
      <c r="AZ66" s="997" t="s">
        <v>377</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582</v>
      </c>
      <c r="C68" s="982"/>
      <c r="D68" s="982"/>
      <c r="E68" s="982"/>
      <c r="F68" s="982"/>
      <c r="G68" s="982"/>
      <c r="H68" s="982"/>
      <c r="I68" s="982"/>
      <c r="J68" s="982"/>
      <c r="K68" s="982"/>
      <c r="L68" s="982"/>
      <c r="M68" s="982"/>
      <c r="N68" s="982"/>
      <c r="O68" s="982"/>
      <c r="P68" s="983"/>
      <c r="Q68" s="984">
        <v>1746</v>
      </c>
      <c r="R68" s="978"/>
      <c r="S68" s="978"/>
      <c r="T68" s="978"/>
      <c r="U68" s="978"/>
      <c r="V68" s="978">
        <v>1649</v>
      </c>
      <c r="W68" s="978"/>
      <c r="X68" s="978"/>
      <c r="Y68" s="978"/>
      <c r="Z68" s="978"/>
      <c r="AA68" s="978">
        <v>97</v>
      </c>
      <c r="AB68" s="978"/>
      <c r="AC68" s="978"/>
      <c r="AD68" s="978"/>
      <c r="AE68" s="978"/>
      <c r="AF68" s="978">
        <v>79</v>
      </c>
      <c r="AG68" s="978"/>
      <c r="AH68" s="978"/>
      <c r="AI68" s="978"/>
      <c r="AJ68" s="978"/>
      <c r="AK68" s="978" t="s">
        <v>518</v>
      </c>
      <c r="AL68" s="978"/>
      <c r="AM68" s="978"/>
      <c r="AN68" s="978"/>
      <c r="AO68" s="978"/>
      <c r="AP68" s="978">
        <v>462</v>
      </c>
      <c r="AQ68" s="978"/>
      <c r="AR68" s="978"/>
      <c r="AS68" s="978"/>
      <c r="AT68" s="978"/>
      <c r="AU68" s="978">
        <v>1</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583</v>
      </c>
      <c r="C69" s="971"/>
      <c r="D69" s="971"/>
      <c r="E69" s="971"/>
      <c r="F69" s="971"/>
      <c r="G69" s="971"/>
      <c r="H69" s="971"/>
      <c r="I69" s="971"/>
      <c r="J69" s="971"/>
      <c r="K69" s="971"/>
      <c r="L69" s="971"/>
      <c r="M69" s="971"/>
      <c r="N69" s="971"/>
      <c r="O69" s="971"/>
      <c r="P69" s="972"/>
      <c r="Q69" s="973">
        <v>15</v>
      </c>
      <c r="R69" s="967"/>
      <c r="S69" s="967"/>
      <c r="T69" s="967"/>
      <c r="U69" s="967"/>
      <c r="V69" s="967">
        <v>5</v>
      </c>
      <c r="W69" s="967"/>
      <c r="X69" s="967"/>
      <c r="Y69" s="967"/>
      <c r="Z69" s="967"/>
      <c r="AA69" s="967">
        <v>10</v>
      </c>
      <c r="AB69" s="967"/>
      <c r="AC69" s="967"/>
      <c r="AD69" s="967"/>
      <c r="AE69" s="967"/>
      <c r="AF69" s="967">
        <v>7</v>
      </c>
      <c r="AG69" s="967"/>
      <c r="AH69" s="967"/>
      <c r="AI69" s="967"/>
      <c r="AJ69" s="967"/>
      <c r="AK69" s="967" t="s">
        <v>518</v>
      </c>
      <c r="AL69" s="967"/>
      <c r="AM69" s="967"/>
      <c r="AN69" s="967"/>
      <c r="AO69" s="967"/>
      <c r="AP69" s="967" t="s">
        <v>518</v>
      </c>
      <c r="AQ69" s="967"/>
      <c r="AR69" s="967"/>
      <c r="AS69" s="967"/>
      <c r="AT69" s="967"/>
      <c r="AU69" s="967" t="s">
        <v>518</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584</v>
      </c>
      <c r="C70" s="971"/>
      <c r="D70" s="971"/>
      <c r="E70" s="971"/>
      <c r="F70" s="971"/>
      <c r="G70" s="971"/>
      <c r="H70" s="971"/>
      <c r="I70" s="971"/>
      <c r="J70" s="971"/>
      <c r="K70" s="971"/>
      <c r="L70" s="971"/>
      <c r="M70" s="971"/>
      <c r="N70" s="971"/>
      <c r="O70" s="971"/>
      <c r="P70" s="972"/>
      <c r="Q70" s="973">
        <v>2183</v>
      </c>
      <c r="R70" s="967"/>
      <c r="S70" s="967"/>
      <c r="T70" s="967"/>
      <c r="U70" s="967"/>
      <c r="V70" s="967">
        <v>2135</v>
      </c>
      <c r="W70" s="967"/>
      <c r="X70" s="967"/>
      <c r="Y70" s="967"/>
      <c r="Z70" s="967"/>
      <c r="AA70" s="967">
        <v>48</v>
      </c>
      <c r="AB70" s="967"/>
      <c r="AC70" s="967"/>
      <c r="AD70" s="967"/>
      <c r="AE70" s="967"/>
      <c r="AF70" s="967">
        <v>68</v>
      </c>
      <c r="AG70" s="967"/>
      <c r="AH70" s="967"/>
      <c r="AI70" s="967"/>
      <c r="AJ70" s="967"/>
      <c r="AK70" s="967">
        <v>121</v>
      </c>
      <c r="AL70" s="967"/>
      <c r="AM70" s="967"/>
      <c r="AN70" s="967"/>
      <c r="AO70" s="967"/>
      <c r="AP70" s="967">
        <v>56</v>
      </c>
      <c r="AQ70" s="967"/>
      <c r="AR70" s="967"/>
      <c r="AS70" s="967"/>
      <c r="AT70" s="967"/>
      <c r="AU70" s="967">
        <v>1</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585</v>
      </c>
      <c r="C71" s="971"/>
      <c r="D71" s="971"/>
      <c r="E71" s="971"/>
      <c r="F71" s="971"/>
      <c r="G71" s="971"/>
      <c r="H71" s="971"/>
      <c r="I71" s="971"/>
      <c r="J71" s="971"/>
      <c r="K71" s="971"/>
      <c r="L71" s="971"/>
      <c r="M71" s="971"/>
      <c r="N71" s="971"/>
      <c r="O71" s="971"/>
      <c r="P71" s="972"/>
      <c r="Q71" s="973">
        <v>11</v>
      </c>
      <c r="R71" s="967"/>
      <c r="S71" s="967"/>
      <c r="T71" s="967"/>
      <c r="U71" s="967"/>
      <c r="V71" s="967">
        <v>11</v>
      </c>
      <c r="W71" s="967"/>
      <c r="X71" s="967"/>
      <c r="Y71" s="967"/>
      <c r="Z71" s="967"/>
      <c r="AA71" s="967">
        <v>0</v>
      </c>
      <c r="AB71" s="967"/>
      <c r="AC71" s="967"/>
      <c r="AD71" s="967"/>
      <c r="AE71" s="967"/>
      <c r="AF71" s="967">
        <v>0</v>
      </c>
      <c r="AG71" s="967"/>
      <c r="AH71" s="967"/>
      <c r="AI71" s="967"/>
      <c r="AJ71" s="967"/>
      <c r="AK71" s="967" t="s">
        <v>518</v>
      </c>
      <c r="AL71" s="967"/>
      <c r="AM71" s="967"/>
      <c r="AN71" s="967"/>
      <c r="AO71" s="967"/>
      <c r="AP71" s="967" t="s">
        <v>518</v>
      </c>
      <c r="AQ71" s="967"/>
      <c r="AR71" s="967"/>
      <c r="AS71" s="967"/>
      <c r="AT71" s="967"/>
      <c r="AU71" s="967" t="s">
        <v>518</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586</v>
      </c>
      <c r="C72" s="971"/>
      <c r="D72" s="971"/>
      <c r="E72" s="971"/>
      <c r="F72" s="971"/>
      <c r="G72" s="971"/>
      <c r="H72" s="971"/>
      <c r="I72" s="971"/>
      <c r="J72" s="971"/>
      <c r="K72" s="971"/>
      <c r="L72" s="971"/>
      <c r="M72" s="971"/>
      <c r="N72" s="971"/>
      <c r="O72" s="971"/>
      <c r="P72" s="972"/>
      <c r="Q72" s="973">
        <v>2</v>
      </c>
      <c r="R72" s="967"/>
      <c r="S72" s="967"/>
      <c r="T72" s="967"/>
      <c r="U72" s="967"/>
      <c r="V72" s="967">
        <v>2</v>
      </c>
      <c r="W72" s="967"/>
      <c r="X72" s="967"/>
      <c r="Y72" s="967"/>
      <c r="Z72" s="967"/>
      <c r="AA72" s="967">
        <v>0</v>
      </c>
      <c r="AB72" s="967"/>
      <c r="AC72" s="967"/>
      <c r="AD72" s="967"/>
      <c r="AE72" s="967"/>
      <c r="AF72" s="967">
        <v>0</v>
      </c>
      <c r="AG72" s="967"/>
      <c r="AH72" s="967"/>
      <c r="AI72" s="967"/>
      <c r="AJ72" s="967"/>
      <c r="AK72" s="967" t="s">
        <v>518</v>
      </c>
      <c r="AL72" s="967"/>
      <c r="AM72" s="967"/>
      <c r="AN72" s="967"/>
      <c r="AO72" s="967"/>
      <c r="AP72" s="967" t="s">
        <v>518</v>
      </c>
      <c r="AQ72" s="967"/>
      <c r="AR72" s="967"/>
      <c r="AS72" s="967"/>
      <c r="AT72" s="967"/>
      <c r="AU72" s="967" t="s">
        <v>518</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587</v>
      </c>
      <c r="C73" s="971"/>
      <c r="D73" s="971"/>
      <c r="E73" s="971"/>
      <c r="F73" s="971"/>
      <c r="G73" s="971"/>
      <c r="H73" s="971"/>
      <c r="I73" s="971"/>
      <c r="J73" s="971"/>
      <c r="K73" s="971"/>
      <c r="L73" s="971"/>
      <c r="M73" s="971"/>
      <c r="N73" s="971"/>
      <c r="O73" s="971"/>
      <c r="P73" s="972"/>
      <c r="Q73" s="973">
        <v>212</v>
      </c>
      <c r="R73" s="967"/>
      <c r="S73" s="967"/>
      <c r="T73" s="967"/>
      <c r="U73" s="967"/>
      <c r="V73" s="967">
        <v>205</v>
      </c>
      <c r="W73" s="967"/>
      <c r="X73" s="967"/>
      <c r="Y73" s="967"/>
      <c r="Z73" s="967"/>
      <c r="AA73" s="967">
        <v>7</v>
      </c>
      <c r="AB73" s="967"/>
      <c r="AC73" s="967"/>
      <c r="AD73" s="967"/>
      <c r="AE73" s="967"/>
      <c r="AF73" s="967">
        <v>7</v>
      </c>
      <c r="AG73" s="967"/>
      <c r="AH73" s="967"/>
      <c r="AI73" s="967"/>
      <c r="AJ73" s="967"/>
      <c r="AK73" s="967" t="s">
        <v>518</v>
      </c>
      <c r="AL73" s="967"/>
      <c r="AM73" s="967"/>
      <c r="AN73" s="967"/>
      <c r="AO73" s="967"/>
      <c r="AP73" s="967" t="s">
        <v>518</v>
      </c>
      <c r="AQ73" s="967"/>
      <c r="AR73" s="967"/>
      <c r="AS73" s="967"/>
      <c r="AT73" s="967"/>
      <c r="AU73" s="967" t="s">
        <v>518</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588</v>
      </c>
      <c r="C74" s="971"/>
      <c r="D74" s="971"/>
      <c r="E74" s="971"/>
      <c r="F74" s="971"/>
      <c r="G74" s="971"/>
      <c r="H74" s="971"/>
      <c r="I74" s="971"/>
      <c r="J74" s="971"/>
      <c r="K74" s="971"/>
      <c r="L74" s="971"/>
      <c r="M74" s="971"/>
      <c r="N74" s="971"/>
      <c r="O74" s="971"/>
      <c r="P74" s="972"/>
      <c r="Q74" s="973">
        <v>28</v>
      </c>
      <c r="R74" s="967"/>
      <c r="S74" s="967"/>
      <c r="T74" s="967"/>
      <c r="U74" s="967"/>
      <c r="V74" s="967">
        <v>26</v>
      </c>
      <c r="W74" s="967"/>
      <c r="X74" s="967"/>
      <c r="Y74" s="967"/>
      <c r="Z74" s="967"/>
      <c r="AA74" s="967">
        <v>2</v>
      </c>
      <c r="AB74" s="967"/>
      <c r="AC74" s="967"/>
      <c r="AD74" s="967"/>
      <c r="AE74" s="967"/>
      <c r="AF74" s="967">
        <v>0</v>
      </c>
      <c r="AG74" s="967"/>
      <c r="AH74" s="967"/>
      <c r="AI74" s="967"/>
      <c r="AJ74" s="967"/>
      <c r="AK74" s="967" t="s">
        <v>518</v>
      </c>
      <c r="AL74" s="967"/>
      <c r="AM74" s="967"/>
      <c r="AN74" s="967"/>
      <c r="AO74" s="967"/>
      <c r="AP74" s="967" t="s">
        <v>518</v>
      </c>
      <c r="AQ74" s="967"/>
      <c r="AR74" s="967"/>
      <c r="AS74" s="967"/>
      <c r="AT74" s="967"/>
      <c r="AU74" s="967" t="s">
        <v>518</v>
      </c>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589</v>
      </c>
      <c r="C75" s="971"/>
      <c r="D75" s="971"/>
      <c r="E75" s="971"/>
      <c r="F75" s="971"/>
      <c r="G75" s="971"/>
      <c r="H75" s="971"/>
      <c r="I75" s="971"/>
      <c r="J75" s="971"/>
      <c r="K75" s="971"/>
      <c r="L75" s="971"/>
      <c r="M75" s="971"/>
      <c r="N75" s="971"/>
      <c r="O75" s="971"/>
      <c r="P75" s="972"/>
      <c r="Q75" s="974">
        <v>1447</v>
      </c>
      <c r="R75" s="975"/>
      <c r="S75" s="975"/>
      <c r="T75" s="975"/>
      <c r="U75" s="976"/>
      <c r="V75" s="977">
        <v>1407</v>
      </c>
      <c r="W75" s="975"/>
      <c r="X75" s="975"/>
      <c r="Y75" s="975"/>
      <c r="Z75" s="976"/>
      <c r="AA75" s="977">
        <v>39</v>
      </c>
      <c r="AB75" s="975"/>
      <c r="AC75" s="975"/>
      <c r="AD75" s="975"/>
      <c r="AE75" s="976"/>
      <c r="AF75" s="977">
        <v>39</v>
      </c>
      <c r="AG75" s="975"/>
      <c r="AH75" s="975"/>
      <c r="AI75" s="975"/>
      <c r="AJ75" s="976"/>
      <c r="AK75" s="977">
        <v>15</v>
      </c>
      <c r="AL75" s="975"/>
      <c r="AM75" s="975"/>
      <c r="AN75" s="975"/>
      <c r="AO75" s="976"/>
      <c r="AP75" s="977" t="s">
        <v>518</v>
      </c>
      <c r="AQ75" s="975"/>
      <c r="AR75" s="975"/>
      <c r="AS75" s="975"/>
      <c r="AT75" s="976"/>
      <c r="AU75" s="977" t="s">
        <v>518</v>
      </c>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590</v>
      </c>
      <c r="C76" s="971"/>
      <c r="D76" s="971"/>
      <c r="E76" s="971"/>
      <c r="F76" s="971"/>
      <c r="G76" s="971"/>
      <c r="H76" s="971"/>
      <c r="I76" s="971"/>
      <c r="J76" s="971"/>
      <c r="K76" s="971"/>
      <c r="L76" s="971"/>
      <c r="M76" s="971"/>
      <c r="N76" s="971"/>
      <c r="O76" s="971"/>
      <c r="P76" s="972"/>
      <c r="Q76" s="974">
        <v>347</v>
      </c>
      <c r="R76" s="975"/>
      <c r="S76" s="975"/>
      <c r="T76" s="975"/>
      <c r="U76" s="976"/>
      <c r="V76" s="977">
        <v>294</v>
      </c>
      <c r="W76" s="975"/>
      <c r="X76" s="975"/>
      <c r="Y76" s="975"/>
      <c r="Z76" s="976"/>
      <c r="AA76" s="977">
        <v>54</v>
      </c>
      <c r="AB76" s="975"/>
      <c r="AC76" s="975"/>
      <c r="AD76" s="975"/>
      <c r="AE76" s="976"/>
      <c r="AF76" s="977">
        <v>54</v>
      </c>
      <c r="AG76" s="975"/>
      <c r="AH76" s="975"/>
      <c r="AI76" s="975"/>
      <c r="AJ76" s="976"/>
      <c r="AK76" s="977">
        <v>135</v>
      </c>
      <c r="AL76" s="975"/>
      <c r="AM76" s="975"/>
      <c r="AN76" s="975"/>
      <c r="AO76" s="976"/>
      <c r="AP76" s="977" t="s">
        <v>518</v>
      </c>
      <c r="AQ76" s="975"/>
      <c r="AR76" s="975"/>
      <c r="AS76" s="975"/>
      <c r="AT76" s="976"/>
      <c r="AU76" s="977" t="s">
        <v>518</v>
      </c>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t="s">
        <v>591</v>
      </c>
      <c r="C77" s="971"/>
      <c r="D77" s="971"/>
      <c r="E77" s="971"/>
      <c r="F77" s="971"/>
      <c r="G77" s="971"/>
      <c r="H77" s="971"/>
      <c r="I77" s="971"/>
      <c r="J77" s="971"/>
      <c r="K77" s="971"/>
      <c r="L77" s="971"/>
      <c r="M77" s="971"/>
      <c r="N77" s="971"/>
      <c r="O77" s="971"/>
      <c r="P77" s="972"/>
      <c r="Q77" s="974">
        <v>304201</v>
      </c>
      <c r="R77" s="975"/>
      <c r="S77" s="975"/>
      <c r="T77" s="975"/>
      <c r="U77" s="976"/>
      <c r="V77" s="977">
        <v>288028</v>
      </c>
      <c r="W77" s="975"/>
      <c r="X77" s="975"/>
      <c r="Y77" s="975"/>
      <c r="Z77" s="976"/>
      <c r="AA77" s="977">
        <v>16173</v>
      </c>
      <c r="AB77" s="975"/>
      <c r="AC77" s="975"/>
      <c r="AD77" s="975"/>
      <c r="AE77" s="976"/>
      <c r="AF77" s="977">
        <v>16179</v>
      </c>
      <c r="AG77" s="975"/>
      <c r="AH77" s="975"/>
      <c r="AI77" s="975"/>
      <c r="AJ77" s="976"/>
      <c r="AK77" s="977">
        <v>0</v>
      </c>
      <c r="AL77" s="975"/>
      <c r="AM77" s="975"/>
      <c r="AN77" s="975"/>
      <c r="AO77" s="976"/>
      <c r="AP77" s="977" t="s">
        <v>518</v>
      </c>
      <c r="AQ77" s="975"/>
      <c r="AR77" s="975"/>
      <c r="AS77" s="975"/>
      <c r="AT77" s="976"/>
      <c r="AU77" s="977" t="s">
        <v>518</v>
      </c>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t="s">
        <v>592</v>
      </c>
      <c r="C78" s="971"/>
      <c r="D78" s="971"/>
      <c r="E78" s="971"/>
      <c r="F78" s="971"/>
      <c r="G78" s="971"/>
      <c r="H78" s="971"/>
      <c r="I78" s="971"/>
      <c r="J78" s="971"/>
      <c r="K78" s="971"/>
      <c r="L78" s="971"/>
      <c r="M78" s="971"/>
      <c r="N78" s="971"/>
      <c r="O78" s="971"/>
      <c r="P78" s="972"/>
      <c r="Q78" s="973">
        <v>6522</v>
      </c>
      <c r="R78" s="967"/>
      <c r="S78" s="967"/>
      <c r="T78" s="967"/>
      <c r="U78" s="967"/>
      <c r="V78" s="967">
        <v>5585</v>
      </c>
      <c r="W78" s="967"/>
      <c r="X78" s="967"/>
      <c r="Y78" s="967"/>
      <c r="Z78" s="967"/>
      <c r="AA78" s="967">
        <v>937</v>
      </c>
      <c r="AB78" s="967"/>
      <c r="AC78" s="967"/>
      <c r="AD78" s="967"/>
      <c r="AE78" s="967"/>
      <c r="AF78" s="967">
        <v>937</v>
      </c>
      <c r="AG78" s="967"/>
      <c r="AH78" s="967"/>
      <c r="AI78" s="967"/>
      <c r="AJ78" s="967"/>
      <c r="AK78" s="967">
        <v>7</v>
      </c>
      <c r="AL78" s="967"/>
      <c r="AM78" s="967"/>
      <c r="AN78" s="967"/>
      <c r="AO78" s="967"/>
      <c r="AP78" s="967" t="s">
        <v>518</v>
      </c>
      <c r="AQ78" s="967"/>
      <c r="AR78" s="967"/>
      <c r="AS78" s="967"/>
      <c r="AT78" s="967"/>
      <c r="AU78" s="967" t="s">
        <v>518</v>
      </c>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t="s">
        <v>593</v>
      </c>
      <c r="C79" s="971"/>
      <c r="D79" s="971"/>
      <c r="E79" s="971"/>
      <c r="F79" s="971"/>
      <c r="G79" s="971"/>
      <c r="H79" s="971"/>
      <c r="I79" s="971"/>
      <c r="J79" s="971"/>
      <c r="K79" s="971"/>
      <c r="L79" s="971"/>
      <c r="M79" s="971"/>
      <c r="N79" s="971"/>
      <c r="O79" s="971"/>
      <c r="P79" s="972"/>
      <c r="Q79" s="973">
        <v>13</v>
      </c>
      <c r="R79" s="967"/>
      <c r="S79" s="967"/>
      <c r="T79" s="967"/>
      <c r="U79" s="967"/>
      <c r="V79" s="967">
        <v>11</v>
      </c>
      <c r="W79" s="967"/>
      <c r="X79" s="967"/>
      <c r="Y79" s="967"/>
      <c r="Z79" s="967"/>
      <c r="AA79" s="967">
        <v>2</v>
      </c>
      <c r="AB79" s="967"/>
      <c r="AC79" s="967"/>
      <c r="AD79" s="967"/>
      <c r="AE79" s="967"/>
      <c r="AF79" s="967">
        <v>2</v>
      </c>
      <c r="AG79" s="967"/>
      <c r="AH79" s="967"/>
      <c r="AI79" s="967"/>
      <c r="AJ79" s="967"/>
      <c r="AK79" s="967">
        <v>0</v>
      </c>
      <c r="AL79" s="967"/>
      <c r="AM79" s="967"/>
      <c r="AN79" s="967"/>
      <c r="AO79" s="967"/>
      <c r="AP79" s="967" t="s">
        <v>518</v>
      </c>
      <c r="AQ79" s="967"/>
      <c r="AR79" s="967"/>
      <c r="AS79" s="967"/>
      <c r="AT79" s="967"/>
      <c r="AU79" s="967" t="s">
        <v>518</v>
      </c>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t="s">
        <v>594</v>
      </c>
      <c r="C80" s="971"/>
      <c r="D80" s="971"/>
      <c r="E80" s="971"/>
      <c r="F80" s="971"/>
      <c r="G80" s="971"/>
      <c r="H80" s="971"/>
      <c r="I80" s="971"/>
      <c r="J80" s="971"/>
      <c r="K80" s="971"/>
      <c r="L80" s="971"/>
      <c r="M80" s="971"/>
      <c r="N80" s="971"/>
      <c r="O80" s="971"/>
      <c r="P80" s="972"/>
      <c r="Q80" s="973">
        <v>192</v>
      </c>
      <c r="R80" s="967"/>
      <c r="S80" s="967"/>
      <c r="T80" s="967"/>
      <c r="U80" s="967"/>
      <c r="V80" s="967">
        <v>184</v>
      </c>
      <c r="W80" s="967"/>
      <c r="X80" s="967"/>
      <c r="Y80" s="967"/>
      <c r="Z80" s="967"/>
      <c r="AA80" s="967">
        <v>7</v>
      </c>
      <c r="AB80" s="967"/>
      <c r="AC80" s="967"/>
      <c r="AD80" s="967"/>
      <c r="AE80" s="967"/>
      <c r="AF80" s="967">
        <v>7</v>
      </c>
      <c r="AG80" s="967"/>
      <c r="AH80" s="967"/>
      <c r="AI80" s="967"/>
      <c r="AJ80" s="967"/>
      <c r="AK80" s="967" t="s">
        <v>518</v>
      </c>
      <c r="AL80" s="967"/>
      <c r="AM80" s="967"/>
      <c r="AN80" s="967"/>
      <c r="AO80" s="967"/>
      <c r="AP80" s="967" t="s">
        <v>518</v>
      </c>
      <c r="AQ80" s="967"/>
      <c r="AR80" s="967"/>
      <c r="AS80" s="967"/>
      <c r="AT80" s="967"/>
      <c r="AU80" s="967" t="s">
        <v>518</v>
      </c>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t="s">
        <v>595</v>
      </c>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v>25704</v>
      </c>
      <c r="AG81" s="967"/>
      <c r="AH81" s="967"/>
      <c r="AI81" s="967"/>
      <c r="AJ81" s="967"/>
      <c r="AK81" s="967" t="s">
        <v>518</v>
      </c>
      <c r="AL81" s="967"/>
      <c r="AM81" s="967"/>
      <c r="AN81" s="967"/>
      <c r="AO81" s="967"/>
      <c r="AP81" s="967" t="s">
        <v>518</v>
      </c>
      <c r="AQ81" s="967"/>
      <c r="AR81" s="967"/>
      <c r="AS81" s="967"/>
      <c r="AT81" s="967"/>
      <c r="AU81" s="967" t="s">
        <v>518</v>
      </c>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390</v>
      </c>
      <c r="B88" s="933" t="s">
        <v>421</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43083</v>
      </c>
      <c r="AG88" s="955"/>
      <c r="AH88" s="955"/>
      <c r="AI88" s="955"/>
      <c r="AJ88" s="955"/>
      <c r="AK88" s="959"/>
      <c r="AL88" s="959"/>
      <c r="AM88" s="959"/>
      <c r="AN88" s="959"/>
      <c r="AO88" s="959"/>
      <c r="AP88" s="955">
        <v>518</v>
      </c>
      <c r="AQ88" s="955"/>
      <c r="AR88" s="955"/>
      <c r="AS88" s="955"/>
      <c r="AT88" s="955"/>
      <c r="AU88" s="955">
        <v>2</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33" t="s">
        <v>422</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423</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424</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427</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428</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429</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430</v>
      </c>
      <c r="AB109" s="892"/>
      <c r="AC109" s="892"/>
      <c r="AD109" s="892"/>
      <c r="AE109" s="893"/>
      <c r="AF109" s="894" t="s">
        <v>431</v>
      </c>
      <c r="AG109" s="892"/>
      <c r="AH109" s="892"/>
      <c r="AI109" s="892"/>
      <c r="AJ109" s="893"/>
      <c r="AK109" s="894" t="s">
        <v>304</v>
      </c>
      <c r="AL109" s="892"/>
      <c r="AM109" s="892"/>
      <c r="AN109" s="892"/>
      <c r="AO109" s="893"/>
      <c r="AP109" s="894" t="s">
        <v>432</v>
      </c>
      <c r="AQ109" s="892"/>
      <c r="AR109" s="892"/>
      <c r="AS109" s="892"/>
      <c r="AT109" s="925"/>
      <c r="AU109" s="891" t="s">
        <v>429</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430</v>
      </c>
      <c r="BR109" s="892"/>
      <c r="BS109" s="892"/>
      <c r="BT109" s="892"/>
      <c r="BU109" s="893"/>
      <c r="BV109" s="894" t="s">
        <v>431</v>
      </c>
      <c r="BW109" s="892"/>
      <c r="BX109" s="892"/>
      <c r="BY109" s="892"/>
      <c r="BZ109" s="893"/>
      <c r="CA109" s="894" t="s">
        <v>304</v>
      </c>
      <c r="CB109" s="892"/>
      <c r="CC109" s="892"/>
      <c r="CD109" s="892"/>
      <c r="CE109" s="893"/>
      <c r="CF109" s="932" t="s">
        <v>432</v>
      </c>
      <c r="CG109" s="932"/>
      <c r="CH109" s="932"/>
      <c r="CI109" s="932"/>
      <c r="CJ109" s="932"/>
      <c r="CK109" s="894" t="s">
        <v>433</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430</v>
      </c>
      <c r="DH109" s="892"/>
      <c r="DI109" s="892"/>
      <c r="DJ109" s="892"/>
      <c r="DK109" s="893"/>
      <c r="DL109" s="894" t="s">
        <v>431</v>
      </c>
      <c r="DM109" s="892"/>
      <c r="DN109" s="892"/>
      <c r="DO109" s="892"/>
      <c r="DP109" s="893"/>
      <c r="DQ109" s="894" t="s">
        <v>304</v>
      </c>
      <c r="DR109" s="892"/>
      <c r="DS109" s="892"/>
      <c r="DT109" s="892"/>
      <c r="DU109" s="893"/>
      <c r="DV109" s="894" t="s">
        <v>432</v>
      </c>
      <c r="DW109" s="892"/>
      <c r="DX109" s="892"/>
      <c r="DY109" s="892"/>
      <c r="DZ109" s="925"/>
    </row>
    <row r="110" spans="1:131" s="221" customFormat="1" ht="26.25" customHeight="1" x14ac:dyDescent="0.15">
      <c r="A110" s="803" t="s">
        <v>434</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281291</v>
      </c>
      <c r="AB110" s="885"/>
      <c r="AC110" s="885"/>
      <c r="AD110" s="885"/>
      <c r="AE110" s="886"/>
      <c r="AF110" s="887">
        <v>276580</v>
      </c>
      <c r="AG110" s="885"/>
      <c r="AH110" s="885"/>
      <c r="AI110" s="885"/>
      <c r="AJ110" s="886"/>
      <c r="AK110" s="887">
        <v>270662</v>
      </c>
      <c r="AL110" s="885"/>
      <c r="AM110" s="885"/>
      <c r="AN110" s="885"/>
      <c r="AO110" s="886"/>
      <c r="AP110" s="888">
        <v>27.7</v>
      </c>
      <c r="AQ110" s="889"/>
      <c r="AR110" s="889"/>
      <c r="AS110" s="889"/>
      <c r="AT110" s="890"/>
      <c r="AU110" s="926" t="s">
        <v>72</v>
      </c>
      <c r="AV110" s="927"/>
      <c r="AW110" s="927"/>
      <c r="AX110" s="927"/>
      <c r="AY110" s="927"/>
      <c r="AZ110" s="856" t="s">
        <v>435</v>
      </c>
      <c r="BA110" s="804"/>
      <c r="BB110" s="804"/>
      <c r="BC110" s="804"/>
      <c r="BD110" s="804"/>
      <c r="BE110" s="804"/>
      <c r="BF110" s="804"/>
      <c r="BG110" s="804"/>
      <c r="BH110" s="804"/>
      <c r="BI110" s="804"/>
      <c r="BJ110" s="804"/>
      <c r="BK110" s="804"/>
      <c r="BL110" s="804"/>
      <c r="BM110" s="804"/>
      <c r="BN110" s="804"/>
      <c r="BO110" s="804"/>
      <c r="BP110" s="805"/>
      <c r="BQ110" s="857">
        <v>1420961</v>
      </c>
      <c r="BR110" s="838"/>
      <c r="BS110" s="838"/>
      <c r="BT110" s="838"/>
      <c r="BU110" s="838"/>
      <c r="BV110" s="838">
        <v>1304838</v>
      </c>
      <c r="BW110" s="838"/>
      <c r="BX110" s="838"/>
      <c r="BY110" s="838"/>
      <c r="BZ110" s="838"/>
      <c r="CA110" s="838">
        <v>1136602</v>
      </c>
      <c r="CB110" s="838"/>
      <c r="CC110" s="838"/>
      <c r="CD110" s="838"/>
      <c r="CE110" s="838"/>
      <c r="CF110" s="862">
        <v>116.2</v>
      </c>
      <c r="CG110" s="863"/>
      <c r="CH110" s="863"/>
      <c r="CI110" s="863"/>
      <c r="CJ110" s="863"/>
      <c r="CK110" s="922" t="s">
        <v>436</v>
      </c>
      <c r="CL110" s="815"/>
      <c r="CM110" s="856" t="s">
        <v>437</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412</v>
      </c>
      <c r="DH110" s="838"/>
      <c r="DI110" s="838"/>
      <c r="DJ110" s="838"/>
      <c r="DK110" s="838"/>
      <c r="DL110" s="838" t="s">
        <v>412</v>
      </c>
      <c r="DM110" s="838"/>
      <c r="DN110" s="838"/>
      <c r="DO110" s="838"/>
      <c r="DP110" s="838"/>
      <c r="DQ110" s="838" t="s">
        <v>438</v>
      </c>
      <c r="DR110" s="838"/>
      <c r="DS110" s="838"/>
      <c r="DT110" s="838"/>
      <c r="DU110" s="838"/>
      <c r="DV110" s="839" t="s">
        <v>412</v>
      </c>
      <c r="DW110" s="839"/>
      <c r="DX110" s="839"/>
      <c r="DY110" s="839"/>
      <c r="DZ110" s="840"/>
    </row>
    <row r="111" spans="1:131" s="221" customFormat="1" ht="26.25" customHeight="1" x14ac:dyDescent="0.15">
      <c r="A111" s="770" t="s">
        <v>439</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440</v>
      </c>
      <c r="AB111" s="915"/>
      <c r="AC111" s="915"/>
      <c r="AD111" s="915"/>
      <c r="AE111" s="916"/>
      <c r="AF111" s="917" t="s">
        <v>441</v>
      </c>
      <c r="AG111" s="915"/>
      <c r="AH111" s="915"/>
      <c r="AI111" s="915"/>
      <c r="AJ111" s="916"/>
      <c r="AK111" s="917" t="s">
        <v>128</v>
      </c>
      <c r="AL111" s="915"/>
      <c r="AM111" s="915"/>
      <c r="AN111" s="915"/>
      <c r="AO111" s="916"/>
      <c r="AP111" s="918" t="s">
        <v>128</v>
      </c>
      <c r="AQ111" s="919"/>
      <c r="AR111" s="919"/>
      <c r="AS111" s="919"/>
      <c r="AT111" s="920"/>
      <c r="AU111" s="928"/>
      <c r="AV111" s="929"/>
      <c r="AW111" s="929"/>
      <c r="AX111" s="929"/>
      <c r="AY111" s="929"/>
      <c r="AZ111" s="811" t="s">
        <v>442</v>
      </c>
      <c r="BA111" s="748"/>
      <c r="BB111" s="748"/>
      <c r="BC111" s="748"/>
      <c r="BD111" s="748"/>
      <c r="BE111" s="748"/>
      <c r="BF111" s="748"/>
      <c r="BG111" s="748"/>
      <c r="BH111" s="748"/>
      <c r="BI111" s="748"/>
      <c r="BJ111" s="748"/>
      <c r="BK111" s="748"/>
      <c r="BL111" s="748"/>
      <c r="BM111" s="748"/>
      <c r="BN111" s="748"/>
      <c r="BO111" s="748"/>
      <c r="BP111" s="749"/>
      <c r="BQ111" s="812" t="s">
        <v>443</v>
      </c>
      <c r="BR111" s="813"/>
      <c r="BS111" s="813"/>
      <c r="BT111" s="813"/>
      <c r="BU111" s="813"/>
      <c r="BV111" s="813" t="s">
        <v>441</v>
      </c>
      <c r="BW111" s="813"/>
      <c r="BX111" s="813"/>
      <c r="BY111" s="813"/>
      <c r="BZ111" s="813"/>
      <c r="CA111" s="813" t="s">
        <v>128</v>
      </c>
      <c r="CB111" s="813"/>
      <c r="CC111" s="813"/>
      <c r="CD111" s="813"/>
      <c r="CE111" s="813"/>
      <c r="CF111" s="871" t="s">
        <v>128</v>
      </c>
      <c r="CG111" s="872"/>
      <c r="CH111" s="872"/>
      <c r="CI111" s="872"/>
      <c r="CJ111" s="872"/>
      <c r="CK111" s="923"/>
      <c r="CL111" s="817"/>
      <c r="CM111" s="811" t="s">
        <v>444</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128</v>
      </c>
      <c r="DH111" s="813"/>
      <c r="DI111" s="813"/>
      <c r="DJ111" s="813"/>
      <c r="DK111" s="813"/>
      <c r="DL111" s="813" t="s">
        <v>128</v>
      </c>
      <c r="DM111" s="813"/>
      <c r="DN111" s="813"/>
      <c r="DO111" s="813"/>
      <c r="DP111" s="813"/>
      <c r="DQ111" s="813" t="s">
        <v>128</v>
      </c>
      <c r="DR111" s="813"/>
      <c r="DS111" s="813"/>
      <c r="DT111" s="813"/>
      <c r="DU111" s="813"/>
      <c r="DV111" s="790" t="s">
        <v>392</v>
      </c>
      <c r="DW111" s="790"/>
      <c r="DX111" s="790"/>
      <c r="DY111" s="790"/>
      <c r="DZ111" s="791"/>
    </row>
    <row r="112" spans="1:131" s="221" customFormat="1" ht="26.25" customHeight="1" x14ac:dyDescent="0.15">
      <c r="A112" s="908" t="s">
        <v>445</v>
      </c>
      <c r="B112" s="909"/>
      <c r="C112" s="748" t="s">
        <v>446</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443</v>
      </c>
      <c r="AB112" s="776"/>
      <c r="AC112" s="776"/>
      <c r="AD112" s="776"/>
      <c r="AE112" s="777"/>
      <c r="AF112" s="778" t="s">
        <v>128</v>
      </c>
      <c r="AG112" s="776"/>
      <c r="AH112" s="776"/>
      <c r="AI112" s="776"/>
      <c r="AJ112" s="777"/>
      <c r="AK112" s="778" t="s">
        <v>128</v>
      </c>
      <c r="AL112" s="776"/>
      <c r="AM112" s="776"/>
      <c r="AN112" s="776"/>
      <c r="AO112" s="777"/>
      <c r="AP112" s="820" t="s">
        <v>392</v>
      </c>
      <c r="AQ112" s="821"/>
      <c r="AR112" s="821"/>
      <c r="AS112" s="821"/>
      <c r="AT112" s="822"/>
      <c r="AU112" s="928"/>
      <c r="AV112" s="929"/>
      <c r="AW112" s="929"/>
      <c r="AX112" s="929"/>
      <c r="AY112" s="929"/>
      <c r="AZ112" s="811" t="s">
        <v>447</v>
      </c>
      <c r="BA112" s="748"/>
      <c r="BB112" s="748"/>
      <c r="BC112" s="748"/>
      <c r="BD112" s="748"/>
      <c r="BE112" s="748"/>
      <c r="BF112" s="748"/>
      <c r="BG112" s="748"/>
      <c r="BH112" s="748"/>
      <c r="BI112" s="748"/>
      <c r="BJ112" s="748"/>
      <c r="BK112" s="748"/>
      <c r="BL112" s="748"/>
      <c r="BM112" s="748"/>
      <c r="BN112" s="748"/>
      <c r="BO112" s="748"/>
      <c r="BP112" s="749"/>
      <c r="BQ112" s="812">
        <v>371457</v>
      </c>
      <c r="BR112" s="813"/>
      <c r="BS112" s="813"/>
      <c r="BT112" s="813"/>
      <c r="BU112" s="813"/>
      <c r="BV112" s="813">
        <v>352947</v>
      </c>
      <c r="BW112" s="813"/>
      <c r="BX112" s="813"/>
      <c r="BY112" s="813"/>
      <c r="BZ112" s="813"/>
      <c r="CA112" s="813">
        <v>287637</v>
      </c>
      <c r="CB112" s="813"/>
      <c r="CC112" s="813"/>
      <c r="CD112" s="813"/>
      <c r="CE112" s="813"/>
      <c r="CF112" s="871">
        <v>29.4</v>
      </c>
      <c r="CG112" s="872"/>
      <c r="CH112" s="872"/>
      <c r="CI112" s="872"/>
      <c r="CJ112" s="872"/>
      <c r="CK112" s="923"/>
      <c r="CL112" s="817"/>
      <c r="CM112" s="811" t="s">
        <v>448</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441</v>
      </c>
      <c r="DH112" s="813"/>
      <c r="DI112" s="813"/>
      <c r="DJ112" s="813"/>
      <c r="DK112" s="813"/>
      <c r="DL112" s="813" t="s">
        <v>392</v>
      </c>
      <c r="DM112" s="813"/>
      <c r="DN112" s="813"/>
      <c r="DO112" s="813"/>
      <c r="DP112" s="813"/>
      <c r="DQ112" s="813" t="s">
        <v>449</v>
      </c>
      <c r="DR112" s="813"/>
      <c r="DS112" s="813"/>
      <c r="DT112" s="813"/>
      <c r="DU112" s="813"/>
      <c r="DV112" s="790" t="s">
        <v>392</v>
      </c>
      <c r="DW112" s="790"/>
      <c r="DX112" s="790"/>
      <c r="DY112" s="790"/>
      <c r="DZ112" s="791"/>
    </row>
    <row r="113" spans="1:130" s="221" customFormat="1" ht="26.25" customHeight="1" x14ac:dyDescent="0.15">
      <c r="A113" s="910"/>
      <c r="B113" s="911"/>
      <c r="C113" s="748" t="s">
        <v>450</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43515</v>
      </c>
      <c r="AB113" s="915"/>
      <c r="AC113" s="915"/>
      <c r="AD113" s="915"/>
      <c r="AE113" s="916"/>
      <c r="AF113" s="917">
        <v>55264</v>
      </c>
      <c r="AG113" s="915"/>
      <c r="AH113" s="915"/>
      <c r="AI113" s="915"/>
      <c r="AJ113" s="916"/>
      <c r="AK113" s="917">
        <v>54658</v>
      </c>
      <c r="AL113" s="915"/>
      <c r="AM113" s="915"/>
      <c r="AN113" s="915"/>
      <c r="AO113" s="916"/>
      <c r="AP113" s="918">
        <v>5.6</v>
      </c>
      <c r="AQ113" s="919"/>
      <c r="AR113" s="919"/>
      <c r="AS113" s="919"/>
      <c r="AT113" s="920"/>
      <c r="AU113" s="928"/>
      <c r="AV113" s="929"/>
      <c r="AW113" s="929"/>
      <c r="AX113" s="929"/>
      <c r="AY113" s="929"/>
      <c r="AZ113" s="811" t="s">
        <v>451</v>
      </c>
      <c r="BA113" s="748"/>
      <c r="BB113" s="748"/>
      <c r="BC113" s="748"/>
      <c r="BD113" s="748"/>
      <c r="BE113" s="748"/>
      <c r="BF113" s="748"/>
      <c r="BG113" s="748"/>
      <c r="BH113" s="748"/>
      <c r="BI113" s="748"/>
      <c r="BJ113" s="748"/>
      <c r="BK113" s="748"/>
      <c r="BL113" s="748"/>
      <c r="BM113" s="748"/>
      <c r="BN113" s="748"/>
      <c r="BO113" s="748"/>
      <c r="BP113" s="749"/>
      <c r="BQ113" s="812">
        <v>1567</v>
      </c>
      <c r="BR113" s="813"/>
      <c r="BS113" s="813"/>
      <c r="BT113" s="813"/>
      <c r="BU113" s="813"/>
      <c r="BV113" s="813">
        <v>2719</v>
      </c>
      <c r="BW113" s="813"/>
      <c r="BX113" s="813"/>
      <c r="BY113" s="813"/>
      <c r="BZ113" s="813"/>
      <c r="CA113" s="813">
        <v>2065</v>
      </c>
      <c r="CB113" s="813"/>
      <c r="CC113" s="813"/>
      <c r="CD113" s="813"/>
      <c r="CE113" s="813"/>
      <c r="CF113" s="871">
        <v>0.2</v>
      </c>
      <c r="CG113" s="872"/>
      <c r="CH113" s="872"/>
      <c r="CI113" s="872"/>
      <c r="CJ113" s="872"/>
      <c r="CK113" s="923"/>
      <c r="CL113" s="817"/>
      <c r="CM113" s="811" t="s">
        <v>452</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453</v>
      </c>
      <c r="DH113" s="776"/>
      <c r="DI113" s="776"/>
      <c r="DJ113" s="776"/>
      <c r="DK113" s="777"/>
      <c r="DL113" s="778" t="s">
        <v>412</v>
      </c>
      <c r="DM113" s="776"/>
      <c r="DN113" s="776"/>
      <c r="DO113" s="776"/>
      <c r="DP113" s="777"/>
      <c r="DQ113" s="778" t="s">
        <v>128</v>
      </c>
      <c r="DR113" s="776"/>
      <c r="DS113" s="776"/>
      <c r="DT113" s="776"/>
      <c r="DU113" s="777"/>
      <c r="DV113" s="820" t="s">
        <v>412</v>
      </c>
      <c r="DW113" s="821"/>
      <c r="DX113" s="821"/>
      <c r="DY113" s="821"/>
      <c r="DZ113" s="822"/>
    </row>
    <row r="114" spans="1:130" s="221" customFormat="1" ht="26.25" customHeight="1" x14ac:dyDescent="0.15">
      <c r="A114" s="910"/>
      <c r="B114" s="911"/>
      <c r="C114" s="748" t="s">
        <v>454</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410</v>
      </c>
      <c r="AB114" s="776"/>
      <c r="AC114" s="776"/>
      <c r="AD114" s="776"/>
      <c r="AE114" s="777"/>
      <c r="AF114" s="778">
        <v>468</v>
      </c>
      <c r="AG114" s="776"/>
      <c r="AH114" s="776"/>
      <c r="AI114" s="776"/>
      <c r="AJ114" s="777"/>
      <c r="AK114" s="778">
        <v>510</v>
      </c>
      <c r="AL114" s="776"/>
      <c r="AM114" s="776"/>
      <c r="AN114" s="776"/>
      <c r="AO114" s="777"/>
      <c r="AP114" s="820">
        <v>0.1</v>
      </c>
      <c r="AQ114" s="821"/>
      <c r="AR114" s="821"/>
      <c r="AS114" s="821"/>
      <c r="AT114" s="822"/>
      <c r="AU114" s="928"/>
      <c r="AV114" s="929"/>
      <c r="AW114" s="929"/>
      <c r="AX114" s="929"/>
      <c r="AY114" s="929"/>
      <c r="AZ114" s="811" t="s">
        <v>455</v>
      </c>
      <c r="BA114" s="748"/>
      <c r="BB114" s="748"/>
      <c r="BC114" s="748"/>
      <c r="BD114" s="748"/>
      <c r="BE114" s="748"/>
      <c r="BF114" s="748"/>
      <c r="BG114" s="748"/>
      <c r="BH114" s="748"/>
      <c r="BI114" s="748"/>
      <c r="BJ114" s="748"/>
      <c r="BK114" s="748"/>
      <c r="BL114" s="748"/>
      <c r="BM114" s="748"/>
      <c r="BN114" s="748"/>
      <c r="BO114" s="748"/>
      <c r="BP114" s="749"/>
      <c r="BQ114" s="812">
        <v>166491</v>
      </c>
      <c r="BR114" s="813"/>
      <c r="BS114" s="813"/>
      <c r="BT114" s="813"/>
      <c r="BU114" s="813"/>
      <c r="BV114" s="813">
        <v>342302</v>
      </c>
      <c r="BW114" s="813"/>
      <c r="BX114" s="813"/>
      <c r="BY114" s="813"/>
      <c r="BZ114" s="813"/>
      <c r="CA114" s="813">
        <v>330469</v>
      </c>
      <c r="CB114" s="813"/>
      <c r="CC114" s="813"/>
      <c r="CD114" s="813"/>
      <c r="CE114" s="813"/>
      <c r="CF114" s="871">
        <v>33.799999999999997</v>
      </c>
      <c r="CG114" s="872"/>
      <c r="CH114" s="872"/>
      <c r="CI114" s="872"/>
      <c r="CJ114" s="872"/>
      <c r="CK114" s="923"/>
      <c r="CL114" s="817"/>
      <c r="CM114" s="811" t="s">
        <v>456</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128</v>
      </c>
      <c r="DH114" s="776"/>
      <c r="DI114" s="776"/>
      <c r="DJ114" s="776"/>
      <c r="DK114" s="777"/>
      <c r="DL114" s="778" t="s">
        <v>128</v>
      </c>
      <c r="DM114" s="776"/>
      <c r="DN114" s="776"/>
      <c r="DO114" s="776"/>
      <c r="DP114" s="777"/>
      <c r="DQ114" s="778" t="s">
        <v>128</v>
      </c>
      <c r="DR114" s="776"/>
      <c r="DS114" s="776"/>
      <c r="DT114" s="776"/>
      <c r="DU114" s="777"/>
      <c r="DV114" s="820" t="s">
        <v>443</v>
      </c>
      <c r="DW114" s="821"/>
      <c r="DX114" s="821"/>
      <c r="DY114" s="821"/>
      <c r="DZ114" s="822"/>
    </row>
    <row r="115" spans="1:130" s="221" customFormat="1" ht="26.25" customHeight="1" x14ac:dyDescent="0.15">
      <c r="A115" s="910"/>
      <c r="B115" s="911"/>
      <c r="C115" s="748" t="s">
        <v>457</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443</v>
      </c>
      <c r="AB115" s="915"/>
      <c r="AC115" s="915"/>
      <c r="AD115" s="915"/>
      <c r="AE115" s="916"/>
      <c r="AF115" s="917" t="s">
        <v>392</v>
      </c>
      <c r="AG115" s="915"/>
      <c r="AH115" s="915"/>
      <c r="AI115" s="915"/>
      <c r="AJ115" s="916"/>
      <c r="AK115" s="917" t="s">
        <v>392</v>
      </c>
      <c r="AL115" s="915"/>
      <c r="AM115" s="915"/>
      <c r="AN115" s="915"/>
      <c r="AO115" s="916"/>
      <c r="AP115" s="918" t="s">
        <v>128</v>
      </c>
      <c r="AQ115" s="919"/>
      <c r="AR115" s="919"/>
      <c r="AS115" s="919"/>
      <c r="AT115" s="920"/>
      <c r="AU115" s="928"/>
      <c r="AV115" s="929"/>
      <c r="AW115" s="929"/>
      <c r="AX115" s="929"/>
      <c r="AY115" s="929"/>
      <c r="AZ115" s="811" t="s">
        <v>458</v>
      </c>
      <c r="BA115" s="748"/>
      <c r="BB115" s="748"/>
      <c r="BC115" s="748"/>
      <c r="BD115" s="748"/>
      <c r="BE115" s="748"/>
      <c r="BF115" s="748"/>
      <c r="BG115" s="748"/>
      <c r="BH115" s="748"/>
      <c r="BI115" s="748"/>
      <c r="BJ115" s="748"/>
      <c r="BK115" s="748"/>
      <c r="BL115" s="748"/>
      <c r="BM115" s="748"/>
      <c r="BN115" s="748"/>
      <c r="BO115" s="748"/>
      <c r="BP115" s="749"/>
      <c r="BQ115" s="812" t="s">
        <v>412</v>
      </c>
      <c r="BR115" s="813"/>
      <c r="BS115" s="813"/>
      <c r="BT115" s="813"/>
      <c r="BU115" s="813"/>
      <c r="BV115" s="813" t="s">
        <v>128</v>
      </c>
      <c r="BW115" s="813"/>
      <c r="BX115" s="813"/>
      <c r="BY115" s="813"/>
      <c r="BZ115" s="813"/>
      <c r="CA115" s="813" t="s">
        <v>392</v>
      </c>
      <c r="CB115" s="813"/>
      <c r="CC115" s="813"/>
      <c r="CD115" s="813"/>
      <c r="CE115" s="813"/>
      <c r="CF115" s="871" t="s">
        <v>412</v>
      </c>
      <c r="CG115" s="872"/>
      <c r="CH115" s="872"/>
      <c r="CI115" s="872"/>
      <c r="CJ115" s="872"/>
      <c r="CK115" s="923"/>
      <c r="CL115" s="817"/>
      <c r="CM115" s="811" t="s">
        <v>459</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443</v>
      </c>
      <c r="DH115" s="776"/>
      <c r="DI115" s="776"/>
      <c r="DJ115" s="776"/>
      <c r="DK115" s="777"/>
      <c r="DL115" s="778" t="s">
        <v>128</v>
      </c>
      <c r="DM115" s="776"/>
      <c r="DN115" s="776"/>
      <c r="DO115" s="776"/>
      <c r="DP115" s="777"/>
      <c r="DQ115" s="778" t="s">
        <v>128</v>
      </c>
      <c r="DR115" s="776"/>
      <c r="DS115" s="776"/>
      <c r="DT115" s="776"/>
      <c r="DU115" s="777"/>
      <c r="DV115" s="820" t="s">
        <v>453</v>
      </c>
      <c r="DW115" s="821"/>
      <c r="DX115" s="821"/>
      <c r="DY115" s="821"/>
      <c r="DZ115" s="822"/>
    </row>
    <row r="116" spans="1:130" s="221" customFormat="1" ht="26.25" customHeight="1" x14ac:dyDescent="0.15">
      <c r="A116" s="912"/>
      <c r="B116" s="913"/>
      <c r="C116" s="835" t="s">
        <v>460</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449</v>
      </c>
      <c r="AB116" s="776"/>
      <c r="AC116" s="776"/>
      <c r="AD116" s="776"/>
      <c r="AE116" s="777"/>
      <c r="AF116" s="778" t="s">
        <v>392</v>
      </c>
      <c r="AG116" s="776"/>
      <c r="AH116" s="776"/>
      <c r="AI116" s="776"/>
      <c r="AJ116" s="777"/>
      <c r="AK116" s="778" t="s">
        <v>443</v>
      </c>
      <c r="AL116" s="776"/>
      <c r="AM116" s="776"/>
      <c r="AN116" s="776"/>
      <c r="AO116" s="777"/>
      <c r="AP116" s="820" t="s">
        <v>441</v>
      </c>
      <c r="AQ116" s="821"/>
      <c r="AR116" s="821"/>
      <c r="AS116" s="821"/>
      <c r="AT116" s="822"/>
      <c r="AU116" s="928"/>
      <c r="AV116" s="929"/>
      <c r="AW116" s="929"/>
      <c r="AX116" s="929"/>
      <c r="AY116" s="929"/>
      <c r="AZ116" s="905" t="s">
        <v>461</v>
      </c>
      <c r="BA116" s="906"/>
      <c r="BB116" s="906"/>
      <c r="BC116" s="906"/>
      <c r="BD116" s="906"/>
      <c r="BE116" s="906"/>
      <c r="BF116" s="906"/>
      <c r="BG116" s="906"/>
      <c r="BH116" s="906"/>
      <c r="BI116" s="906"/>
      <c r="BJ116" s="906"/>
      <c r="BK116" s="906"/>
      <c r="BL116" s="906"/>
      <c r="BM116" s="906"/>
      <c r="BN116" s="906"/>
      <c r="BO116" s="906"/>
      <c r="BP116" s="907"/>
      <c r="BQ116" s="812" t="s">
        <v>441</v>
      </c>
      <c r="BR116" s="813"/>
      <c r="BS116" s="813"/>
      <c r="BT116" s="813"/>
      <c r="BU116" s="813"/>
      <c r="BV116" s="813" t="s">
        <v>392</v>
      </c>
      <c r="BW116" s="813"/>
      <c r="BX116" s="813"/>
      <c r="BY116" s="813"/>
      <c r="BZ116" s="813"/>
      <c r="CA116" s="813" t="s">
        <v>449</v>
      </c>
      <c r="CB116" s="813"/>
      <c r="CC116" s="813"/>
      <c r="CD116" s="813"/>
      <c r="CE116" s="813"/>
      <c r="CF116" s="871" t="s">
        <v>128</v>
      </c>
      <c r="CG116" s="872"/>
      <c r="CH116" s="872"/>
      <c r="CI116" s="872"/>
      <c r="CJ116" s="872"/>
      <c r="CK116" s="923"/>
      <c r="CL116" s="817"/>
      <c r="CM116" s="811" t="s">
        <v>462</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412</v>
      </c>
      <c r="DH116" s="776"/>
      <c r="DI116" s="776"/>
      <c r="DJ116" s="776"/>
      <c r="DK116" s="777"/>
      <c r="DL116" s="778" t="s">
        <v>128</v>
      </c>
      <c r="DM116" s="776"/>
      <c r="DN116" s="776"/>
      <c r="DO116" s="776"/>
      <c r="DP116" s="777"/>
      <c r="DQ116" s="778" t="s">
        <v>128</v>
      </c>
      <c r="DR116" s="776"/>
      <c r="DS116" s="776"/>
      <c r="DT116" s="776"/>
      <c r="DU116" s="777"/>
      <c r="DV116" s="820" t="s">
        <v>128</v>
      </c>
      <c r="DW116" s="821"/>
      <c r="DX116" s="821"/>
      <c r="DY116" s="821"/>
      <c r="DZ116" s="822"/>
    </row>
    <row r="117" spans="1:130" s="221" customFormat="1" ht="26.25" customHeight="1" x14ac:dyDescent="0.15">
      <c r="A117" s="891" t="s">
        <v>186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463</v>
      </c>
      <c r="Z117" s="893"/>
      <c r="AA117" s="898">
        <v>325216</v>
      </c>
      <c r="AB117" s="899"/>
      <c r="AC117" s="899"/>
      <c r="AD117" s="899"/>
      <c r="AE117" s="900"/>
      <c r="AF117" s="901">
        <v>332312</v>
      </c>
      <c r="AG117" s="899"/>
      <c r="AH117" s="899"/>
      <c r="AI117" s="899"/>
      <c r="AJ117" s="900"/>
      <c r="AK117" s="901">
        <v>325830</v>
      </c>
      <c r="AL117" s="899"/>
      <c r="AM117" s="899"/>
      <c r="AN117" s="899"/>
      <c r="AO117" s="900"/>
      <c r="AP117" s="902"/>
      <c r="AQ117" s="903"/>
      <c r="AR117" s="903"/>
      <c r="AS117" s="903"/>
      <c r="AT117" s="904"/>
      <c r="AU117" s="928"/>
      <c r="AV117" s="929"/>
      <c r="AW117" s="929"/>
      <c r="AX117" s="929"/>
      <c r="AY117" s="929"/>
      <c r="AZ117" s="859" t="s">
        <v>464</v>
      </c>
      <c r="BA117" s="860"/>
      <c r="BB117" s="860"/>
      <c r="BC117" s="860"/>
      <c r="BD117" s="860"/>
      <c r="BE117" s="860"/>
      <c r="BF117" s="860"/>
      <c r="BG117" s="860"/>
      <c r="BH117" s="860"/>
      <c r="BI117" s="860"/>
      <c r="BJ117" s="860"/>
      <c r="BK117" s="860"/>
      <c r="BL117" s="860"/>
      <c r="BM117" s="860"/>
      <c r="BN117" s="860"/>
      <c r="BO117" s="860"/>
      <c r="BP117" s="861"/>
      <c r="BQ117" s="812" t="s">
        <v>441</v>
      </c>
      <c r="BR117" s="813"/>
      <c r="BS117" s="813"/>
      <c r="BT117" s="813"/>
      <c r="BU117" s="813"/>
      <c r="BV117" s="813" t="s">
        <v>412</v>
      </c>
      <c r="BW117" s="813"/>
      <c r="BX117" s="813"/>
      <c r="BY117" s="813"/>
      <c r="BZ117" s="813"/>
      <c r="CA117" s="813" t="s">
        <v>128</v>
      </c>
      <c r="CB117" s="813"/>
      <c r="CC117" s="813"/>
      <c r="CD117" s="813"/>
      <c r="CE117" s="813"/>
      <c r="CF117" s="871" t="s">
        <v>128</v>
      </c>
      <c r="CG117" s="872"/>
      <c r="CH117" s="872"/>
      <c r="CI117" s="872"/>
      <c r="CJ117" s="872"/>
      <c r="CK117" s="923"/>
      <c r="CL117" s="817"/>
      <c r="CM117" s="811" t="s">
        <v>465</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449</v>
      </c>
      <c r="DH117" s="776"/>
      <c r="DI117" s="776"/>
      <c r="DJ117" s="776"/>
      <c r="DK117" s="777"/>
      <c r="DL117" s="778" t="s">
        <v>449</v>
      </c>
      <c r="DM117" s="776"/>
      <c r="DN117" s="776"/>
      <c r="DO117" s="776"/>
      <c r="DP117" s="777"/>
      <c r="DQ117" s="778" t="s">
        <v>449</v>
      </c>
      <c r="DR117" s="776"/>
      <c r="DS117" s="776"/>
      <c r="DT117" s="776"/>
      <c r="DU117" s="777"/>
      <c r="DV117" s="820" t="s">
        <v>412</v>
      </c>
      <c r="DW117" s="821"/>
      <c r="DX117" s="821"/>
      <c r="DY117" s="821"/>
      <c r="DZ117" s="822"/>
    </row>
    <row r="118" spans="1:130" s="221" customFormat="1" ht="26.25" customHeight="1" x14ac:dyDescent="0.15">
      <c r="A118" s="891" t="s">
        <v>433</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430</v>
      </c>
      <c r="AB118" s="892"/>
      <c r="AC118" s="892"/>
      <c r="AD118" s="892"/>
      <c r="AE118" s="893"/>
      <c r="AF118" s="894" t="s">
        <v>431</v>
      </c>
      <c r="AG118" s="892"/>
      <c r="AH118" s="892"/>
      <c r="AI118" s="892"/>
      <c r="AJ118" s="893"/>
      <c r="AK118" s="894" t="s">
        <v>304</v>
      </c>
      <c r="AL118" s="892"/>
      <c r="AM118" s="892"/>
      <c r="AN118" s="892"/>
      <c r="AO118" s="893"/>
      <c r="AP118" s="895" t="s">
        <v>432</v>
      </c>
      <c r="AQ118" s="896"/>
      <c r="AR118" s="896"/>
      <c r="AS118" s="896"/>
      <c r="AT118" s="897"/>
      <c r="AU118" s="928"/>
      <c r="AV118" s="929"/>
      <c r="AW118" s="929"/>
      <c r="AX118" s="929"/>
      <c r="AY118" s="929"/>
      <c r="AZ118" s="834" t="s">
        <v>466</v>
      </c>
      <c r="BA118" s="835"/>
      <c r="BB118" s="835"/>
      <c r="BC118" s="835"/>
      <c r="BD118" s="835"/>
      <c r="BE118" s="835"/>
      <c r="BF118" s="835"/>
      <c r="BG118" s="835"/>
      <c r="BH118" s="835"/>
      <c r="BI118" s="835"/>
      <c r="BJ118" s="835"/>
      <c r="BK118" s="835"/>
      <c r="BL118" s="835"/>
      <c r="BM118" s="835"/>
      <c r="BN118" s="835"/>
      <c r="BO118" s="835"/>
      <c r="BP118" s="836"/>
      <c r="BQ118" s="875" t="s">
        <v>449</v>
      </c>
      <c r="BR118" s="841"/>
      <c r="BS118" s="841"/>
      <c r="BT118" s="841"/>
      <c r="BU118" s="841"/>
      <c r="BV118" s="841" t="s">
        <v>453</v>
      </c>
      <c r="BW118" s="841"/>
      <c r="BX118" s="841"/>
      <c r="BY118" s="841"/>
      <c r="BZ118" s="841"/>
      <c r="CA118" s="841" t="s">
        <v>449</v>
      </c>
      <c r="CB118" s="841"/>
      <c r="CC118" s="841"/>
      <c r="CD118" s="841"/>
      <c r="CE118" s="841"/>
      <c r="CF118" s="871" t="s">
        <v>453</v>
      </c>
      <c r="CG118" s="872"/>
      <c r="CH118" s="872"/>
      <c r="CI118" s="872"/>
      <c r="CJ118" s="872"/>
      <c r="CK118" s="923"/>
      <c r="CL118" s="817"/>
      <c r="CM118" s="811" t="s">
        <v>467</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449</v>
      </c>
      <c r="DH118" s="776"/>
      <c r="DI118" s="776"/>
      <c r="DJ118" s="776"/>
      <c r="DK118" s="777"/>
      <c r="DL118" s="778" t="s">
        <v>453</v>
      </c>
      <c r="DM118" s="776"/>
      <c r="DN118" s="776"/>
      <c r="DO118" s="776"/>
      <c r="DP118" s="777"/>
      <c r="DQ118" s="778" t="s">
        <v>449</v>
      </c>
      <c r="DR118" s="776"/>
      <c r="DS118" s="776"/>
      <c r="DT118" s="776"/>
      <c r="DU118" s="777"/>
      <c r="DV118" s="820" t="s">
        <v>453</v>
      </c>
      <c r="DW118" s="821"/>
      <c r="DX118" s="821"/>
      <c r="DY118" s="821"/>
      <c r="DZ118" s="822"/>
    </row>
    <row r="119" spans="1:130" s="221" customFormat="1" ht="26.25" customHeight="1" x14ac:dyDescent="0.15">
      <c r="A119" s="814" t="s">
        <v>436</v>
      </c>
      <c r="B119" s="815"/>
      <c r="C119" s="856" t="s">
        <v>437</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453</v>
      </c>
      <c r="AB119" s="885"/>
      <c r="AC119" s="885"/>
      <c r="AD119" s="885"/>
      <c r="AE119" s="886"/>
      <c r="AF119" s="887" t="s">
        <v>453</v>
      </c>
      <c r="AG119" s="885"/>
      <c r="AH119" s="885"/>
      <c r="AI119" s="885"/>
      <c r="AJ119" s="886"/>
      <c r="AK119" s="887" t="s">
        <v>453</v>
      </c>
      <c r="AL119" s="885"/>
      <c r="AM119" s="885"/>
      <c r="AN119" s="885"/>
      <c r="AO119" s="886"/>
      <c r="AP119" s="888" t="s">
        <v>453</v>
      </c>
      <c r="AQ119" s="889"/>
      <c r="AR119" s="889"/>
      <c r="AS119" s="889"/>
      <c r="AT119" s="890"/>
      <c r="AU119" s="930"/>
      <c r="AV119" s="931"/>
      <c r="AW119" s="931"/>
      <c r="AX119" s="931"/>
      <c r="AY119" s="931"/>
      <c r="AZ119" s="242" t="s">
        <v>186</v>
      </c>
      <c r="BA119" s="242"/>
      <c r="BB119" s="242"/>
      <c r="BC119" s="242"/>
      <c r="BD119" s="242"/>
      <c r="BE119" s="242"/>
      <c r="BF119" s="242"/>
      <c r="BG119" s="242"/>
      <c r="BH119" s="242"/>
      <c r="BI119" s="242"/>
      <c r="BJ119" s="242"/>
      <c r="BK119" s="242"/>
      <c r="BL119" s="242"/>
      <c r="BM119" s="242"/>
      <c r="BN119" s="242"/>
      <c r="BO119" s="873" t="s">
        <v>468</v>
      </c>
      <c r="BP119" s="874"/>
      <c r="BQ119" s="875">
        <v>1960476</v>
      </c>
      <c r="BR119" s="841"/>
      <c r="BS119" s="841"/>
      <c r="BT119" s="841"/>
      <c r="BU119" s="841"/>
      <c r="BV119" s="841">
        <v>2002806</v>
      </c>
      <c r="BW119" s="841"/>
      <c r="BX119" s="841"/>
      <c r="BY119" s="841"/>
      <c r="BZ119" s="841"/>
      <c r="CA119" s="841">
        <v>1756773</v>
      </c>
      <c r="CB119" s="841"/>
      <c r="CC119" s="841"/>
      <c r="CD119" s="841"/>
      <c r="CE119" s="841"/>
      <c r="CF119" s="744"/>
      <c r="CG119" s="745"/>
      <c r="CH119" s="745"/>
      <c r="CI119" s="745"/>
      <c r="CJ119" s="830"/>
      <c r="CK119" s="924"/>
      <c r="CL119" s="819"/>
      <c r="CM119" s="834" t="s">
        <v>469</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453</v>
      </c>
      <c r="DH119" s="760"/>
      <c r="DI119" s="760"/>
      <c r="DJ119" s="760"/>
      <c r="DK119" s="761"/>
      <c r="DL119" s="762" t="s">
        <v>412</v>
      </c>
      <c r="DM119" s="760"/>
      <c r="DN119" s="760"/>
      <c r="DO119" s="760"/>
      <c r="DP119" s="761"/>
      <c r="DQ119" s="762" t="s">
        <v>453</v>
      </c>
      <c r="DR119" s="760"/>
      <c r="DS119" s="760"/>
      <c r="DT119" s="760"/>
      <c r="DU119" s="761"/>
      <c r="DV119" s="844" t="s">
        <v>412</v>
      </c>
      <c r="DW119" s="845"/>
      <c r="DX119" s="845"/>
      <c r="DY119" s="845"/>
      <c r="DZ119" s="846"/>
    </row>
    <row r="120" spans="1:130" s="221" customFormat="1" ht="26.25" customHeight="1" x14ac:dyDescent="0.15">
      <c r="A120" s="816"/>
      <c r="B120" s="817"/>
      <c r="C120" s="811" t="s">
        <v>444</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453</v>
      </c>
      <c r="AB120" s="776"/>
      <c r="AC120" s="776"/>
      <c r="AD120" s="776"/>
      <c r="AE120" s="777"/>
      <c r="AF120" s="778" t="s">
        <v>412</v>
      </c>
      <c r="AG120" s="776"/>
      <c r="AH120" s="776"/>
      <c r="AI120" s="776"/>
      <c r="AJ120" s="777"/>
      <c r="AK120" s="778" t="s">
        <v>441</v>
      </c>
      <c r="AL120" s="776"/>
      <c r="AM120" s="776"/>
      <c r="AN120" s="776"/>
      <c r="AO120" s="777"/>
      <c r="AP120" s="820" t="s">
        <v>412</v>
      </c>
      <c r="AQ120" s="821"/>
      <c r="AR120" s="821"/>
      <c r="AS120" s="821"/>
      <c r="AT120" s="822"/>
      <c r="AU120" s="876" t="s">
        <v>470</v>
      </c>
      <c r="AV120" s="877"/>
      <c r="AW120" s="877"/>
      <c r="AX120" s="877"/>
      <c r="AY120" s="878"/>
      <c r="AZ120" s="856" t="s">
        <v>471</v>
      </c>
      <c r="BA120" s="804"/>
      <c r="BB120" s="804"/>
      <c r="BC120" s="804"/>
      <c r="BD120" s="804"/>
      <c r="BE120" s="804"/>
      <c r="BF120" s="804"/>
      <c r="BG120" s="804"/>
      <c r="BH120" s="804"/>
      <c r="BI120" s="804"/>
      <c r="BJ120" s="804"/>
      <c r="BK120" s="804"/>
      <c r="BL120" s="804"/>
      <c r="BM120" s="804"/>
      <c r="BN120" s="804"/>
      <c r="BO120" s="804"/>
      <c r="BP120" s="805"/>
      <c r="BQ120" s="857">
        <v>1729581</v>
      </c>
      <c r="BR120" s="838"/>
      <c r="BS120" s="838"/>
      <c r="BT120" s="838"/>
      <c r="BU120" s="838"/>
      <c r="BV120" s="838">
        <v>1722474</v>
      </c>
      <c r="BW120" s="838"/>
      <c r="BX120" s="838"/>
      <c r="BY120" s="838"/>
      <c r="BZ120" s="838"/>
      <c r="CA120" s="838">
        <v>2032608</v>
      </c>
      <c r="CB120" s="838"/>
      <c r="CC120" s="838"/>
      <c r="CD120" s="838"/>
      <c r="CE120" s="838"/>
      <c r="CF120" s="862">
        <v>207.8</v>
      </c>
      <c r="CG120" s="863"/>
      <c r="CH120" s="863"/>
      <c r="CI120" s="863"/>
      <c r="CJ120" s="863"/>
      <c r="CK120" s="864" t="s">
        <v>472</v>
      </c>
      <c r="CL120" s="848"/>
      <c r="CM120" s="848"/>
      <c r="CN120" s="848"/>
      <c r="CO120" s="849"/>
      <c r="CP120" s="868" t="s">
        <v>473</v>
      </c>
      <c r="CQ120" s="869"/>
      <c r="CR120" s="869"/>
      <c r="CS120" s="869"/>
      <c r="CT120" s="869"/>
      <c r="CU120" s="869"/>
      <c r="CV120" s="869"/>
      <c r="CW120" s="869"/>
      <c r="CX120" s="869"/>
      <c r="CY120" s="869"/>
      <c r="CZ120" s="869"/>
      <c r="DA120" s="869"/>
      <c r="DB120" s="869"/>
      <c r="DC120" s="869"/>
      <c r="DD120" s="869"/>
      <c r="DE120" s="869"/>
      <c r="DF120" s="870"/>
      <c r="DG120" s="857">
        <v>290848</v>
      </c>
      <c r="DH120" s="838"/>
      <c r="DI120" s="838"/>
      <c r="DJ120" s="838"/>
      <c r="DK120" s="838"/>
      <c r="DL120" s="838">
        <v>260877</v>
      </c>
      <c r="DM120" s="838"/>
      <c r="DN120" s="838"/>
      <c r="DO120" s="838"/>
      <c r="DP120" s="838"/>
      <c r="DQ120" s="838">
        <v>217413</v>
      </c>
      <c r="DR120" s="838"/>
      <c r="DS120" s="838"/>
      <c r="DT120" s="838"/>
      <c r="DU120" s="838"/>
      <c r="DV120" s="839">
        <v>22.2</v>
      </c>
      <c r="DW120" s="839"/>
      <c r="DX120" s="839"/>
      <c r="DY120" s="839"/>
      <c r="DZ120" s="840"/>
    </row>
    <row r="121" spans="1:130" s="221" customFormat="1" ht="26.25" customHeight="1" x14ac:dyDescent="0.15">
      <c r="A121" s="816"/>
      <c r="B121" s="817"/>
      <c r="C121" s="859" t="s">
        <v>474</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412</v>
      </c>
      <c r="AB121" s="776"/>
      <c r="AC121" s="776"/>
      <c r="AD121" s="776"/>
      <c r="AE121" s="777"/>
      <c r="AF121" s="778" t="s">
        <v>412</v>
      </c>
      <c r="AG121" s="776"/>
      <c r="AH121" s="776"/>
      <c r="AI121" s="776"/>
      <c r="AJ121" s="777"/>
      <c r="AK121" s="778" t="s">
        <v>412</v>
      </c>
      <c r="AL121" s="776"/>
      <c r="AM121" s="776"/>
      <c r="AN121" s="776"/>
      <c r="AO121" s="777"/>
      <c r="AP121" s="820" t="s">
        <v>412</v>
      </c>
      <c r="AQ121" s="821"/>
      <c r="AR121" s="821"/>
      <c r="AS121" s="821"/>
      <c r="AT121" s="822"/>
      <c r="AU121" s="879"/>
      <c r="AV121" s="880"/>
      <c r="AW121" s="880"/>
      <c r="AX121" s="880"/>
      <c r="AY121" s="881"/>
      <c r="AZ121" s="811" t="s">
        <v>475</v>
      </c>
      <c r="BA121" s="748"/>
      <c r="BB121" s="748"/>
      <c r="BC121" s="748"/>
      <c r="BD121" s="748"/>
      <c r="BE121" s="748"/>
      <c r="BF121" s="748"/>
      <c r="BG121" s="748"/>
      <c r="BH121" s="748"/>
      <c r="BI121" s="748"/>
      <c r="BJ121" s="748"/>
      <c r="BK121" s="748"/>
      <c r="BL121" s="748"/>
      <c r="BM121" s="748"/>
      <c r="BN121" s="748"/>
      <c r="BO121" s="748"/>
      <c r="BP121" s="749"/>
      <c r="BQ121" s="812" t="s">
        <v>412</v>
      </c>
      <c r="BR121" s="813"/>
      <c r="BS121" s="813"/>
      <c r="BT121" s="813"/>
      <c r="BU121" s="813"/>
      <c r="BV121" s="813" t="s">
        <v>412</v>
      </c>
      <c r="BW121" s="813"/>
      <c r="BX121" s="813"/>
      <c r="BY121" s="813"/>
      <c r="BZ121" s="813"/>
      <c r="CA121" s="813" t="s">
        <v>412</v>
      </c>
      <c r="CB121" s="813"/>
      <c r="CC121" s="813"/>
      <c r="CD121" s="813"/>
      <c r="CE121" s="813"/>
      <c r="CF121" s="871" t="s">
        <v>453</v>
      </c>
      <c r="CG121" s="872"/>
      <c r="CH121" s="872"/>
      <c r="CI121" s="872"/>
      <c r="CJ121" s="872"/>
      <c r="CK121" s="865"/>
      <c r="CL121" s="851"/>
      <c r="CM121" s="851"/>
      <c r="CN121" s="851"/>
      <c r="CO121" s="852"/>
      <c r="CP121" s="831" t="s">
        <v>476</v>
      </c>
      <c r="CQ121" s="832"/>
      <c r="CR121" s="832"/>
      <c r="CS121" s="832"/>
      <c r="CT121" s="832"/>
      <c r="CU121" s="832"/>
      <c r="CV121" s="832"/>
      <c r="CW121" s="832"/>
      <c r="CX121" s="832"/>
      <c r="CY121" s="832"/>
      <c r="CZ121" s="832"/>
      <c r="DA121" s="832"/>
      <c r="DB121" s="832"/>
      <c r="DC121" s="832"/>
      <c r="DD121" s="832"/>
      <c r="DE121" s="832"/>
      <c r="DF121" s="833"/>
      <c r="DG121" s="812">
        <v>80609</v>
      </c>
      <c r="DH121" s="813"/>
      <c r="DI121" s="813"/>
      <c r="DJ121" s="813"/>
      <c r="DK121" s="813"/>
      <c r="DL121" s="813">
        <v>92070</v>
      </c>
      <c r="DM121" s="813"/>
      <c r="DN121" s="813"/>
      <c r="DO121" s="813"/>
      <c r="DP121" s="813"/>
      <c r="DQ121" s="813">
        <v>58248</v>
      </c>
      <c r="DR121" s="813"/>
      <c r="DS121" s="813"/>
      <c r="DT121" s="813"/>
      <c r="DU121" s="813"/>
      <c r="DV121" s="790">
        <v>6</v>
      </c>
      <c r="DW121" s="790"/>
      <c r="DX121" s="790"/>
      <c r="DY121" s="790"/>
      <c r="DZ121" s="791"/>
    </row>
    <row r="122" spans="1:130" s="221" customFormat="1" ht="26.25" customHeight="1" x14ac:dyDescent="0.15">
      <c r="A122" s="816"/>
      <c r="B122" s="817"/>
      <c r="C122" s="811" t="s">
        <v>456</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412</v>
      </c>
      <c r="AB122" s="776"/>
      <c r="AC122" s="776"/>
      <c r="AD122" s="776"/>
      <c r="AE122" s="777"/>
      <c r="AF122" s="778" t="s">
        <v>412</v>
      </c>
      <c r="AG122" s="776"/>
      <c r="AH122" s="776"/>
      <c r="AI122" s="776"/>
      <c r="AJ122" s="777"/>
      <c r="AK122" s="778" t="s">
        <v>412</v>
      </c>
      <c r="AL122" s="776"/>
      <c r="AM122" s="776"/>
      <c r="AN122" s="776"/>
      <c r="AO122" s="777"/>
      <c r="AP122" s="820" t="s">
        <v>412</v>
      </c>
      <c r="AQ122" s="821"/>
      <c r="AR122" s="821"/>
      <c r="AS122" s="821"/>
      <c r="AT122" s="822"/>
      <c r="AU122" s="879"/>
      <c r="AV122" s="880"/>
      <c r="AW122" s="880"/>
      <c r="AX122" s="880"/>
      <c r="AY122" s="881"/>
      <c r="AZ122" s="834" t="s">
        <v>477</v>
      </c>
      <c r="BA122" s="835"/>
      <c r="BB122" s="835"/>
      <c r="BC122" s="835"/>
      <c r="BD122" s="835"/>
      <c r="BE122" s="835"/>
      <c r="BF122" s="835"/>
      <c r="BG122" s="835"/>
      <c r="BH122" s="835"/>
      <c r="BI122" s="835"/>
      <c r="BJ122" s="835"/>
      <c r="BK122" s="835"/>
      <c r="BL122" s="835"/>
      <c r="BM122" s="835"/>
      <c r="BN122" s="835"/>
      <c r="BO122" s="835"/>
      <c r="BP122" s="836"/>
      <c r="BQ122" s="875">
        <v>1574961</v>
      </c>
      <c r="BR122" s="841"/>
      <c r="BS122" s="841"/>
      <c r="BT122" s="841"/>
      <c r="BU122" s="841"/>
      <c r="BV122" s="841">
        <v>1509381</v>
      </c>
      <c r="BW122" s="841"/>
      <c r="BX122" s="841"/>
      <c r="BY122" s="841"/>
      <c r="BZ122" s="841"/>
      <c r="CA122" s="841">
        <v>1356281</v>
      </c>
      <c r="CB122" s="841"/>
      <c r="CC122" s="841"/>
      <c r="CD122" s="841"/>
      <c r="CE122" s="841"/>
      <c r="CF122" s="842">
        <v>138.69999999999999</v>
      </c>
      <c r="CG122" s="843"/>
      <c r="CH122" s="843"/>
      <c r="CI122" s="843"/>
      <c r="CJ122" s="843"/>
      <c r="CK122" s="865"/>
      <c r="CL122" s="851"/>
      <c r="CM122" s="851"/>
      <c r="CN122" s="851"/>
      <c r="CO122" s="852"/>
      <c r="CP122" s="831" t="s">
        <v>478</v>
      </c>
      <c r="CQ122" s="832"/>
      <c r="CR122" s="832"/>
      <c r="CS122" s="832"/>
      <c r="CT122" s="832"/>
      <c r="CU122" s="832"/>
      <c r="CV122" s="832"/>
      <c r="CW122" s="832"/>
      <c r="CX122" s="832"/>
      <c r="CY122" s="832"/>
      <c r="CZ122" s="832"/>
      <c r="DA122" s="832"/>
      <c r="DB122" s="832"/>
      <c r="DC122" s="832"/>
      <c r="DD122" s="832"/>
      <c r="DE122" s="832"/>
      <c r="DF122" s="833"/>
      <c r="DG122" s="812" t="s">
        <v>441</v>
      </c>
      <c r="DH122" s="813"/>
      <c r="DI122" s="813"/>
      <c r="DJ122" s="813"/>
      <c r="DK122" s="813"/>
      <c r="DL122" s="813" t="s">
        <v>441</v>
      </c>
      <c r="DM122" s="813"/>
      <c r="DN122" s="813"/>
      <c r="DO122" s="813"/>
      <c r="DP122" s="813"/>
      <c r="DQ122" s="813" t="s">
        <v>441</v>
      </c>
      <c r="DR122" s="813"/>
      <c r="DS122" s="813"/>
      <c r="DT122" s="813"/>
      <c r="DU122" s="813"/>
      <c r="DV122" s="790" t="s">
        <v>441</v>
      </c>
      <c r="DW122" s="790"/>
      <c r="DX122" s="790"/>
      <c r="DY122" s="790"/>
      <c r="DZ122" s="791"/>
    </row>
    <row r="123" spans="1:130" s="221" customFormat="1" ht="26.25" customHeight="1" x14ac:dyDescent="0.15">
      <c r="A123" s="816"/>
      <c r="B123" s="817"/>
      <c r="C123" s="811" t="s">
        <v>462</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441</v>
      </c>
      <c r="AB123" s="776"/>
      <c r="AC123" s="776"/>
      <c r="AD123" s="776"/>
      <c r="AE123" s="777"/>
      <c r="AF123" s="778" t="s">
        <v>441</v>
      </c>
      <c r="AG123" s="776"/>
      <c r="AH123" s="776"/>
      <c r="AI123" s="776"/>
      <c r="AJ123" s="777"/>
      <c r="AK123" s="778" t="s">
        <v>441</v>
      </c>
      <c r="AL123" s="776"/>
      <c r="AM123" s="776"/>
      <c r="AN123" s="776"/>
      <c r="AO123" s="777"/>
      <c r="AP123" s="820" t="s">
        <v>412</v>
      </c>
      <c r="AQ123" s="821"/>
      <c r="AR123" s="821"/>
      <c r="AS123" s="821"/>
      <c r="AT123" s="822"/>
      <c r="AU123" s="882"/>
      <c r="AV123" s="883"/>
      <c r="AW123" s="883"/>
      <c r="AX123" s="883"/>
      <c r="AY123" s="883"/>
      <c r="AZ123" s="242" t="s">
        <v>186</v>
      </c>
      <c r="BA123" s="242"/>
      <c r="BB123" s="242"/>
      <c r="BC123" s="242"/>
      <c r="BD123" s="242"/>
      <c r="BE123" s="242"/>
      <c r="BF123" s="242"/>
      <c r="BG123" s="242"/>
      <c r="BH123" s="242"/>
      <c r="BI123" s="242"/>
      <c r="BJ123" s="242"/>
      <c r="BK123" s="242"/>
      <c r="BL123" s="242"/>
      <c r="BM123" s="242"/>
      <c r="BN123" s="242"/>
      <c r="BO123" s="873" t="s">
        <v>479</v>
      </c>
      <c r="BP123" s="874"/>
      <c r="BQ123" s="828">
        <v>3304542</v>
      </c>
      <c r="BR123" s="829"/>
      <c r="BS123" s="829"/>
      <c r="BT123" s="829"/>
      <c r="BU123" s="829"/>
      <c r="BV123" s="829">
        <v>3231855</v>
      </c>
      <c r="BW123" s="829"/>
      <c r="BX123" s="829"/>
      <c r="BY123" s="829"/>
      <c r="BZ123" s="829"/>
      <c r="CA123" s="829">
        <v>3388889</v>
      </c>
      <c r="CB123" s="829"/>
      <c r="CC123" s="829"/>
      <c r="CD123" s="829"/>
      <c r="CE123" s="829"/>
      <c r="CF123" s="744"/>
      <c r="CG123" s="745"/>
      <c r="CH123" s="745"/>
      <c r="CI123" s="745"/>
      <c r="CJ123" s="830"/>
      <c r="CK123" s="865"/>
      <c r="CL123" s="851"/>
      <c r="CM123" s="851"/>
      <c r="CN123" s="851"/>
      <c r="CO123" s="852"/>
      <c r="CP123" s="831" t="s">
        <v>480</v>
      </c>
      <c r="CQ123" s="832"/>
      <c r="CR123" s="832"/>
      <c r="CS123" s="832"/>
      <c r="CT123" s="832"/>
      <c r="CU123" s="832"/>
      <c r="CV123" s="832"/>
      <c r="CW123" s="832"/>
      <c r="CX123" s="832"/>
      <c r="CY123" s="832"/>
      <c r="CZ123" s="832"/>
      <c r="DA123" s="832"/>
      <c r="DB123" s="832"/>
      <c r="DC123" s="832"/>
      <c r="DD123" s="832"/>
      <c r="DE123" s="832"/>
      <c r="DF123" s="833"/>
      <c r="DG123" s="775" t="s">
        <v>128</v>
      </c>
      <c r="DH123" s="776"/>
      <c r="DI123" s="776"/>
      <c r="DJ123" s="776"/>
      <c r="DK123" s="777"/>
      <c r="DL123" s="778" t="s">
        <v>128</v>
      </c>
      <c r="DM123" s="776"/>
      <c r="DN123" s="776"/>
      <c r="DO123" s="776"/>
      <c r="DP123" s="777"/>
      <c r="DQ123" s="778" t="s">
        <v>128</v>
      </c>
      <c r="DR123" s="776"/>
      <c r="DS123" s="776"/>
      <c r="DT123" s="776"/>
      <c r="DU123" s="777"/>
      <c r="DV123" s="820" t="s">
        <v>128</v>
      </c>
      <c r="DW123" s="821"/>
      <c r="DX123" s="821"/>
      <c r="DY123" s="821"/>
      <c r="DZ123" s="822"/>
    </row>
    <row r="124" spans="1:130" s="221" customFormat="1" ht="26.25" customHeight="1" thickBot="1" x14ac:dyDescent="0.2">
      <c r="A124" s="816"/>
      <c r="B124" s="817"/>
      <c r="C124" s="811" t="s">
        <v>465</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481</v>
      </c>
      <c r="AB124" s="776"/>
      <c r="AC124" s="776"/>
      <c r="AD124" s="776"/>
      <c r="AE124" s="777"/>
      <c r="AF124" s="778" t="s">
        <v>481</v>
      </c>
      <c r="AG124" s="776"/>
      <c r="AH124" s="776"/>
      <c r="AI124" s="776"/>
      <c r="AJ124" s="777"/>
      <c r="AK124" s="778" t="s">
        <v>128</v>
      </c>
      <c r="AL124" s="776"/>
      <c r="AM124" s="776"/>
      <c r="AN124" s="776"/>
      <c r="AO124" s="777"/>
      <c r="AP124" s="820" t="s">
        <v>128</v>
      </c>
      <c r="AQ124" s="821"/>
      <c r="AR124" s="821"/>
      <c r="AS124" s="821"/>
      <c r="AT124" s="822"/>
      <c r="AU124" s="823" t="s">
        <v>482</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128</v>
      </c>
      <c r="BR124" s="827"/>
      <c r="BS124" s="827"/>
      <c r="BT124" s="827"/>
      <c r="BU124" s="827"/>
      <c r="BV124" s="827" t="s">
        <v>128</v>
      </c>
      <c r="BW124" s="827"/>
      <c r="BX124" s="827"/>
      <c r="BY124" s="827"/>
      <c r="BZ124" s="827"/>
      <c r="CA124" s="827" t="s">
        <v>128</v>
      </c>
      <c r="CB124" s="827"/>
      <c r="CC124" s="827"/>
      <c r="CD124" s="827"/>
      <c r="CE124" s="827"/>
      <c r="CF124" s="722"/>
      <c r="CG124" s="723"/>
      <c r="CH124" s="723"/>
      <c r="CI124" s="723"/>
      <c r="CJ124" s="858"/>
      <c r="CK124" s="866"/>
      <c r="CL124" s="866"/>
      <c r="CM124" s="866"/>
      <c r="CN124" s="866"/>
      <c r="CO124" s="867"/>
      <c r="CP124" s="831" t="s">
        <v>483</v>
      </c>
      <c r="CQ124" s="832"/>
      <c r="CR124" s="832"/>
      <c r="CS124" s="832"/>
      <c r="CT124" s="832"/>
      <c r="CU124" s="832"/>
      <c r="CV124" s="832"/>
      <c r="CW124" s="832"/>
      <c r="CX124" s="832"/>
      <c r="CY124" s="832"/>
      <c r="CZ124" s="832"/>
      <c r="DA124" s="832"/>
      <c r="DB124" s="832"/>
      <c r="DC124" s="832"/>
      <c r="DD124" s="832"/>
      <c r="DE124" s="832"/>
      <c r="DF124" s="833"/>
      <c r="DG124" s="759" t="s">
        <v>128</v>
      </c>
      <c r="DH124" s="760"/>
      <c r="DI124" s="760"/>
      <c r="DJ124" s="760"/>
      <c r="DK124" s="761"/>
      <c r="DL124" s="762" t="s">
        <v>128</v>
      </c>
      <c r="DM124" s="760"/>
      <c r="DN124" s="760"/>
      <c r="DO124" s="760"/>
      <c r="DP124" s="761"/>
      <c r="DQ124" s="762" t="s">
        <v>128</v>
      </c>
      <c r="DR124" s="760"/>
      <c r="DS124" s="760"/>
      <c r="DT124" s="760"/>
      <c r="DU124" s="761"/>
      <c r="DV124" s="844" t="s">
        <v>128</v>
      </c>
      <c r="DW124" s="845"/>
      <c r="DX124" s="845"/>
      <c r="DY124" s="845"/>
      <c r="DZ124" s="846"/>
    </row>
    <row r="125" spans="1:130" s="221" customFormat="1" ht="26.25" customHeight="1" x14ac:dyDescent="0.15">
      <c r="A125" s="816"/>
      <c r="B125" s="817"/>
      <c r="C125" s="811" t="s">
        <v>467</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128</v>
      </c>
      <c r="AB125" s="776"/>
      <c r="AC125" s="776"/>
      <c r="AD125" s="776"/>
      <c r="AE125" s="777"/>
      <c r="AF125" s="778" t="s">
        <v>128</v>
      </c>
      <c r="AG125" s="776"/>
      <c r="AH125" s="776"/>
      <c r="AI125" s="776"/>
      <c r="AJ125" s="777"/>
      <c r="AK125" s="778" t="s">
        <v>128</v>
      </c>
      <c r="AL125" s="776"/>
      <c r="AM125" s="776"/>
      <c r="AN125" s="776"/>
      <c r="AO125" s="777"/>
      <c r="AP125" s="820" t="s">
        <v>128</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484</v>
      </c>
      <c r="CL125" s="848"/>
      <c r="CM125" s="848"/>
      <c r="CN125" s="848"/>
      <c r="CO125" s="849"/>
      <c r="CP125" s="856" t="s">
        <v>485</v>
      </c>
      <c r="CQ125" s="804"/>
      <c r="CR125" s="804"/>
      <c r="CS125" s="804"/>
      <c r="CT125" s="804"/>
      <c r="CU125" s="804"/>
      <c r="CV125" s="804"/>
      <c r="CW125" s="804"/>
      <c r="CX125" s="804"/>
      <c r="CY125" s="804"/>
      <c r="CZ125" s="804"/>
      <c r="DA125" s="804"/>
      <c r="DB125" s="804"/>
      <c r="DC125" s="804"/>
      <c r="DD125" s="804"/>
      <c r="DE125" s="804"/>
      <c r="DF125" s="805"/>
      <c r="DG125" s="857" t="s">
        <v>128</v>
      </c>
      <c r="DH125" s="838"/>
      <c r="DI125" s="838"/>
      <c r="DJ125" s="838"/>
      <c r="DK125" s="838"/>
      <c r="DL125" s="838" t="s">
        <v>481</v>
      </c>
      <c r="DM125" s="838"/>
      <c r="DN125" s="838"/>
      <c r="DO125" s="838"/>
      <c r="DP125" s="838"/>
      <c r="DQ125" s="838" t="s">
        <v>128</v>
      </c>
      <c r="DR125" s="838"/>
      <c r="DS125" s="838"/>
      <c r="DT125" s="838"/>
      <c r="DU125" s="838"/>
      <c r="DV125" s="839" t="s">
        <v>128</v>
      </c>
      <c r="DW125" s="839"/>
      <c r="DX125" s="839"/>
      <c r="DY125" s="839"/>
      <c r="DZ125" s="840"/>
    </row>
    <row r="126" spans="1:130" s="221" customFormat="1" ht="26.25" customHeight="1" thickBot="1" x14ac:dyDescent="0.2">
      <c r="A126" s="816"/>
      <c r="B126" s="817"/>
      <c r="C126" s="811" t="s">
        <v>469</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128</v>
      </c>
      <c r="AB126" s="776"/>
      <c r="AC126" s="776"/>
      <c r="AD126" s="776"/>
      <c r="AE126" s="777"/>
      <c r="AF126" s="778" t="s">
        <v>128</v>
      </c>
      <c r="AG126" s="776"/>
      <c r="AH126" s="776"/>
      <c r="AI126" s="776"/>
      <c r="AJ126" s="777"/>
      <c r="AK126" s="778" t="s">
        <v>128</v>
      </c>
      <c r="AL126" s="776"/>
      <c r="AM126" s="776"/>
      <c r="AN126" s="776"/>
      <c r="AO126" s="777"/>
      <c r="AP126" s="820" t="s">
        <v>128</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486</v>
      </c>
      <c r="CQ126" s="748"/>
      <c r="CR126" s="748"/>
      <c r="CS126" s="748"/>
      <c r="CT126" s="748"/>
      <c r="CU126" s="748"/>
      <c r="CV126" s="748"/>
      <c r="CW126" s="748"/>
      <c r="CX126" s="748"/>
      <c r="CY126" s="748"/>
      <c r="CZ126" s="748"/>
      <c r="DA126" s="748"/>
      <c r="DB126" s="748"/>
      <c r="DC126" s="748"/>
      <c r="DD126" s="748"/>
      <c r="DE126" s="748"/>
      <c r="DF126" s="749"/>
      <c r="DG126" s="812" t="s">
        <v>128</v>
      </c>
      <c r="DH126" s="813"/>
      <c r="DI126" s="813"/>
      <c r="DJ126" s="813"/>
      <c r="DK126" s="813"/>
      <c r="DL126" s="813" t="s">
        <v>128</v>
      </c>
      <c r="DM126" s="813"/>
      <c r="DN126" s="813"/>
      <c r="DO126" s="813"/>
      <c r="DP126" s="813"/>
      <c r="DQ126" s="813" t="s">
        <v>128</v>
      </c>
      <c r="DR126" s="813"/>
      <c r="DS126" s="813"/>
      <c r="DT126" s="813"/>
      <c r="DU126" s="813"/>
      <c r="DV126" s="790" t="s">
        <v>481</v>
      </c>
      <c r="DW126" s="790"/>
      <c r="DX126" s="790"/>
      <c r="DY126" s="790"/>
      <c r="DZ126" s="791"/>
    </row>
    <row r="127" spans="1:130" s="221" customFormat="1" ht="26.25" customHeight="1" x14ac:dyDescent="0.15">
      <c r="A127" s="818"/>
      <c r="B127" s="819"/>
      <c r="C127" s="834" t="s">
        <v>487</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481</v>
      </c>
      <c r="AB127" s="776"/>
      <c r="AC127" s="776"/>
      <c r="AD127" s="776"/>
      <c r="AE127" s="777"/>
      <c r="AF127" s="778" t="s">
        <v>128</v>
      </c>
      <c r="AG127" s="776"/>
      <c r="AH127" s="776"/>
      <c r="AI127" s="776"/>
      <c r="AJ127" s="777"/>
      <c r="AK127" s="778" t="s">
        <v>481</v>
      </c>
      <c r="AL127" s="776"/>
      <c r="AM127" s="776"/>
      <c r="AN127" s="776"/>
      <c r="AO127" s="777"/>
      <c r="AP127" s="820" t="s">
        <v>128</v>
      </c>
      <c r="AQ127" s="821"/>
      <c r="AR127" s="821"/>
      <c r="AS127" s="821"/>
      <c r="AT127" s="822"/>
      <c r="AU127" s="223"/>
      <c r="AV127" s="223"/>
      <c r="AW127" s="223"/>
      <c r="AX127" s="837" t="s">
        <v>488</v>
      </c>
      <c r="AY127" s="808"/>
      <c r="AZ127" s="808"/>
      <c r="BA127" s="808"/>
      <c r="BB127" s="808"/>
      <c r="BC127" s="808"/>
      <c r="BD127" s="808"/>
      <c r="BE127" s="809"/>
      <c r="BF127" s="807" t="s">
        <v>489</v>
      </c>
      <c r="BG127" s="808"/>
      <c r="BH127" s="808"/>
      <c r="BI127" s="808"/>
      <c r="BJ127" s="808"/>
      <c r="BK127" s="808"/>
      <c r="BL127" s="809"/>
      <c r="BM127" s="807" t="s">
        <v>490</v>
      </c>
      <c r="BN127" s="808"/>
      <c r="BO127" s="808"/>
      <c r="BP127" s="808"/>
      <c r="BQ127" s="808"/>
      <c r="BR127" s="808"/>
      <c r="BS127" s="809"/>
      <c r="BT127" s="807" t="s">
        <v>491</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492</v>
      </c>
      <c r="CQ127" s="748"/>
      <c r="CR127" s="748"/>
      <c r="CS127" s="748"/>
      <c r="CT127" s="748"/>
      <c r="CU127" s="748"/>
      <c r="CV127" s="748"/>
      <c r="CW127" s="748"/>
      <c r="CX127" s="748"/>
      <c r="CY127" s="748"/>
      <c r="CZ127" s="748"/>
      <c r="DA127" s="748"/>
      <c r="DB127" s="748"/>
      <c r="DC127" s="748"/>
      <c r="DD127" s="748"/>
      <c r="DE127" s="748"/>
      <c r="DF127" s="749"/>
      <c r="DG127" s="812" t="s">
        <v>128</v>
      </c>
      <c r="DH127" s="813"/>
      <c r="DI127" s="813"/>
      <c r="DJ127" s="813"/>
      <c r="DK127" s="813"/>
      <c r="DL127" s="813" t="s">
        <v>128</v>
      </c>
      <c r="DM127" s="813"/>
      <c r="DN127" s="813"/>
      <c r="DO127" s="813"/>
      <c r="DP127" s="813"/>
      <c r="DQ127" s="813" t="s">
        <v>128</v>
      </c>
      <c r="DR127" s="813"/>
      <c r="DS127" s="813"/>
      <c r="DT127" s="813"/>
      <c r="DU127" s="813"/>
      <c r="DV127" s="790" t="s">
        <v>128</v>
      </c>
      <c r="DW127" s="790"/>
      <c r="DX127" s="790"/>
      <c r="DY127" s="790"/>
      <c r="DZ127" s="791"/>
    </row>
    <row r="128" spans="1:130" s="221" customFormat="1" ht="26.25" customHeight="1" thickBot="1" x14ac:dyDescent="0.2">
      <c r="A128" s="792" t="s">
        <v>493</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494</v>
      </c>
      <c r="X128" s="794"/>
      <c r="Y128" s="794"/>
      <c r="Z128" s="795"/>
      <c r="AA128" s="796">
        <v>188</v>
      </c>
      <c r="AB128" s="797"/>
      <c r="AC128" s="797"/>
      <c r="AD128" s="797"/>
      <c r="AE128" s="798"/>
      <c r="AF128" s="799">
        <v>188</v>
      </c>
      <c r="AG128" s="797"/>
      <c r="AH128" s="797"/>
      <c r="AI128" s="797"/>
      <c r="AJ128" s="798"/>
      <c r="AK128" s="799">
        <v>689</v>
      </c>
      <c r="AL128" s="797"/>
      <c r="AM128" s="797"/>
      <c r="AN128" s="797"/>
      <c r="AO128" s="798"/>
      <c r="AP128" s="800"/>
      <c r="AQ128" s="801"/>
      <c r="AR128" s="801"/>
      <c r="AS128" s="801"/>
      <c r="AT128" s="802"/>
      <c r="AU128" s="223"/>
      <c r="AV128" s="223"/>
      <c r="AW128" s="223"/>
      <c r="AX128" s="803" t="s">
        <v>495</v>
      </c>
      <c r="AY128" s="804"/>
      <c r="AZ128" s="804"/>
      <c r="BA128" s="804"/>
      <c r="BB128" s="804"/>
      <c r="BC128" s="804"/>
      <c r="BD128" s="804"/>
      <c r="BE128" s="805"/>
      <c r="BF128" s="782" t="s">
        <v>128</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496</v>
      </c>
      <c r="CQ128" s="726"/>
      <c r="CR128" s="726"/>
      <c r="CS128" s="726"/>
      <c r="CT128" s="726"/>
      <c r="CU128" s="726"/>
      <c r="CV128" s="726"/>
      <c r="CW128" s="726"/>
      <c r="CX128" s="726"/>
      <c r="CY128" s="726"/>
      <c r="CZ128" s="726"/>
      <c r="DA128" s="726"/>
      <c r="DB128" s="726"/>
      <c r="DC128" s="726"/>
      <c r="DD128" s="726"/>
      <c r="DE128" s="726"/>
      <c r="DF128" s="727"/>
      <c r="DG128" s="786" t="s">
        <v>128</v>
      </c>
      <c r="DH128" s="787"/>
      <c r="DI128" s="787"/>
      <c r="DJ128" s="787"/>
      <c r="DK128" s="787"/>
      <c r="DL128" s="787" t="s">
        <v>128</v>
      </c>
      <c r="DM128" s="787"/>
      <c r="DN128" s="787"/>
      <c r="DO128" s="787"/>
      <c r="DP128" s="787"/>
      <c r="DQ128" s="787" t="s">
        <v>128</v>
      </c>
      <c r="DR128" s="787"/>
      <c r="DS128" s="787"/>
      <c r="DT128" s="787"/>
      <c r="DU128" s="787"/>
      <c r="DV128" s="788" t="s">
        <v>128</v>
      </c>
      <c r="DW128" s="788"/>
      <c r="DX128" s="788"/>
      <c r="DY128" s="788"/>
      <c r="DZ128" s="789"/>
    </row>
    <row r="129" spans="1:131" s="221" customFormat="1" ht="26.25" customHeight="1" x14ac:dyDescent="0.15">
      <c r="A129" s="770" t="s">
        <v>106</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497</v>
      </c>
      <c r="X129" s="773"/>
      <c r="Y129" s="773"/>
      <c r="Z129" s="774"/>
      <c r="AA129" s="775">
        <v>1091102</v>
      </c>
      <c r="AB129" s="776"/>
      <c r="AC129" s="776"/>
      <c r="AD129" s="776"/>
      <c r="AE129" s="777"/>
      <c r="AF129" s="778">
        <v>1144158</v>
      </c>
      <c r="AG129" s="776"/>
      <c r="AH129" s="776"/>
      <c r="AI129" s="776"/>
      <c r="AJ129" s="777"/>
      <c r="AK129" s="778">
        <v>1247693</v>
      </c>
      <c r="AL129" s="776"/>
      <c r="AM129" s="776"/>
      <c r="AN129" s="776"/>
      <c r="AO129" s="777"/>
      <c r="AP129" s="779"/>
      <c r="AQ129" s="780"/>
      <c r="AR129" s="780"/>
      <c r="AS129" s="780"/>
      <c r="AT129" s="781"/>
      <c r="AU129" s="224"/>
      <c r="AV129" s="224"/>
      <c r="AW129" s="224"/>
      <c r="AX129" s="747" t="s">
        <v>498</v>
      </c>
      <c r="AY129" s="748"/>
      <c r="AZ129" s="748"/>
      <c r="BA129" s="748"/>
      <c r="BB129" s="748"/>
      <c r="BC129" s="748"/>
      <c r="BD129" s="748"/>
      <c r="BE129" s="749"/>
      <c r="BF129" s="766" t="s">
        <v>128</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499</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500</v>
      </c>
      <c r="X130" s="773"/>
      <c r="Y130" s="773"/>
      <c r="Z130" s="774"/>
      <c r="AA130" s="775">
        <v>264985</v>
      </c>
      <c r="AB130" s="776"/>
      <c r="AC130" s="776"/>
      <c r="AD130" s="776"/>
      <c r="AE130" s="777"/>
      <c r="AF130" s="778">
        <v>256784</v>
      </c>
      <c r="AG130" s="776"/>
      <c r="AH130" s="776"/>
      <c r="AI130" s="776"/>
      <c r="AJ130" s="777"/>
      <c r="AK130" s="778">
        <v>269677</v>
      </c>
      <c r="AL130" s="776"/>
      <c r="AM130" s="776"/>
      <c r="AN130" s="776"/>
      <c r="AO130" s="777"/>
      <c r="AP130" s="779"/>
      <c r="AQ130" s="780"/>
      <c r="AR130" s="780"/>
      <c r="AS130" s="780"/>
      <c r="AT130" s="781"/>
      <c r="AU130" s="224"/>
      <c r="AV130" s="224"/>
      <c r="AW130" s="224"/>
      <c r="AX130" s="747" t="s">
        <v>501</v>
      </c>
      <c r="AY130" s="748"/>
      <c r="AZ130" s="748"/>
      <c r="BA130" s="748"/>
      <c r="BB130" s="748"/>
      <c r="BC130" s="748"/>
      <c r="BD130" s="748"/>
      <c r="BE130" s="749"/>
      <c r="BF130" s="750">
        <v>7.1</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502</v>
      </c>
      <c r="X131" s="757"/>
      <c r="Y131" s="757"/>
      <c r="Z131" s="758"/>
      <c r="AA131" s="759">
        <v>826117</v>
      </c>
      <c r="AB131" s="760"/>
      <c r="AC131" s="760"/>
      <c r="AD131" s="760"/>
      <c r="AE131" s="761"/>
      <c r="AF131" s="762">
        <v>887374</v>
      </c>
      <c r="AG131" s="760"/>
      <c r="AH131" s="760"/>
      <c r="AI131" s="760"/>
      <c r="AJ131" s="761"/>
      <c r="AK131" s="762">
        <v>978016</v>
      </c>
      <c r="AL131" s="760"/>
      <c r="AM131" s="760"/>
      <c r="AN131" s="760"/>
      <c r="AO131" s="761"/>
      <c r="AP131" s="763"/>
      <c r="AQ131" s="764"/>
      <c r="AR131" s="764"/>
      <c r="AS131" s="764"/>
      <c r="AT131" s="765"/>
      <c r="AU131" s="224"/>
      <c r="AV131" s="224"/>
      <c r="AW131" s="224"/>
      <c r="AX131" s="725" t="s">
        <v>503</v>
      </c>
      <c r="AY131" s="726"/>
      <c r="AZ131" s="726"/>
      <c r="BA131" s="726"/>
      <c r="BB131" s="726"/>
      <c r="BC131" s="726"/>
      <c r="BD131" s="726"/>
      <c r="BE131" s="727"/>
      <c r="BF131" s="728" t="s">
        <v>440</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504</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505</v>
      </c>
      <c r="W132" s="738"/>
      <c r="X132" s="738"/>
      <c r="Y132" s="738"/>
      <c r="Z132" s="739"/>
      <c r="AA132" s="740">
        <v>7.2680988290000004</v>
      </c>
      <c r="AB132" s="741"/>
      <c r="AC132" s="741"/>
      <c r="AD132" s="741"/>
      <c r="AE132" s="742"/>
      <c r="AF132" s="743">
        <v>8.4902194570000002</v>
      </c>
      <c r="AG132" s="741"/>
      <c r="AH132" s="741"/>
      <c r="AI132" s="741"/>
      <c r="AJ132" s="742"/>
      <c r="AK132" s="743">
        <v>5.6710728660000003</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506</v>
      </c>
      <c r="W133" s="717"/>
      <c r="X133" s="717"/>
      <c r="Y133" s="717"/>
      <c r="Z133" s="718"/>
      <c r="AA133" s="719">
        <v>5.7</v>
      </c>
      <c r="AB133" s="720"/>
      <c r="AC133" s="720"/>
      <c r="AD133" s="720"/>
      <c r="AE133" s="721"/>
      <c r="AF133" s="719">
        <v>7.3</v>
      </c>
      <c r="AG133" s="720"/>
      <c r="AH133" s="720"/>
      <c r="AI133" s="720"/>
      <c r="AJ133" s="721"/>
      <c r="AK133" s="719">
        <v>7.1</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LeKbeFJZY6nYgOh+XeMF/1V5wUhQPikQnRjo1hIjHSjbRWiUmoDefWsd4wxukc4BYRuy0dHqO23/muZnR9WWA==" saltValue="BqOxniqhPQzjTWZj7kAH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WkAlvHIewfHXU48ViIyPwId/quWJgrvtNlMC+A5kVvDMPhEvfqN+7oymhjJtlGA0GwdN740I8swDqVv/D8CewA==" saltValue="XZyWTi7v+GfTwW3PICkl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9" zoomScaleNormal="100" zoomScaleSheetLayoutView="55" workbookViewId="0">
      <selection activeCell="BE89" sqref="BE89"/>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0p0iUxvUGjwkBVbM/E9vACM51QCxlhXoyVhPKBi2UWEGMt17k9CZmJMjlxuTq637tyKTfD8ozqVnxYrzqYCXQ==" saltValue="h3sxesvziTBPrxEvveCn6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510</v>
      </c>
      <c r="AP7" s="263"/>
      <c r="AQ7" s="264" t="s">
        <v>511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512</v>
      </c>
      <c r="AQ8" s="270" t="s">
        <v>513</v>
      </c>
      <c r="AR8" s="271" t="s">
        <v>514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515</v>
      </c>
      <c r="AL9" s="1127"/>
      <c r="AM9" s="1127"/>
      <c r="AN9" s="1128"/>
      <c r="AO9" s="272">
        <v>239312</v>
      </c>
      <c r="AP9" s="272">
        <v>271022</v>
      </c>
      <c r="AQ9" s="273">
        <v>194778</v>
      </c>
      <c r="AR9" s="274">
        <v>39.1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516</v>
      </c>
      <c r="AL10" s="1127"/>
      <c r="AM10" s="1127"/>
      <c r="AN10" s="1128"/>
      <c r="AO10" s="275">
        <v>22179</v>
      </c>
      <c r="AP10" s="275">
        <v>25118</v>
      </c>
      <c r="AQ10" s="276">
        <v>26112</v>
      </c>
      <c r="AR10" s="277">
        <v>-3.8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517</v>
      </c>
      <c r="AL11" s="1127"/>
      <c r="AM11" s="1127"/>
      <c r="AN11" s="1128"/>
      <c r="AO11" s="275" t="s">
        <v>518</v>
      </c>
      <c r="AP11" s="275" t="s">
        <v>518</v>
      </c>
      <c r="AQ11" s="276">
        <v>390</v>
      </c>
      <c r="AR11" s="277" t="s">
        <v>518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519</v>
      </c>
      <c r="AL12" s="1127"/>
      <c r="AM12" s="1127"/>
      <c r="AN12" s="1128"/>
      <c r="AO12" s="275" t="s">
        <v>518</v>
      </c>
      <c r="AP12" s="275" t="s">
        <v>518</v>
      </c>
      <c r="AQ12" s="276" t="s">
        <v>518</v>
      </c>
      <c r="AR12" s="277" t="s">
        <v>518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520</v>
      </c>
      <c r="AL13" s="1127"/>
      <c r="AM13" s="1127"/>
      <c r="AN13" s="1128"/>
      <c r="AO13" s="275">
        <v>13129</v>
      </c>
      <c r="AP13" s="275">
        <v>14869</v>
      </c>
      <c r="AQ13" s="276">
        <v>7005</v>
      </c>
      <c r="AR13" s="277">
        <v>112.3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521</v>
      </c>
      <c r="AL14" s="1127"/>
      <c r="AM14" s="1127"/>
      <c r="AN14" s="1128"/>
      <c r="AO14" s="275">
        <v>15705</v>
      </c>
      <c r="AP14" s="275">
        <v>17786</v>
      </c>
      <c r="AQ14" s="276">
        <v>3736</v>
      </c>
      <c r="AR14" s="277">
        <v>376.1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522</v>
      </c>
      <c r="AL15" s="1130"/>
      <c r="AM15" s="1130"/>
      <c r="AN15" s="1131"/>
      <c r="AO15" s="275">
        <v>-21116</v>
      </c>
      <c r="AP15" s="275">
        <v>-23914</v>
      </c>
      <c r="AQ15" s="276">
        <v>-14789</v>
      </c>
      <c r="AR15" s="277">
        <v>61.7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186</v>
      </c>
      <c r="AL16" s="1130"/>
      <c r="AM16" s="1130"/>
      <c r="AN16" s="1131"/>
      <c r="AO16" s="275">
        <v>269209</v>
      </c>
      <c r="AP16" s="275">
        <v>304880</v>
      </c>
      <c r="AQ16" s="276">
        <v>217232</v>
      </c>
      <c r="AR16" s="277">
        <v>40.299999999999997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527</v>
      </c>
      <c r="AL21" s="1133"/>
      <c r="AM21" s="1133"/>
      <c r="AN21" s="1134"/>
      <c r="AO21" s="288">
        <v>30.58</v>
      </c>
      <c r="AP21" s="289">
        <v>19.260000000000002</v>
      </c>
      <c r="AQ21" s="290">
        <v>11.32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528</v>
      </c>
      <c r="AL22" s="1133"/>
      <c r="AM22" s="1133"/>
      <c r="AN22" s="1134"/>
      <c r="AO22" s="293">
        <v>91.9</v>
      </c>
      <c r="AP22" s="294">
        <v>95.2</v>
      </c>
      <c r="AQ22" s="295">
        <v>-3.3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529</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510</v>
      </c>
      <c r="AP30" s="263"/>
      <c r="AQ30" s="264" t="s">
        <v>511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512</v>
      </c>
      <c r="AQ31" s="270" t="s">
        <v>513</v>
      </c>
      <c r="AR31" s="271" t="s">
        <v>514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532</v>
      </c>
      <c r="AL32" s="1117"/>
      <c r="AM32" s="1117"/>
      <c r="AN32" s="1118"/>
      <c r="AO32" s="303">
        <v>270662</v>
      </c>
      <c r="AP32" s="303">
        <v>306525</v>
      </c>
      <c r="AQ32" s="304">
        <v>113550</v>
      </c>
      <c r="AR32" s="305">
        <v>169.9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533</v>
      </c>
      <c r="AL33" s="1117"/>
      <c r="AM33" s="1117"/>
      <c r="AN33" s="1118"/>
      <c r="AO33" s="303" t="s">
        <v>518</v>
      </c>
      <c r="AP33" s="303" t="s">
        <v>518</v>
      </c>
      <c r="AQ33" s="304" t="s">
        <v>518</v>
      </c>
      <c r="AR33" s="305" t="s">
        <v>518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534</v>
      </c>
      <c r="AL34" s="1117"/>
      <c r="AM34" s="1117"/>
      <c r="AN34" s="1118"/>
      <c r="AO34" s="303" t="s">
        <v>518</v>
      </c>
      <c r="AP34" s="303" t="s">
        <v>518</v>
      </c>
      <c r="AQ34" s="304" t="s">
        <v>518</v>
      </c>
      <c r="AR34" s="305" t="s">
        <v>518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535</v>
      </c>
      <c r="AL35" s="1117"/>
      <c r="AM35" s="1117"/>
      <c r="AN35" s="1118"/>
      <c r="AO35" s="303">
        <v>54658</v>
      </c>
      <c r="AP35" s="303">
        <v>61900</v>
      </c>
      <c r="AQ35" s="304">
        <v>31148</v>
      </c>
      <c r="AR35" s="305">
        <v>98.7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536</v>
      </c>
      <c r="AL36" s="1117"/>
      <c r="AM36" s="1117"/>
      <c r="AN36" s="1118"/>
      <c r="AO36" s="303">
        <v>510</v>
      </c>
      <c r="AP36" s="303">
        <v>578</v>
      </c>
      <c r="AQ36" s="304">
        <v>2793</v>
      </c>
      <c r="AR36" s="305">
        <v>-79.3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537</v>
      </c>
      <c r="AL37" s="1117"/>
      <c r="AM37" s="1117"/>
      <c r="AN37" s="1118"/>
      <c r="AO37" s="303" t="s">
        <v>518</v>
      </c>
      <c r="AP37" s="303" t="s">
        <v>518</v>
      </c>
      <c r="AQ37" s="304">
        <v>608</v>
      </c>
      <c r="AR37" s="305" t="s">
        <v>518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538</v>
      </c>
      <c r="AL38" s="1120"/>
      <c r="AM38" s="1120"/>
      <c r="AN38" s="1121"/>
      <c r="AO38" s="306" t="s">
        <v>518</v>
      </c>
      <c r="AP38" s="306" t="s">
        <v>518</v>
      </c>
      <c r="AQ38" s="307">
        <v>12</v>
      </c>
      <c r="AR38" s="295" t="s">
        <v>518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539</v>
      </c>
      <c r="AL39" s="1120"/>
      <c r="AM39" s="1120"/>
      <c r="AN39" s="1121"/>
      <c r="AO39" s="303">
        <v>-689</v>
      </c>
      <c r="AP39" s="303">
        <v>-780</v>
      </c>
      <c r="AQ39" s="304">
        <v>-2283</v>
      </c>
      <c r="AR39" s="305">
        <v>-65.8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540</v>
      </c>
      <c r="AL40" s="1117"/>
      <c r="AM40" s="1117"/>
      <c r="AN40" s="1118"/>
      <c r="AO40" s="303">
        <v>-269677</v>
      </c>
      <c r="AP40" s="303">
        <v>-305410</v>
      </c>
      <c r="AQ40" s="304">
        <v>-109335</v>
      </c>
      <c r="AR40" s="305">
        <v>179.3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297</v>
      </c>
      <c r="AL41" s="1123"/>
      <c r="AM41" s="1123"/>
      <c r="AN41" s="1124"/>
      <c r="AO41" s="303">
        <v>55464</v>
      </c>
      <c r="AP41" s="303">
        <v>62813</v>
      </c>
      <c r="AQ41" s="304">
        <v>36494</v>
      </c>
      <c r="AR41" s="305">
        <v>72.099999999999994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510</v>
      </c>
      <c r="AN49" s="1111" t="s">
        <v>544</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545</v>
      </c>
      <c r="AO50" s="320" t="s">
        <v>546</v>
      </c>
      <c r="AP50" s="321" t="s">
        <v>547</v>
      </c>
      <c r="AQ50" s="322" t="s">
        <v>548</v>
      </c>
      <c r="AR50" s="323" t="s">
        <v>549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719621</v>
      </c>
      <c r="AN51" s="325">
        <v>755904</v>
      </c>
      <c r="AO51" s="326">
        <v>79.900000000000006</v>
      </c>
      <c r="AP51" s="327">
        <v>291173</v>
      </c>
      <c r="AQ51" s="328">
        <v>-0.3</v>
      </c>
      <c r="AR51" s="329">
        <v>80.2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433203</v>
      </c>
      <c r="AN52" s="333">
        <v>455045</v>
      </c>
      <c r="AO52" s="334">
        <v>83.2</v>
      </c>
      <c r="AP52" s="335">
        <v>119071</v>
      </c>
      <c r="AQ52" s="336">
        <v>-6.7</v>
      </c>
      <c r="AR52" s="337">
        <v>89.9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1016394</v>
      </c>
      <c r="AN53" s="325">
        <v>1114467</v>
      </c>
      <c r="AO53" s="326">
        <v>47.4</v>
      </c>
      <c r="AP53" s="327">
        <v>271581</v>
      </c>
      <c r="AQ53" s="328">
        <v>-6.7</v>
      </c>
      <c r="AR53" s="329">
        <v>54.1</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640805</v>
      </c>
      <c r="AN54" s="333">
        <v>702637</v>
      </c>
      <c r="AO54" s="334">
        <v>54.4</v>
      </c>
      <c r="AP54" s="335">
        <v>117844</v>
      </c>
      <c r="AQ54" s="336">
        <v>-1</v>
      </c>
      <c r="AR54" s="337">
        <v>55.4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499041</v>
      </c>
      <c r="AN55" s="325">
        <v>557588</v>
      </c>
      <c r="AO55" s="326">
        <v>-50</v>
      </c>
      <c r="AP55" s="327">
        <v>268375</v>
      </c>
      <c r="AQ55" s="328">
        <v>-1.2</v>
      </c>
      <c r="AR55" s="329">
        <v>-48.8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149180</v>
      </c>
      <c r="AN56" s="333">
        <v>166682</v>
      </c>
      <c r="AO56" s="334">
        <v>-76.3</v>
      </c>
      <c r="AP56" s="335">
        <v>119602</v>
      </c>
      <c r="AQ56" s="336">
        <v>1.5</v>
      </c>
      <c r="AR56" s="337">
        <v>-77.8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624029</v>
      </c>
      <c r="AN57" s="325">
        <v>714810</v>
      </c>
      <c r="AO57" s="326">
        <v>28.2</v>
      </c>
      <c r="AP57" s="327">
        <v>301035</v>
      </c>
      <c r="AQ57" s="328">
        <v>12.2</v>
      </c>
      <c r="AR57" s="329">
        <v>16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225259</v>
      </c>
      <c r="AN58" s="333">
        <v>258029</v>
      </c>
      <c r="AO58" s="334">
        <v>54.8</v>
      </c>
      <c r="AP58" s="335">
        <v>154376</v>
      </c>
      <c r="AQ58" s="336">
        <v>29.1</v>
      </c>
      <c r="AR58" s="337">
        <v>25.7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367952</v>
      </c>
      <c r="AN59" s="325">
        <v>416707</v>
      </c>
      <c r="AO59" s="326">
        <v>-41.7</v>
      </c>
      <c r="AP59" s="327">
        <v>330026</v>
      </c>
      <c r="AQ59" s="328">
        <v>9.6</v>
      </c>
      <c r="AR59" s="329">
        <v>-51.3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175024</v>
      </c>
      <c r="AN60" s="333">
        <v>198215</v>
      </c>
      <c r="AO60" s="334">
        <v>-23.2</v>
      </c>
      <c r="AP60" s="335">
        <v>141075</v>
      </c>
      <c r="AQ60" s="336">
        <v>-8.6</v>
      </c>
      <c r="AR60" s="337">
        <v>-14.6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645407</v>
      </c>
      <c r="AN61" s="340">
        <v>711895</v>
      </c>
      <c r="AO61" s="341">
        <v>12.8</v>
      </c>
      <c r="AP61" s="342">
        <v>292438</v>
      </c>
      <c r="AQ61" s="343">
        <v>2.7</v>
      </c>
      <c r="AR61" s="329">
        <v>10.1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324694</v>
      </c>
      <c r="AN62" s="333">
        <v>356122</v>
      </c>
      <c r="AO62" s="334">
        <v>18.600000000000001</v>
      </c>
      <c r="AP62" s="335">
        <v>130394</v>
      </c>
      <c r="AQ62" s="336">
        <v>2.9</v>
      </c>
      <c r="AR62" s="337">
        <v>15.7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hddlnQX86pamDUVd4NlEfQAzCtCMYp4mWUOGgHA3TRZReIpBSdoadDcinjt7iLRLRFfFJnYd18u/p1mQRXZapA==" saltValue="RCHR3qyUJC5oEsfbvsu/7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1" zoomScale="75" zoomScaleNormal="7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558</v>
      </c>
    </row>
    <row r="121" spans="125:125" ht="13.5" hidden="1" customHeight="1" x14ac:dyDescent="0.15">
      <c r="DU121" s="250"/>
    </row>
  </sheetData>
  <sheetProtection algorithmName="SHA-512" hashValue="XT8/ZlccMuAVae18A02S9QVSjcPXoAtat2UeK5TAfasg2/Z93Vvi4vssVREFz535DWrP5+4qMn8diFY3KM9RZg==" saltValue="Sin/Ku0kWIhxpIwyTEZ5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559</v>
      </c>
    </row>
  </sheetData>
  <sheetProtection algorithmName="SHA-512" hashValue="mxDIP8royt1jACTEPVqfombUGXYXPuDkrjFIPWZAeuRNROHvBFMWCzi/+88hnuM7yohkO5VYq4jqmUCOE+9Z4w==" saltValue="mHlof6bOzDTudD/53q3L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6" zoomScale="75" zoomScaleNormal="75" zoomScaleSheetLayoutView="100" workbookViewId="0">
      <selection activeCell="K49" sqref="K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5" t="s">
        <v>3</v>
      </c>
      <c r="D47" s="1135"/>
      <c r="E47" s="1136"/>
      <c r="F47" s="11">
        <v>17.95</v>
      </c>
      <c r="G47" s="12">
        <v>19.600000000000001</v>
      </c>
      <c r="H47" s="12">
        <v>20.07</v>
      </c>
      <c r="I47" s="12">
        <v>19.16</v>
      </c>
      <c r="J47" s="13">
        <v>17.579999999999998</v>
      </c>
    </row>
    <row r="48" spans="2:10" ht="57.75" customHeight="1" x14ac:dyDescent="0.15">
      <c r="B48" s="14"/>
      <c r="C48" s="1137" t="s">
        <v>4</v>
      </c>
      <c r="D48" s="1137"/>
      <c r="E48" s="1138"/>
      <c r="F48" s="15">
        <v>14.28</v>
      </c>
      <c r="G48" s="16">
        <v>14.53</v>
      </c>
      <c r="H48" s="16">
        <v>13.91</v>
      </c>
      <c r="I48" s="16">
        <v>13.52</v>
      </c>
      <c r="J48" s="17">
        <v>12.29</v>
      </c>
    </row>
    <row r="49" spans="2:10" ht="57.75" customHeight="1" thickBot="1" x14ac:dyDescent="0.2">
      <c r="B49" s="18"/>
      <c r="C49" s="1139" t="s">
        <v>5</v>
      </c>
      <c r="D49" s="1139"/>
      <c r="E49" s="1140"/>
      <c r="F49" s="19">
        <v>4.4000000000000004</v>
      </c>
      <c r="G49" s="20">
        <v>6.42</v>
      </c>
      <c r="H49" s="20">
        <v>5.52</v>
      </c>
      <c r="I49" s="20">
        <v>8.85</v>
      </c>
      <c r="J49" s="21">
        <v>3.6</v>
      </c>
    </row>
    <row r="50" spans="2:10" x14ac:dyDescent="0.15"/>
  </sheetData>
  <sheetProtection algorithmName="SHA-512" hashValue="+UD9ib7Ln+dQYEcBep4EjPq+kmqVTaERhR/nX0DSPnurAehWCAH9hkWP11PuCFphKZGmMN66T9F9dWElLbivQw==" saltValue="+tVP6j0ch6w05dGc+AMz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2023-02-20T05:21:35Z</dcterms:created>
  <dcterms:modified xsi:type="dcterms:W3CDTF">2023-10-10T10:02:11Z</dcterms:modified>
  <cp:category/>
</cp:coreProperties>
</file>