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BW39" i="9" s="1"/>
  <c r="BW40" i="9" s="1"/>
  <c r="BW41" i="9" s="1"/>
  <c r="BW42" i="9" s="1"/>
  <c r="BW43" i="9" s="1"/>
  <c r="AM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<sst xmlns="http://schemas.openxmlformats.org/spreadsheetml/2006/main" count="1046" uniqueCount="548">
  <si>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</si>
  <si>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</si>
  <si>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</si>
  <si>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</si>
  <si>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</si>
  <si>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</si>
  <si>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</si>
  <si>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</si>
  <si>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</si>
  <si>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</si>
  <si>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</si>
  <si>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</si>
  <si>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</si>
  <si>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</si>
  <si>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</si>
  <si>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</si>
  <si>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</si>
  <si>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</si>
  <si>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</si>
  <si>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</si>
  <si>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</si>
  <si>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</si>
  <si>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</si>
  <si>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</si>
  <si>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</si>
  <si>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</si>
  <si>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</si>
  <si>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</si>
  <si>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</si>
  <si>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</si>
  <si>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</si>
  <si>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</si>
  <si>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</si>
  <si>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</si>
  <si>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</si>
  <si>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</si>
  <si>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</si>
  <si>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</si>
  <si>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</si>
  <si>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</si>
  <si>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</si>
  <si>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</si>
  <si>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</si>
  <si>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</si>
  <si>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</si>
  <si>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</si>
  <si>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</si>
  <si>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</si>
  <si>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</si>
  <si>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</si>
  <si>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</si>
  <si>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</si>
  <si>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</si>
  <si>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</si>
  <si>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</si>
  <si>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</si>
  <si>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</si>
  <si>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</si>
  <si>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</si>
  <si>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</si>
  <si>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</si>
  <si>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</si>
  <si>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</si>
  <si>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</si>
  <si>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</si>
  <si>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</si>
  <si>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</si>
  <si>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</si>
  <si>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</si>
  <si>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</si>
  <si>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</si>
  <si>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</si>
  <si>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</si>
  <si>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</si>
  <si>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</si>
  <si>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</si>
  <si>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</si>
  <si>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</si>
  <si>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</si>
  <si>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</si>
  <si>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</si>
  <si>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</si>
  <si>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</si>
  <si>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</si>
  <si>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</si>
  <si>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</si>
  <si>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</si>
  <si>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</si>
  <si>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</si>
  <si>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</si>
  <si>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</si>
  <si>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</si>
  <si>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</si>
  <si>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</si>
  <si>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</si>
  <si>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</si>
  <si>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</si>
  <si>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</si>
  <si>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</si>
  <si>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</si>
  <si>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</si>
  <si>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</si>
  <si>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</si>
  <si>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</si>
  <si>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</si>
  <si>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</si>
  <si>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</si>
  <si>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</si>
  <si>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</si>
  <si>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</si>
  <si>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</si>
  <si>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</si>
  <si>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</si>
  <si>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</si>
  <si>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</si>
  <si>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</si>
  <si>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</si>
  <si>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</si>
  <si>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</si>
  <si>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</si>
  <si>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</si>
  <si>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</si>
  <si>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</si>
  <si>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</si>
  <si>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</si>
  <si>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</si>
  <si>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</si>
  <si>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</si>
  <si>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</si>
  <si>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</si>
  <si>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</si>
  <si>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</si>
  <si>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</si>
  <si>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</si>
  <si>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</si>
  <si>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</si>
  <si>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</si>
  <si>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</si>
  <si>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</si>
  <si>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</si>
  <si>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</si>
  <si>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</si>
  <si>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</si>
  <si>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</si>
  <si>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</si>
  <si>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</si>
  <si>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</si>
  <si>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</si>
  <si>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</si>
  <si>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</si>
  <si>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</si>
  <si>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</si>
  <si>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</si>
  <si>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</si>
  <si>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</si>
  <si>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</si>
  <si>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</si>
  <si>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</si>
  <si>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</si>
  <si>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</si>
  <si>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</si>
  <si>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</si>
  <si>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</si>
  <si>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</si>
  <si>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</si>
  <si>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</si>
  <si>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</si>
  <si>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</si>
  <si>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</si>
  <si>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</si>
  <si>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</si>
  <si>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</si>
  <si>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</si>
  <si>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</si>
  <si>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</si>
  <si>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</si>
  <si>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</si>
  <si>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</si>
  <si>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</si>
  <si>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</si>
  <si>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</si>
  <si>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</si>
  <si>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</si>
  <si>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</si>
  <si>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</si>
  <si>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</si>
  <si>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</si>
  <si>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</si>
  <si>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</si>
  <si>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</si>
  <si>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</si>
  <si>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</si>
  <si>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</si>
  <si>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</si>
  <si>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長野県阿智村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</si>
  <si>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</si>
  <si>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</si>
  <si>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</si>
  <si>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</si>
  <si>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</si>
  <si>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</si>
  <si>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</si>
  <si>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</si>
  <si>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</si>
  <si>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</si>
  <si>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</si>
  <si>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</si>
  <si>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</si>
  <si>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</si>
  <si>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</si>
  <si>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</si>
  <si>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</si>
  <si>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</si>
  <si>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</si>
  <si>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</si>
  <si>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</si>
  <si>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</si>
  <si>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</si>
  <si>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</si>
  <si>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</si>
  <si>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</si>
  <si>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</si>
  <si>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</si>
  <si>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</si>
  <si>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</si>
  <si>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</si>
  <si>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</si>
  <si>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</si>
  <si>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</si>
  <si>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</si>
  <si>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</si>
  <si>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</si>
  <si>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</si>
  <si>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</si>
  <si>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</si>
  <si>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</si>
  <si>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</si>
  <si>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</si>
  <si>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</si>
  <si>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</si>
  <si>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</si>
  <si>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</si>
  <si>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</si>
  <si>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</si>
  <si>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</si>
  <si>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</si>
  <si>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</si>
  <si>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</si>
  <si>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</si>
  <si>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</si>
  <si>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</si>
  <si>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</si>
  <si>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</si>
  <si>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</si>
  <si>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</si>
  <si>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</si>
  <si>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</si>
  <si>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</si>
  <si>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</si>
  <si>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</si>
  <si>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</si>
  <si>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</si>
  <si>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</si>
  <si>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</si>
  <si>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</si>
  <si>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</si>
  <si>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</si>
  <si>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</si>
  <si>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</si>
  <si>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</si>
  <si>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</si>
  <si>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</si>
  <si>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</si>
  <si>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</si>
  <si>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</si>
  <si>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</si>
  <si>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</si>
  <si>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</si>
  <si>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</si>
  <si>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</si>
  <si>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</si>
  <si>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</si>
  <si>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</si>
  <si>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</si>
  <si>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</si>
  <si>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</si>
  <si>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</si>
  <si>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</si>
  <si>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</si>
  <si>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</si>
  <si>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</si>
  <si>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</si>
  <si>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</si>
  <si>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</si>
  <si>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</si>
  <si>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</si>
  <si>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</si>
  <si>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</si>
  <si>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</si>
  <si>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</si>
  <si>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</si>
  <si>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</si>
  <si>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</si>
  <si>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</si>
  <si>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</si>
  <si>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</si>
  <si>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</si>
  <si>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</si>
  <si>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</si>
  <si>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</si>
  <si>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</si>
  <si>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</si>
  <si>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</si>
  <si>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</si>
  <si>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</si>
  <si>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</si>
  <si>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</si>
  <si>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</si>
  <si>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</si>
  <si>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</si>
  <si>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</si>
  <si>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</si>
  <si>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</si>
  <si>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</si>
  <si>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</si>
  <si>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</si>
  <si>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</si>
  <si>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</si>
  <si>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</si>
  <si>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</si>
  <si>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</si>
  <si>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</si>
  <si>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</si>
  <si>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</si>
  <si>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</si>
  <si>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</si>
  <si>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</si>
  <si>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</si>
  <si>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</si>
  <si>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</si>
  <si>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</si>
  <si>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</si>
  <si>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</si>
  <si>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</si>
  <si>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長野県阿智村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</si>
  <si>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</si>
  <si>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</si>
  <si>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</si>
  <si>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</si>
  <si>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</si>
  <si>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</si>
  <si>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</si>
  <si>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</si>
  <si>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</si>
  <si>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</si>
  <si>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</si>
  <si>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</si>
  <si>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</si>
  <si>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</si>
  <si>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</si>
  <si>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</si>
  <si>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</si>
  <si>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</si>
  <si>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</si>
  <si>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</si>
  <si>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</si>
  <si>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</si>
  <si>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</si>
  <si>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</si>
  <si>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</si>
  <si>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</si>
  <si>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</si>
  <si>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</si>
  <si>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</si>
  <si>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</si>
  <si>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</si>
  <si>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</si>
  <si>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</si>
  <si>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</si>
  <si>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</si>
  <si>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</si>
  <si>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</si>
  <si>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</si>
  <si>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</si>
  <si>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</si>
  <si>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</si>
  <si>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</si>
  <si>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</si>
  <si>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</si>
  <si>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</si>
  <si>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</si>
  <si>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</si>
  <si>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</si>
  <si>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</si>
  <si>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</si>
  <si>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</si>
  <si>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</si>
  <si>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</si>
  <si>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</si>
  <si>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</si>
  <si>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</si>
  <si>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</si>
  <si>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</si>
  <si>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</si>
  <si>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</si>
  <si>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</si>
  <si>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</si>
  <si>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</si>
  <si>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</si>
  <si>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</si>
  <si>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</si>
  <si>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</si>
  <si>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</si>
  <si>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</si>
  <si>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</si>
  <si>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</si>
  <si>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</si>
  <si>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</si>
  <si>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</si>
  <si>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</si>
  <si>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</si>
  <si>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</si>
  <si>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</si>
  <si>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</si>
  <si>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</si>
  <si>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</si>
  <si>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</si>
  <si>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</si>
  <si>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</si>
  <si>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</si>
  <si>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</si>
  <si>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</si>
  <si>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</si>
  <si>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</si>
  <si>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</si>
  <si>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</si>
  <si>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</si>
  <si>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</si>
  <si>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</si>
  <si>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</si>
  <si>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</si>
  <si>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</si>
  <si>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</si>
  <si>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</si>
  <si>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</si>
  <si>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</si>
  <si>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</si>
  <si>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</si>
  <si>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</si>
  <si>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</si>
  <si>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</si>
  <si>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</si>
  <si>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</si>
  <si>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</si>
  <si>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</si>
  <si>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</si>
  <si>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</si>
  <si>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</si>
  <si>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</si>
  <si>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</si>
  <si>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</si>
  <si>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</si>
  <si>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</si>
  <si>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</si>
  <si>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</si>
  <si>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</si>
  <si>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</si>
  <si>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</si>
  <si>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</si>
  <si>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</si>
  <si>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</si>
  <si>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</si>
  <si>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</si>
  <si>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</si>
  <si>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</si>
  <si>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</si>
  <si>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</si>
  <si>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</si>
  <si>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</si>
  <si>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</si>
  <si>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</si>
  <si>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</si>
  <si>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</si>
  <si>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</si>
  <si>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</si>
  <si>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</si>
  <si>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</si>
  <si>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</si>
  <si>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</si>
  <si>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</si>
  <si>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</si>
  <si>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</si>
  <si>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</si>
  <si>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</si>
  <si>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</si>
  <si>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</si>
  <si>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</si>
  <si>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</si>
  <si>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</si>
  <si>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</si>
  <si>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</si>
  <si>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</si>
  <si>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</si>
  <si>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</si>
  <si>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</si>
  <si>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</si>
  <si>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</si>
  <si>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</si>
  <si>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</si>
  <si>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</si>
  <si>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</si>
  <si>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</si>
  <si>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</si>
  <si>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</si>
  <si>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</si>
  <si>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</si>
  <si>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</si>
  <si>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</si>
  <si>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</si>
  <si>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</si>
  <si>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</si>
  <si>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6.45</t>
  </si>
  <si>
    <t>一般会計</t>
  </si>
  <si>
    <t>国民健康保険事業特別会計</t>
  </si>
  <si>
    <t>水道事業特別会計</t>
  </si>
  <si>
    <t>介護保険特別会計</t>
  </si>
  <si>
    <t>下水道事業特別会計</t>
  </si>
  <si>
    <t>農業集落排水事業特別会計</t>
  </si>
  <si>
    <t>後期高齢者医療特別会計</t>
  </si>
  <si>
    <t>その他会計（赤字）</t>
  </si>
  <si>
    <t>その他会計（黒字）</t>
  </si>
  <si>
    <t>（株）昼神温泉エリアサポート</t>
    <rPh sb="0" eb="3">
      <t>カブ</t>
    </rPh>
    <rPh sb="3" eb="7">
      <t>ヒルガミオンセン</t>
    </rPh>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</si>
  <si>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</si>
  <si>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</si>
  <si>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</si>
  <si>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</si>
  <si>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</si>
  <si>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</si>
  <si>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</si>
  <si>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</si>
  <si>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</si>
  <si>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</si>
  <si>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</si>
  <si>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</si>
  <si>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</si>
  <si>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</si>
  <si>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</si>
  <si>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下伊那郡西部衛生施設組合</t>
    <rPh sb="0" eb="4">
      <t>シモイナグン</t>
    </rPh>
    <rPh sb="4" eb="6">
      <t>セイブ</t>
    </rPh>
    <rPh sb="6" eb="8">
      <t>エイセイ</t>
    </rPh>
    <rPh sb="8" eb="10">
      <t>シセツ</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</si>
</sst>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283839</c:v>
                </c:pt>
                <c:pt idx="1">
                  <c:v>227409</c:v>
                </c:pt>
                <c:pt idx="2">
                  <c:v>91062</c:v>
                </c:pt>
                <c:pt idx="3">
                  <c:v>101950</c:v>
                </c:pt>
                <c:pt idx="4">
                  <c:v>262524</c:v>
                </c:pt>
              </c:numCache>
            </c:numRef>
          </c:val>
          <c:smooth val="0"/>
        </c:ser>
        <c:dLbls>
          <c:showLegendKey val="0"/>
          <c:showVal val="0"/>
          <c:showCatName val="0"/>
          <c:showSerName val="0"/>
          <c:showPercent val="0"/>
          <c:showBubbleSize val="0"/>
        </c:dLbls>
        <c:marker val="1"/>
        <c:smooth val="0"/>
        <c:axId val="70886912"/>
        <c:axId val="70888832"/>
      </c:lineChart>
      <c:catAx>
        <c:axId val="70886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88832"/>
        <c:crosses val="autoZero"/>
        <c:auto val="1"/>
        <c:lblAlgn val="ctr"/>
        <c:lblOffset val="100"/>
        <c:tickLblSkip val="1"/>
        <c:tickMarkSkip val="1"/>
        <c:noMultiLvlLbl val="0"/>
      </c:catAx>
      <c:valAx>
        <c:axId val="708888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8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5.47</c:v>
                </c:pt>
                <c:pt idx="1">
                  <c:v>13.34</c:v>
                </c:pt>
                <c:pt idx="2">
                  <c:v>10.44</c:v>
                </c:pt>
                <c:pt idx="3">
                  <c:v>4.3099999999999996</c:v>
                </c:pt>
                <c:pt idx="4">
                  <c:v>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35.200000000000003</c:v>
                </c:pt>
                <c:pt idx="1">
                  <c:v>39.29</c:v>
                </c:pt>
                <c:pt idx="2">
                  <c:v>44.83</c:v>
                </c:pt>
                <c:pt idx="3">
                  <c:v>38.54</c:v>
                </c:pt>
                <c:pt idx="4">
                  <c:v>43.52</c:v>
                </c:pt>
              </c:numCache>
            </c:numRef>
          </c:val>
        </c:ser>
        <c:dLbls>
          <c:showLegendKey val="0"/>
          <c:showVal val="0"/>
          <c:showCatName val="0"/>
          <c:showSerName val="0"/>
          <c:showPercent val="0"/>
          <c:showBubbleSize val="0"/>
        </c:dLbls>
        <c:gapWidth val="250"/>
        <c:overlap val="100"/>
        <c:axId val="93129344"/>
        <c:axId val="9314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12.54</c:v>
                </c:pt>
                <c:pt idx="1">
                  <c:v>15.17</c:v>
                </c:pt>
                <c:pt idx="2">
                  <c:v>14.28</c:v>
                </c:pt>
                <c:pt idx="3">
                  <c:v>-6.45</c:v>
                </c:pt>
                <c:pt idx="4">
                  <c:v>19.100000000000001</c:v>
                </c:pt>
              </c:numCache>
            </c:numRef>
          </c:val>
          <c:smooth val="0"/>
        </c:ser>
        <c:dLbls>
          <c:showLegendKey val="0"/>
          <c:showVal val="0"/>
          <c:showCatName val="0"/>
          <c:showSerName val="0"/>
          <c:showPercent val="0"/>
          <c:showBubbleSize val="0"/>
        </c:dLbls>
        <c:marker val="1"/>
        <c:smooth val="0"/>
        <c:axId val="93129344"/>
        <c:axId val="93143808"/>
      </c:lineChart>
      <c:catAx>
        <c:axId val="931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143808"/>
        <c:crosses val="autoZero"/>
        <c:auto val="1"/>
        <c:lblAlgn val="ctr"/>
        <c:lblOffset val="100"/>
        <c:tickLblSkip val="1"/>
        <c:tickMarkSkip val="1"/>
        <c:noMultiLvlLbl val="0"/>
      </c:catAx>
      <c:valAx>
        <c:axId val="9314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0.06</c:v>
                </c:pt>
                <c:pt idx="4">
                  <c:v>#N/A</c:v>
                </c:pt>
                <c:pt idx="5">
                  <c:v>0.06</c:v>
                </c:pt>
                <c:pt idx="6">
                  <c:v>#N/A</c:v>
                </c:pt>
                <c:pt idx="7">
                  <c:v>0</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0.13</c:v>
                </c:pt>
                <c:pt idx="4">
                  <c:v>#N/A</c:v>
                </c:pt>
                <c:pt idx="5">
                  <c:v>0.17</c:v>
                </c:pt>
                <c:pt idx="6">
                  <c:v>#N/A</c:v>
                </c:pt>
                <c:pt idx="7">
                  <c:v>0.1</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0.23</c:v>
                </c:pt>
                <c:pt idx="4">
                  <c:v>#N/A</c:v>
                </c:pt>
                <c:pt idx="5">
                  <c:v>0.22</c:v>
                </c:pt>
                <c:pt idx="6">
                  <c:v>#N/A</c:v>
                </c:pt>
                <c:pt idx="7">
                  <c:v>0.28000000000000003</c:v>
                </c:pt>
                <c:pt idx="8">
                  <c:v>#N/A</c:v>
                </c:pt>
                <c:pt idx="9">
                  <c:v>0.35</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0.16</c:v>
                </c:pt>
                <c:pt idx="4">
                  <c:v>#N/A</c:v>
                </c:pt>
                <c:pt idx="5">
                  <c:v>0.2</c:v>
                </c:pt>
                <c:pt idx="6">
                  <c:v>#N/A</c:v>
                </c:pt>
                <c:pt idx="7">
                  <c:v>0.27</c:v>
                </c:pt>
                <c:pt idx="8">
                  <c:v>#N/A</c:v>
                </c:pt>
                <c:pt idx="9">
                  <c:v>0.57999999999999996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0.88</c:v>
                </c:pt>
                <c:pt idx="2">
                  <c:v>#N/A</c:v>
                </c:pt>
                <c:pt idx="3">
                  <c:v>0.6</c:v>
                </c:pt>
                <c:pt idx="4">
                  <c:v>#N/A</c:v>
                </c:pt>
                <c:pt idx="5">
                  <c:v>0.43</c:v>
                </c:pt>
                <c:pt idx="6">
                  <c:v>#N/A</c:v>
                </c:pt>
                <c:pt idx="7">
                  <c:v>1.19</c:v>
                </c:pt>
                <c:pt idx="8">
                  <c:v>#N/A</c:v>
                </c:pt>
                <c:pt idx="9">
                  <c:v>1.34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5.47</c:v>
                </c:pt>
                <c:pt idx="2">
                  <c:v>#N/A</c:v>
                </c:pt>
                <c:pt idx="3">
                  <c:v>13.33</c:v>
                </c:pt>
                <c:pt idx="4">
                  <c:v>#N/A</c:v>
                </c:pt>
                <c:pt idx="5">
                  <c:v>10.44</c:v>
                </c:pt>
                <c:pt idx="6">
                  <c:v>#N/A</c:v>
                </c:pt>
                <c:pt idx="7">
                  <c:v>4.3099999999999996</c:v>
                </c:pt>
                <c:pt idx="8">
                  <c:v>#N/A</c:v>
                </c:pt>
                <c:pt idx="9">
                  <c:v>9.34</c:v>
                </c:pt>
              </c:numCache>
            </c:numRef>
          </c:val>
        </c:ser>
        <c:dLbls>
          <c:showLegendKey val="0"/>
          <c:showVal val="0"/>
          <c:showCatName val="0"/>
          <c:showSerName val="0"/>
          <c:showPercent val="0"/>
          <c:showBubbleSize val="0"/>
        </c:dLbls>
        <c:gapWidth val="150"/>
        <c:overlap val="100"/>
        <c:axId val="93569792"/>
        <c:axId val="93571328"/>
      </c:barChart>
      <c:catAx>
        <c:axId val="9356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71328"/>
        <c:crosses val="autoZero"/>
        <c:auto val="1"/>
        <c:lblAlgn val="ctr"/>
        <c:lblOffset val="100"/>
        <c:tickLblSkip val="1"/>
        <c:tickMarkSkip val="1"/>
        <c:noMultiLvlLbl val="0"/>
      </c:catAx>
      <c:valAx>
        <c:axId val="935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6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1024</c:v>
                </c:pt>
                <c:pt idx="5">
                  <c:v>991</c:v>
                </c:pt>
                <c:pt idx="8">
                  <c:v>1003</c:v>
                </c:pt>
                <c:pt idx="11">
                  <c:v>953</c:v>
                </c:pt>
                <c:pt idx="14">
                  <c:v>917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96</c:v>
                </c:pt>
                <c:pt idx="3">
                  <c:v>94</c:v>
                </c:pt>
                <c:pt idx="6">
                  <c:v>93</c:v>
                </c:pt>
                <c:pt idx="9">
                  <c:v>94</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343</c:v>
                </c:pt>
                <c:pt idx="3">
                  <c:v>318</c:v>
                </c:pt>
                <c:pt idx="6">
                  <c:v>322</c:v>
                </c:pt>
                <c:pt idx="9">
                  <c:v>291</c:v>
                </c:pt>
                <c:pt idx="12">
                  <c:v>268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847</c:v>
                </c:pt>
                <c:pt idx="3">
                  <c:v>818</c:v>
                </c:pt>
                <c:pt idx="6">
                  <c:v>831</c:v>
                </c:pt>
                <c:pt idx="9">
                  <c:v>721</c:v>
                </c:pt>
                <c:pt idx="12">
                  <c:v>631</c:v>
                </c:pt>
              </c:numCache>
            </c:numRef>
          </c:val>
        </c:ser>
        <c:dLbls>
          <c:showLegendKey val="0"/>
          <c:showVal val="0"/>
          <c:showCatName val="0"/>
          <c:showSerName val="0"/>
          <c:showPercent val="0"/>
          <c:showBubbleSize val="0"/>
        </c:dLbls>
        <c:gapWidth val="100"/>
        <c:overlap val="100"/>
        <c:axId val="93363584"/>
        <c:axId val="9337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262</c:v>
                </c:pt>
                <c:pt idx="2">
                  <c:v>#N/A</c:v>
                </c:pt>
                <c:pt idx="3">
                  <c:v>#N/A</c:v>
                </c:pt>
                <c:pt idx="4">
                  <c:v>239</c:v>
                </c:pt>
                <c:pt idx="5">
                  <c:v>#N/A</c:v>
                </c:pt>
                <c:pt idx="6">
                  <c:v>#N/A</c:v>
                </c:pt>
                <c:pt idx="7">
                  <c:v>243</c:v>
                </c:pt>
                <c:pt idx="8">
                  <c:v>#N/A</c:v>
                </c:pt>
                <c:pt idx="9">
                  <c:v>#N/A</c:v>
                </c:pt>
                <c:pt idx="10">
                  <c:v>153</c:v>
                </c:pt>
                <c:pt idx="11">
                  <c:v>#N/A</c:v>
                </c:pt>
                <c:pt idx="12">
                  <c:v>#N/A</c:v>
                </c:pt>
                <c:pt idx="13">
                  <c:v>76</c:v>
                </c:pt>
                <c:pt idx="14">
                  <c:v>#N/A</c:v>
                </c:pt>
              </c:numCache>
            </c:numRef>
          </c:val>
          <c:smooth val="0"/>
        </c:ser>
        <c:dLbls>
          <c:showLegendKey val="0"/>
          <c:showVal val="0"/>
          <c:showCatName val="0"/>
          <c:showSerName val="0"/>
          <c:showPercent val="0"/>
          <c:showBubbleSize val="0"/>
        </c:dLbls>
        <c:marker val="1"/>
        <c:smooth val="0"/>
        <c:axId val="93363584"/>
        <c:axId val="93378048"/>
      </c:lineChart>
      <c:catAx>
        <c:axId val="9336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78048"/>
        <c:crosses val="autoZero"/>
        <c:auto val="1"/>
        <c:lblAlgn val="ctr"/>
        <c:lblOffset val="100"/>
        <c:tickLblSkip val="1"/>
        <c:tickMarkSkip val="1"/>
        <c:noMultiLvlLbl val="0"/>
      </c:catAx>
      <c:valAx>
        <c:axId val="9337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6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8804</c:v>
                </c:pt>
                <c:pt idx="5">
                  <c:v>8596</c:v>
                </c:pt>
                <c:pt idx="8">
                  <c:v>7973</c:v>
                </c:pt>
                <c:pt idx="11">
                  <c:v>8268</c:v>
                </c:pt>
                <c:pt idx="14">
                  <c:v>7499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146</c:v>
                </c:pt>
                <c:pt idx="5">
                  <c:v>113</c:v>
                </c:pt>
                <c:pt idx="8">
                  <c:v>83</c:v>
                </c:pt>
                <c:pt idx="11">
                  <c:v>51</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3842</c:v>
                </c:pt>
                <c:pt idx="5">
                  <c:v>3847</c:v>
                </c:pt>
                <c:pt idx="8">
                  <c:v>4271</c:v>
                </c:pt>
                <c:pt idx="11">
                  <c:v>4366</c:v>
                </c:pt>
                <c:pt idx="14">
                  <c:v>4633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1069</c:v>
                </c:pt>
                <c:pt idx="3">
                  <c:v>1094</c:v>
                </c:pt>
                <c:pt idx="6">
                  <c:v>1117</c:v>
                </c:pt>
                <c:pt idx="9">
                  <c:v>1135</c:v>
                </c:pt>
                <c:pt idx="12">
                  <c:v>1041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441</c:v>
                </c:pt>
                <c:pt idx="3">
                  <c:v>342</c:v>
                </c:pt>
                <c:pt idx="6">
                  <c:v>269</c:v>
                </c:pt>
                <c:pt idx="9">
                  <c:v>139</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3597</c:v>
                </c:pt>
                <c:pt idx="3">
                  <c:v>3345</c:v>
                </c:pt>
                <c:pt idx="6">
                  <c:v>3117</c:v>
                </c:pt>
                <c:pt idx="9">
                  <c:v>2881</c:v>
                </c:pt>
                <c:pt idx="12">
                  <c:v>2705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6798</c:v>
                </c:pt>
                <c:pt idx="3">
                  <c:v>6344</c:v>
                </c:pt>
                <c:pt idx="6">
                  <c:v>5242</c:v>
                </c:pt>
                <c:pt idx="9">
                  <c:v>4515</c:v>
                </c:pt>
                <c:pt idx="12">
                  <c:v>4277</c:v>
                </c:pt>
              </c:numCache>
            </c:numRef>
          </c:val>
        </c:ser>
        <c:dLbls>
          <c:showLegendKey val="0"/>
          <c:showVal val="0"/>
          <c:showCatName val="0"/>
          <c:showSerName val="0"/>
          <c:showPercent val="0"/>
          <c:showBubbleSize val="0"/>
        </c:dLbls>
        <c:gapWidth val="100"/>
        <c:overlap val="100"/>
        <c:axId val="92288512"/>
        <c:axId val="9229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288512"/>
        <c:axId val="92290432"/>
      </c:lineChart>
      <c:catAx>
        <c:axId val="922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90432"/>
        <c:crosses val="autoZero"/>
        <c:auto val="1"/>
        <c:lblAlgn val="ctr"/>
        <c:lblOffset val="100"/>
        <c:tickLblSkip val="1"/>
        <c:tickMarkSkip val="1"/>
        <c:noMultiLvlLbl val="0"/>
      </c:catAx>
      <c:valAx>
        <c:axId val="9229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6,790
6,671
214.43
7,752,140
7,322,136
375,635
4,020,065
4,277,467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・類似団体平均、県内平均を下回っている。税収の基幹となるような産業が少ないため収入の増が見込めない。税の徴収強化等による歳入の確保に努める。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76623</xdr:rowOff>
    </xdr:to>
    <xdr:cxnSp macro="">
      <xdr:nvCxnSpPr>
        <xdr:cNvPr id="66" name="直線コネクタ 65"/>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76623</xdr:rowOff>
    </xdr:from>
    <xdr:to>
      <xdr:col>6</xdr:col>
      <xdr:colOff>0</xdr:colOff>
      <xdr:row>44</xdr:row>
      <xdr:rowOff>76623</xdr:rowOff>
    </xdr:to>
    <xdr:cxnSp macro="">
      <xdr:nvCxnSpPr>
        <xdr:cNvPr id="69" name="直線コネクタ 68"/>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76623</xdr:rowOff>
    </xdr:to>
    <xdr:cxnSp macro="">
      <xdr:nvCxnSpPr>
        <xdr:cNvPr id="72" name="直線コネクタ 71"/>
        <xdr:cNvCxnSpPr/>
      </xdr:nvCxnSpPr>
      <xdr:spPr>
        <a:xfrm>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79" name="テキスト ボックス 78"/>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5" name="円/楕円 84"/>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93150</xdr:rowOff>
    </xdr:from>
    <xdr:ext cx="762000" cy="259045"/>
    <xdr:sp macro="" textlink="">
      <xdr:nvSpPr>
        <xdr:cNvPr id="86" name="財政力該当値テキスト"/>
        <xdr:cNvSpPr txBox="1"/>
      </xdr:nvSpPr>
      <xdr:spPr>
        <a:xfrm>
          <a:off x="5041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25823</xdr:rowOff>
    </xdr:from>
    <xdr:to>
      <xdr:col>6</xdr:col>
      <xdr:colOff>50800</xdr:colOff>
      <xdr:row>44</xdr:row>
      <xdr:rowOff>127423</xdr:rowOff>
    </xdr:to>
    <xdr:sp macro="" textlink="">
      <xdr:nvSpPr>
        <xdr:cNvPr id="87" name="円/楕円 86"/>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88" name="テキスト ボックス 87"/>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25823</xdr:rowOff>
    </xdr:from>
    <xdr:to>
      <xdr:col>4</xdr:col>
      <xdr:colOff>533400</xdr:colOff>
      <xdr:row>44</xdr:row>
      <xdr:rowOff>127423</xdr:rowOff>
    </xdr:to>
    <xdr:sp macro="" textlink="">
      <xdr:nvSpPr>
        <xdr:cNvPr id="89" name="円/楕円 88"/>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112200</xdr:rowOff>
    </xdr:from>
    <xdr:ext cx="762000" cy="259045"/>
    <xdr:sp macro="" textlink="">
      <xdr:nvSpPr>
        <xdr:cNvPr id="90" name="テキスト ボックス 89"/>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1" name="円/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3" name="円/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a:t>
          </a:r>
          <a:r>
            <a:rPr lang="ja-JP" altLang="en-US" sz="1100">
              <a:solidFill>
                <a:schemeClr val="dk1"/>
              </a:solidFill>
              <a:effectLst/>
              <a:latin typeface="+mn-lt"/>
              <a:ea typeface="+mn-ea"/>
              <a:cs typeface="+mn-cs"/>
            </a:rPr>
            <a:t>７６．０</a:t>
          </a:r>
          <a:r>
            <a:rPr lang="ja-JP" altLang="ja-JP" sz="1100">
              <a:solidFill>
                <a:schemeClr val="dk1"/>
              </a:solidFill>
              <a:effectLst/>
              <a:latin typeface="+mn-lt"/>
              <a:ea typeface="+mn-ea"/>
              <a:cs typeface="+mn-cs"/>
            </a:rPr>
            <a:t>％は類似団体</a:t>
          </a:r>
          <a:r>
            <a:rPr lang="ja-JP" altLang="en-US" sz="1100">
              <a:solidFill>
                <a:schemeClr val="dk1"/>
              </a:solidFill>
              <a:effectLst/>
              <a:latin typeface="+mn-lt"/>
              <a:ea typeface="+mn-ea"/>
              <a:cs typeface="+mn-cs"/>
            </a:rPr>
            <a:t>では上位に入る。</a:t>
          </a:r>
          <a:r>
            <a:rPr lang="ja-JP" altLang="ja-JP" sz="1100">
              <a:solidFill>
                <a:schemeClr val="dk1"/>
              </a:solidFill>
              <a:effectLst/>
              <a:latin typeface="+mn-lt"/>
              <a:ea typeface="+mn-ea"/>
              <a:cs typeface="+mn-cs"/>
            </a:rPr>
            <a:t>今後も地方債の繰り上げ償還、繰出金の適正化を行い、抑制に努めたい</a:t>
          </a:r>
          <a:r>
            <a:rPr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62</xdr:row>
      <xdr:rowOff>4233</xdr:rowOff>
    </xdr:to>
    <xdr:cxnSp macro="">
      <xdr:nvCxnSpPr>
        <xdr:cNvPr id="129" name="直線コネクタ 128"/>
        <xdr:cNvCxnSpPr/>
      </xdr:nvCxnSpPr>
      <xdr:spPr>
        <a:xfrm>
          <a:off x="4114800" y="1054565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76623</xdr:rowOff>
    </xdr:to>
    <xdr:cxnSp macro="">
      <xdr:nvCxnSpPr>
        <xdr:cNvPr id="132" name="直線コネクタ 131"/>
        <xdr:cNvCxnSpPr/>
      </xdr:nvCxnSpPr>
      <xdr:spPr>
        <a:xfrm flipV="1">
          <a:off x="3225800" y="1054565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62</xdr:row>
      <xdr:rowOff>132927</xdr:rowOff>
    </xdr:to>
    <xdr:cxnSp macro="">
      <xdr:nvCxnSpPr>
        <xdr:cNvPr id="135" name="直線コネクタ 134"/>
        <xdr:cNvCxnSpPr/>
      </xdr:nvCxnSpPr>
      <xdr:spPr>
        <a:xfrm flipV="1">
          <a:off x="2336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62</xdr:row>
      <xdr:rowOff>132927</xdr:rowOff>
    </xdr:to>
    <xdr:cxnSp macro="">
      <xdr:nvCxnSpPr>
        <xdr:cNvPr id="138" name="直線コネクタ 137"/>
        <xdr:cNvCxnSpPr/>
      </xdr:nvCxnSpPr>
      <xdr:spPr>
        <a:xfrm>
          <a:off x="1447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2" name="テキスト ボックス 14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48" name="円/楕円 147"/>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49"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0" name="円/楕円 149"/>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1" name="テキスト ボックス 150"/>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2" name="円/楕円 151"/>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3" name="テキスト ボックス 152"/>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4" name="円/楕円 153"/>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5" name="テキスト ボックス 15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56" name="円/楕円 155"/>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18432</xdr:rowOff>
    </xdr:from>
    <xdr:ext cx="762000" cy="259045"/>
    <xdr:sp macro="" textlink="">
      <xdr:nvSpPr>
        <xdr:cNvPr id="157" name="テキスト ボックス 156"/>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[230,786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上回っている状況である。市町村合併により旧村に振興室を設置している点、保育園・小学校を各地域に配置している点が要因と考えられる。これらについては今後のあり方について検討していく予定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57975</xdr:rowOff>
    </xdr:from>
    <xdr:to>
      <xdr:col>7</xdr:col>
      <xdr:colOff>152400</xdr:colOff>
      <xdr:row>82</xdr:row>
      <xdr:rowOff>82091</xdr:rowOff>
    </xdr:to>
    <xdr:cxnSp macro="">
      <xdr:nvCxnSpPr>
        <xdr:cNvPr id="193" name="直線コネクタ 192"/>
        <xdr:cNvCxnSpPr/>
      </xdr:nvCxnSpPr>
      <xdr:spPr>
        <a:xfrm>
          <a:off x="4114800" y="14116875"/>
          <a:ext cx="8382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43712</xdr:rowOff>
    </xdr:from>
    <xdr:to>
      <xdr:col>6</xdr:col>
      <xdr:colOff>0</xdr:colOff>
      <xdr:row>82</xdr:row>
      <xdr:rowOff>57975</xdr:rowOff>
    </xdr:to>
    <xdr:cxnSp macro="">
      <xdr:nvCxnSpPr>
        <xdr:cNvPr id="196" name="直線コネクタ 195"/>
        <xdr:cNvCxnSpPr/>
      </xdr:nvCxnSpPr>
      <xdr:spPr>
        <a:xfrm>
          <a:off x="3225800" y="14102612"/>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43712</xdr:rowOff>
    </xdr:from>
    <xdr:to>
      <xdr:col>4</xdr:col>
      <xdr:colOff>482600</xdr:colOff>
      <xdr:row>82</xdr:row>
      <xdr:rowOff>70878</xdr:rowOff>
    </xdr:to>
    <xdr:cxnSp macro="">
      <xdr:nvCxnSpPr>
        <xdr:cNvPr id="199" name="直線コネクタ 198"/>
        <xdr:cNvCxnSpPr/>
      </xdr:nvCxnSpPr>
      <xdr:spPr>
        <a:xfrm flipV="1">
          <a:off x="2336800" y="1410261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51961</xdr:rowOff>
    </xdr:from>
    <xdr:to>
      <xdr:col>3</xdr:col>
      <xdr:colOff>279400</xdr:colOff>
      <xdr:row>82</xdr:row>
      <xdr:rowOff>70878</xdr:rowOff>
    </xdr:to>
    <xdr:cxnSp macro="">
      <xdr:nvCxnSpPr>
        <xdr:cNvPr id="202" name="直線コネクタ 201"/>
        <xdr:cNvCxnSpPr/>
      </xdr:nvCxnSpPr>
      <xdr:spPr>
        <a:xfrm>
          <a:off x="1447800" y="14110861"/>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57890</xdr:rowOff>
    </xdr:from>
    <xdr:ext cx="762000" cy="259045"/>
    <xdr:sp macro="" textlink="">
      <xdr:nvSpPr>
        <xdr:cNvPr id="206" name="テキスト ボックス 205"/>
        <xdr:cNvSpPr txBox="1"/>
      </xdr:nvSpPr>
      <xdr:spPr>
        <a:xfrm>
          <a:off x="1066800" y="137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31291</xdr:rowOff>
    </xdr:from>
    <xdr:to>
      <xdr:col>7</xdr:col>
      <xdr:colOff>203200</xdr:colOff>
      <xdr:row>82</xdr:row>
      <xdr:rowOff>132891</xdr:rowOff>
    </xdr:to>
    <xdr:sp macro="" textlink="">
      <xdr:nvSpPr>
        <xdr:cNvPr id="212" name="円/楕円 211"/>
        <xdr:cNvSpPr/>
      </xdr:nvSpPr>
      <xdr:spPr>
        <a:xfrm>
          <a:off x="4902200" y="140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3368</xdr:rowOff>
    </xdr:from>
    <xdr:ext cx="762000" cy="259045"/>
    <xdr:sp macro="" textlink="">
      <xdr:nvSpPr>
        <xdr:cNvPr id="213" name="人件費・物件費等の状況該当値テキスト"/>
        <xdr:cNvSpPr txBox="1"/>
      </xdr:nvSpPr>
      <xdr:spPr>
        <a:xfrm>
          <a:off x="5041900" y="1406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230,786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7175</xdr:rowOff>
    </xdr:from>
    <xdr:to>
      <xdr:col>6</xdr:col>
      <xdr:colOff>50800</xdr:colOff>
      <xdr:row>82</xdr:row>
      <xdr:rowOff>108775</xdr:rowOff>
    </xdr:to>
    <xdr:sp macro="" textlink="">
      <xdr:nvSpPr>
        <xdr:cNvPr id="214" name="円/楕円 213"/>
        <xdr:cNvSpPr/>
      </xdr:nvSpPr>
      <xdr:spPr>
        <a:xfrm>
          <a:off x="4064000" y="14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93552</xdr:rowOff>
    </xdr:from>
    <xdr:ext cx="736600" cy="259045"/>
    <xdr:sp macro="" textlink="">
      <xdr:nvSpPr>
        <xdr:cNvPr id="215" name="テキスト ボックス 214"/>
        <xdr:cNvSpPr txBox="1"/>
      </xdr:nvSpPr>
      <xdr:spPr>
        <a:xfrm>
          <a:off x="3733800" y="1415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164362</xdr:rowOff>
    </xdr:from>
    <xdr:to>
      <xdr:col>4</xdr:col>
      <xdr:colOff>533400</xdr:colOff>
      <xdr:row>82</xdr:row>
      <xdr:rowOff>94512</xdr:rowOff>
    </xdr:to>
    <xdr:sp macro="" textlink="">
      <xdr:nvSpPr>
        <xdr:cNvPr id="216" name="円/楕円 215"/>
        <xdr:cNvSpPr/>
      </xdr:nvSpPr>
      <xdr:spPr>
        <a:xfrm>
          <a:off x="3175000" y="140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104689</xdr:rowOff>
    </xdr:from>
    <xdr:ext cx="762000" cy="259045"/>
    <xdr:sp macro="" textlink="">
      <xdr:nvSpPr>
        <xdr:cNvPr id="217" name="テキスト ボックス 216"/>
        <xdr:cNvSpPr txBox="1"/>
      </xdr:nvSpPr>
      <xdr:spPr>
        <a:xfrm>
          <a:off x="2844800" y="1382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20078</xdr:rowOff>
    </xdr:from>
    <xdr:to>
      <xdr:col>3</xdr:col>
      <xdr:colOff>330200</xdr:colOff>
      <xdr:row>82</xdr:row>
      <xdr:rowOff>121678</xdr:rowOff>
    </xdr:to>
    <xdr:sp macro="" textlink="">
      <xdr:nvSpPr>
        <xdr:cNvPr id="218" name="円/楕円 217"/>
        <xdr:cNvSpPr/>
      </xdr:nvSpPr>
      <xdr:spPr>
        <a:xfrm>
          <a:off x="2286000" y="140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106455</xdr:rowOff>
    </xdr:from>
    <xdr:ext cx="762000" cy="259045"/>
    <xdr:sp macro="" textlink="">
      <xdr:nvSpPr>
        <xdr:cNvPr id="219" name="テキスト ボックス 218"/>
        <xdr:cNvSpPr txBox="1"/>
      </xdr:nvSpPr>
      <xdr:spPr>
        <a:xfrm>
          <a:off x="1955800" y="141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1161</xdr:rowOff>
    </xdr:from>
    <xdr:to>
      <xdr:col>2</xdr:col>
      <xdr:colOff>127000</xdr:colOff>
      <xdr:row>82</xdr:row>
      <xdr:rowOff>102761</xdr:rowOff>
    </xdr:to>
    <xdr:sp macro="" textlink="">
      <xdr:nvSpPr>
        <xdr:cNvPr id="220" name="円/楕円 219"/>
        <xdr:cNvSpPr/>
      </xdr:nvSpPr>
      <xdr:spPr>
        <a:xfrm>
          <a:off x="1397000" y="140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87538</xdr:rowOff>
    </xdr:from>
    <xdr:ext cx="762000" cy="259045"/>
    <xdr:sp macro="" textlink="">
      <xdr:nvSpPr>
        <xdr:cNvPr id="221" name="テキスト ボックス 220"/>
        <xdr:cNvSpPr txBox="1"/>
      </xdr:nvSpPr>
      <xdr:spPr>
        <a:xfrm>
          <a:off x="1066800" y="141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・類似団体平均値に推移しており、今後も職務、職責、成果等により適正な運用に努める。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47837</xdr:rowOff>
    </xdr:to>
    <xdr:cxnSp macro="">
      <xdr:nvCxnSpPr>
        <xdr:cNvPr id="255" name="直線コネクタ 254"/>
        <xdr:cNvCxnSpPr/>
      </xdr:nvCxnSpPr>
      <xdr:spPr>
        <a:xfrm>
          <a:off x="16179800" y="145084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88</xdr:row>
      <xdr:rowOff>64346</xdr:rowOff>
    </xdr:to>
    <xdr:cxnSp macro="">
      <xdr:nvCxnSpPr>
        <xdr:cNvPr id="258" name="直線コネクタ 257"/>
        <xdr:cNvCxnSpPr/>
      </xdr:nvCxnSpPr>
      <xdr:spPr>
        <a:xfrm flipV="1">
          <a:off x="15290800" y="145084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64346</xdr:rowOff>
    </xdr:to>
    <xdr:cxnSp macro="">
      <xdr:nvCxnSpPr>
        <xdr:cNvPr id="261" name="直線コネクタ 260"/>
        <xdr:cNvCxnSpPr/>
      </xdr:nvCxnSpPr>
      <xdr:spPr>
        <a:xfrm>
          <a:off x="14401800" y="1511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88</xdr:row>
      <xdr:rowOff>24130</xdr:rowOff>
    </xdr:to>
    <xdr:cxnSp macro="">
      <xdr:nvCxnSpPr>
        <xdr:cNvPr id="264" name="直線コネクタ 263"/>
        <xdr:cNvCxnSpPr/>
      </xdr:nvCxnSpPr>
      <xdr:spPr>
        <a:xfrm>
          <a:off x="13512800" y="144923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8" name="円/楕円 277"/>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79" name="テキスト ボックス 278"/>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0" name="円/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1" name="テキスト ボックス 280"/>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2" name="円/楕円 281"/>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3" name="テキスト ボックス 282"/>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に近い状況で</a:t>
          </a:r>
          <a:r>
            <a:rPr lang="ja-JP" altLang="ja-JP" sz="1100">
              <a:solidFill>
                <a:schemeClr val="dk1"/>
              </a:solidFill>
              <a:effectLst/>
              <a:latin typeface="+mn-lt"/>
              <a:ea typeface="+mn-ea"/>
              <a:cs typeface="+mn-cs"/>
            </a:rPr>
            <a:t>推移し</a:t>
          </a:r>
          <a:r>
            <a:rPr lang="ja-JP" altLang="en-US" sz="1100">
              <a:solidFill>
                <a:schemeClr val="dk1"/>
              </a:solidFill>
              <a:effectLst/>
              <a:latin typeface="+mn-lt"/>
              <a:ea typeface="+mn-ea"/>
              <a:cs typeface="+mn-cs"/>
            </a:rPr>
            <a:t>ている。今後も</a:t>
          </a:r>
          <a:r>
            <a:rPr lang="ja-JP" altLang="ja-JP" sz="1100">
              <a:solidFill>
                <a:schemeClr val="dk1"/>
              </a:solidFill>
              <a:effectLst/>
              <a:latin typeface="+mn-lt"/>
              <a:ea typeface="+mn-ea"/>
              <a:cs typeface="+mn-cs"/>
            </a:rPr>
            <a:t>適正な職員数を検討していく。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141212</xdr:rowOff>
    </xdr:from>
    <xdr:to>
      <xdr:col>24</xdr:col>
      <xdr:colOff>558800</xdr:colOff>
      <xdr:row>62</xdr:row>
      <xdr:rowOff>18022</xdr:rowOff>
    </xdr:to>
    <xdr:cxnSp macro="">
      <xdr:nvCxnSpPr>
        <xdr:cNvPr id="320" name="直線コネクタ 319"/>
        <xdr:cNvCxnSpPr/>
      </xdr:nvCxnSpPr>
      <xdr:spPr>
        <a:xfrm>
          <a:off x="16179800" y="105996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141212</xdr:rowOff>
    </xdr:from>
    <xdr:to>
      <xdr:col>23</xdr:col>
      <xdr:colOff>406400</xdr:colOff>
      <xdr:row>61</xdr:row>
      <xdr:rowOff>143510</xdr:rowOff>
    </xdr:to>
    <xdr:cxnSp macro="">
      <xdr:nvCxnSpPr>
        <xdr:cNvPr id="323" name="直線コネクタ 322"/>
        <xdr:cNvCxnSpPr/>
      </xdr:nvCxnSpPr>
      <xdr:spPr>
        <a:xfrm flipV="1">
          <a:off x="15290800" y="1059966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61</xdr:row>
      <xdr:rowOff>165342</xdr:rowOff>
    </xdr:to>
    <xdr:cxnSp macro="">
      <xdr:nvCxnSpPr>
        <xdr:cNvPr id="326" name="直線コネクタ 325"/>
        <xdr:cNvCxnSpPr/>
      </xdr:nvCxnSpPr>
      <xdr:spPr>
        <a:xfrm flipV="1">
          <a:off x="14401800" y="1060196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165342</xdr:rowOff>
    </xdr:from>
    <xdr:to>
      <xdr:col>21</xdr:col>
      <xdr:colOff>0</xdr:colOff>
      <xdr:row>62</xdr:row>
      <xdr:rowOff>7680</xdr:rowOff>
    </xdr:to>
    <xdr:cxnSp macro="">
      <xdr:nvCxnSpPr>
        <xdr:cNvPr id="329" name="直線コネクタ 328"/>
        <xdr:cNvCxnSpPr/>
      </xdr:nvCxnSpPr>
      <xdr:spPr>
        <a:xfrm flipV="1">
          <a:off x="13512800" y="1062379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33" name="テキスト ボックス 332"/>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138672</xdr:rowOff>
    </xdr:from>
    <xdr:to>
      <xdr:col>24</xdr:col>
      <xdr:colOff>609600</xdr:colOff>
      <xdr:row>62</xdr:row>
      <xdr:rowOff>68822</xdr:rowOff>
    </xdr:to>
    <xdr:sp macro="" textlink="">
      <xdr:nvSpPr>
        <xdr:cNvPr id="339" name="円/楕円 338"/>
        <xdr:cNvSpPr/>
      </xdr:nvSpPr>
      <xdr:spPr>
        <a:xfrm>
          <a:off x="169672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155199</xdr:rowOff>
    </xdr:from>
    <xdr:ext cx="762000" cy="259045"/>
    <xdr:sp macro="" textlink="">
      <xdr:nvSpPr>
        <xdr:cNvPr id="340" name="定員管理の状況該当値テキスト"/>
        <xdr:cNvSpPr txBox="1"/>
      </xdr:nvSpPr>
      <xdr:spPr>
        <a:xfrm>
          <a:off x="171069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90412</xdr:rowOff>
    </xdr:from>
    <xdr:to>
      <xdr:col>23</xdr:col>
      <xdr:colOff>457200</xdr:colOff>
      <xdr:row>62</xdr:row>
      <xdr:rowOff>20562</xdr:rowOff>
    </xdr:to>
    <xdr:sp macro="" textlink="">
      <xdr:nvSpPr>
        <xdr:cNvPr id="341" name="円/楕円 340"/>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30739</xdr:rowOff>
    </xdr:from>
    <xdr:ext cx="736600" cy="259045"/>
    <xdr:sp macro="" textlink="">
      <xdr:nvSpPr>
        <xdr:cNvPr id="342" name="テキスト ボックス 341"/>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3" name="円/楕円 342"/>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33037</xdr:rowOff>
    </xdr:from>
    <xdr:ext cx="762000" cy="259045"/>
    <xdr:sp macro="" textlink="">
      <xdr:nvSpPr>
        <xdr:cNvPr id="344" name="テキスト ボックス 343"/>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114542</xdr:rowOff>
    </xdr:from>
    <xdr:to>
      <xdr:col>21</xdr:col>
      <xdr:colOff>50800</xdr:colOff>
      <xdr:row>62</xdr:row>
      <xdr:rowOff>44692</xdr:rowOff>
    </xdr:to>
    <xdr:sp macro="" textlink="">
      <xdr:nvSpPr>
        <xdr:cNvPr id="345" name="円/楕円 344"/>
        <xdr:cNvSpPr/>
      </xdr:nvSpPr>
      <xdr:spPr>
        <a:xfrm>
          <a:off x="14351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54869</xdr:rowOff>
    </xdr:from>
    <xdr:ext cx="762000" cy="259045"/>
    <xdr:sp macro="" textlink="">
      <xdr:nvSpPr>
        <xdr:cNvPr id="346" name="テキスト ボックス 345"/>
        <xdr:cNvSpPr txBox="1"/>
      </xdr:nvSpPr>
      <xdr:spPr>
        <a:xfrm>
          <a:off x="14020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47" name="円/楕円 346"/>
        <xdr:cNvSpPr/>
      </xdr:nvSpPr>
      <xdr:spPr>
        <a:xfrm>
          <a:off x="13462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48" name="テキスト ボックス 347"/>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・長野県平均、全国平均を下回る状況である。中・長期的な償還計画により、償還額の平準化や実質公債費比率の急激な上昇を抑えるよう努める。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39</xdr:row>
      <xdr:rowOff>24977</xdr:rowOff>
    </xdr:to>
    <xdr:cxnSp macro="">
      <xdr:nvCxnSpPr>
        <xdr:cNvPr id="382" name="直線コネクタ 381"/>
        <xdr:cNvCxnSpPr/>
      </xdr:nvCxnSpPr>
      <xdr:spPr>
        <a:xfrm flipV="1">
          <a:off x="16179800" y="65747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105410</xdr:rowOff>
    </xdr:to>
    <xdr:cxnSp macro="">
      <xdr:nvCxnSpPr>
        <xdr:cNvPr id="385" name="直線コネクタ 384"/>
        <xdr:cNvCxnSpPr/>
      </xdr:nvCxnSpPr>
      <xdr:spPr>
        <a:xfrm flipV="1">
          <a:off x="15290800" y="67115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54610</xdr:rowOff>
    </xdr:to>
    <xdr:cxnSp macro="">
      <xdr:nvCxnSpPr>
        <xdr:cNvPr id="388" name="直線コネクタ 387"/>
        <xdr:cNvCxnSpPr/>
      </xdr:nvCxnSpPr>
      <xdr:spPr>
        <a:xfrm flipV="1">
          <a:off x="14401800" y="679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41</xdr:row>
      <xdr:rowOff>84244</xdr:rowOff>
    </xdr:to>
    <xdr:cxnSp macro="">
      <xdr:nvCxnSpPr>
        <xdr:cNvPr id="391" name="直線コネクタ 390"/>
        <xdr:cNvCxnSpPr/>
      </xdr:nvCxnSpPr>
      <xdr:spPr>
        <a:xfrm flipV="1">
          <a:off x="13512800" y="69126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1" name="円/楕円 400"/>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2"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3" name="円/楕円 402"/>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404" name="テキスト ボックス 403"/>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5" name="円/楕円 404"/>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6" name="テキスト ボックス 40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7" name="円/楕円 406"/>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8" name="テキスト ボックス 40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09" name="円/楕円 408"/>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10" name="テキスト ボックス 409"/>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a:t>
          </a:r>
          <a:r>
            <a:rPr lang="ja-JP" altLang="en-US" sz="1100">
              <a:solidFill>
                <a:schemeClr val="dk1"/>
              </a:solidFill>
              <a:effectLst/>
              <a:latin typeface="+mn-lt"/>
              <a:ea typeface="+mn-ea"/>
              <a:cs typeface="+mn-cs"/>
            </a:rPr>
            <a:t>比率</a:t>
          </a:r>
          <a:r>
            <a:rPr lang="ja-JP" altLang="ja-JP" sz="1100">
              <a:solidFill>
                <a:schemeClr val="dk1"/>
              </a:solidFill>
              <a:effectLst/>
              <a:latin typeface="+mn-lt"/>
              <a:ea typeface="+mn-ea"/>
              <a:cs typeface="+mn-cs"/>
            </a:rPr>
            <a:t>については数値なしという状況である。今後も公債費等義務的経費の削減を中心とする行財政改革を進め、財政の健全化に努める。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1" name="テキスト ボックス 450"/>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2" name="フローチャート : 判断 451"/>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3" name="テキスト ボックス 452"/>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6,790
6,671
214.43
7,752,140
7,322,136
375,635
4,020,065
4,277,467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人件費に係る経常収支比率は低くなっているが、公営企業会計等の人件費に充てる繰り出金といった人件費に準ずる費用を合計した場合数値が大きくなるため、今後もこれらを含めた人件費関係経費全体を見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5080</xdr:rowOff>
    </xdr:to>
    <xdr:cxnSp macro="">
      <xdr:nvCxnSpPr>
        <xdr:cNvPr id="63" name="直線コネクタ 62"/>
        <xdr:cNvCxnSpPr/>
      </xdr:nvCxnSpPr>
      <xdr:spPr>
        <a:xfrm>
          <a:off x="3987800" y="6314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153670</xdr:rowOff>
    </xdr:to>
    <xdr:cxnSp macro="">
      <xdr:nvCxnSpPr>
        <xdr:cNvPr id="66" name="直線コネクタ 65"/>
        <xdr:cNvCxnSpPr/>
      </xdr:nvCxnSpPr>
      <xdr:spPr>
        <a:xfrm flipV="1">
          <a:off x="3098800" y="6314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153670</xdr:rowOff>
    </xdr:from>
    <xdr:to>
      <xdr:col>4</xdr:col>
      <xdr:colOff>346075</xdr:colOff>
      <xdr:row>37</xdr:row>
      <xdr:rowOff>16510</xdr:rowOff>
    </xdr:to>
    <xdr:cxnSp macro="">
      <xdr:nvCxnSpPr>
        <xdr:cNvPr id="69" name="直線コネクタ 68"/>
        <xdr:cNvCxnSpPr/>
      </xdr:nvCxnSpPr>
      <xdr:spPr>
        <a:xfrm flipV="1">
          <a:off x="2209800" y="6325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161290</xdr:rowOff>
    </xdr:from>
    <xdr:to>
      <xdr:col>3</xdr:col>
      <xdr:colOff>142875</xdr:colOff>
      <xdr:row>37</xdr:row>
      <xdr:rowOff>16510</xdr:rowOff>
    </xdr:to>
    <xdr:cxnSp macro="">
      <xdr:nvCxnSpPr>
        <xdr:cNvPr id="72" name="直線コネクタ 71"/>
        <xdr:cNvCxnSpPr/>
      </xdr:nvCxnSpPr>
      <xdr:spPr>
        <a:xfrm>
          <a:off x="1320800" y="6333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52087</xdr:rowOff>
    </xdr:from>
    <xdr:ext cx="762000" cy="259045"/>
    <xdr:sp macro="" textlink="">
      <xdr:nvSpPr>
        <xdr:cNvPr id="76" name="テキスト ボックス 75"/>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125730</xdr:rowOff>
    </xdr:from>
    <xdr:to>
      <xdr:col>7</xdr:col>
      <xdr:colOff>66675</xdr:colOff>
      <xdr:row>37</xdr:row>
      <xdr:rowOff>55880</xdr:rowOff>
    </xdr:to>
    <xdr:sp macro="" textlink="">
      <xdr:nvSpPr>
        <xdr:cNvPr id="82" name="円/楕円 81"/>
        <xdr:cNvSpPr/>
      </xdr:nvSpPr>
      <xdr:spPr>
        <a:xfrm>
          <a:off x="47752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142257</xdr:rowOff>
    </xdr:from>
    <xdr:ext cx="762000" cy="259045"/>
    <xdr:sp macro="" textlink="">
      <xdr:nvSpPr>
        <xdr:cNvPr id="83" name="人件費該当値テキスト"/>
        <xdr:cNvSpPr txBox="1"/>
      </xdr:nvSpPr>
      <xdr:spPr>
        <a:xfrm>
          <a:off x="49149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4" name="円/楕円 83"/>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5" name="テキスト ボックス 84"/>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102870</xdr:rowOff>
    </xdr:from>
    <xdr:to>
      <xdr:col>4</xdr:col>
      <xdr:colOff>396875</xdr:colOff>
      <xdr:row>37</xdr:row>
      <xdr:rowOff>33020</xdr:rowOff>
    </xdr:to>
    <xdr:sp macro="" textlink="">
      <xdr:nvSpPr>
        <xdr:cNvPr id="86" name="円/楕円 85"/>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43197</xdr:rowOff>
    </xdr:from>
    <xdr:ext cx="762000" cy="259045"/>
    <xdr:sp macro="" textlink="">
      <xdr:nvSpPr>
        <xdr:cNvPr id="87" name="テキスト ボックス 86"/>
        <xdr:cNvSpPr txBox="1"/>
      </xdr:nvSpPr>
      <xdr:spPr>
        <a:xfrm>
          <a:off x="2717800" y="604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88" name="円/楕円 87"/>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89" name="テキスト ボックス 88"/>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110490</xdr:rowOff>
    </xdr:from>
    <xdr:to>
      <xdr:col>1</xdr:col>
      <xdr:colOff>676275</xdr:colOff>
      <xdr:row>37</xdr:row>
      <xdr:rowOff>40640</xdr:rowOff>
    </xdr:to>
    <xdr:sp macro="" textlink="">
      <xdr:nvSpPr>
        <xdr:cNvPr id="90" name="円/楕円 89"/>
        <xdr:cNvSpPr/>
      </xdr:nvSpPr>
      <xdr:spPr>
        <a:xfrm>
          <a:off x="127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50817</xdr:rowOff>
    </xdr:from>
    <xdr:ext cx="762000" cy="259045"/>
    <xdr:sp macro="" textlink="">
      <xdr:nvSpPr>
        <xdr:cNvPr id="91" name="テキスト ボックス 90"/>
        <xdr:cNvSpPr txBox="1"/>
      </xdr:nvSpPr>
      <xdr:spPr>
        <a:xfrm>
          <a:off x="93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・物件費に係る経常収支比率は類似団体と比較すると３．４ポイント低い状況である。今後も経常経費の抑制に努める。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149860</xdr:rowOff>
    </xdr:from>
    <xdr:to>
      <xdr:col>24</xdr:col>
      <xdr:colOff>31750</xdr:colOff>
      <xdr:row>14</xdr:row>
      <xdr:rowOff>12700</xdr:rowOff>
    </xdr:to>
    <xdr:cxnSp macro="">
      <xdr:nvCxnSpPr>
        <xdr:cNvPr id="120" name="直線コネクタ 119"/>
        <xdr:cNvCxnSpPr/>
      </xdr:nvCxnSpPr>
      <xdr:spPr>
        <a:xfrm>
          <a:off x="15671800" y="2378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149860</xdr:rowOff>
    </xdr:from>
    <xdr:to>
      <xdr:col>22</xdr:col>
      <xdr:colOff>565150</xdr:colOff>
      <xdr:row>13</xdr:row>
      <xdr:rowOff>149860</xdr:rowOff>
    </xdr:to>
    <xdr:cxnSp macro="">
      <xdr:nvCxnSpPr>
        <xdr:cNvPr id="123" name="直線コネクタ 122"/>
        <xdr:cNvCxnSpPr/>
      </xdr:nvCxnSpPr>
      <xdr:spPr>
        <a:xfrm>
          <a:off x="14782800" y="2378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13</xdr:row>
      <xdr:rowOff>149860</xdr:rowOff>
    </xdr:to>
    <xdr:cxnSp macro="">
      <xdr:nvCxnSpPr>
        <xdr:cNvPr id="126" name="直線コネクタ 125"/>
        <xdr:cNvCxnSpPr/>
      </xdr:nvCxnSpPr>
      <xdr:spPr>
        <a:xfrm>
          <a:off x="13893800" y="2367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138430</xdr:rowOff>
    </xdr:from>
    <xdr:to>
      <xdr:col>20</xdr:col>
      <xdr:colOff>158750</xdr:colOff>
      <xdr:row>13</xdr:row>
      <xdr:rowOff>149860</xdr:rowOff>
    </xdr:to>
    <xdr:cxnSp macro="">
      <xdr:nvCxnSpPr>
        <xdr:cNvPr id="129" name="直線コネクタ 128"/>
        <xdr:cNvCxnSpPr/>
      </xdr:nvCxnSpPr>
      <xdr:spPr>
        <a:xfrm flipV="1">
          <a:off x="13004800" y="2367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76852</xdr:rowOff>
    </xdr:from>
    <xdr:ext cx="762000" cy="259045"/>
    <xdr:sp macro="" textlink="">
      <xdr:nvSpPr>
        <xdr:cNvPr id="133" name="テキスト ボックス 132"/>
        <xdr:cNvSpPr txBox="1"/>
      </xdr:nvSpPr>
      <xdr:spPr>
        <a:xfrm>
          <a:off x="12623800" y="24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39" name="円/楕円 138"/>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0"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99060</xdr:rowOff>
    </xdr:from>
    <xdr:to>
      <xdr:col>22</xdr:col>
      <xdr:colOff>615950</xdr:colOff>
      <xdr:row>14</xdr:row>
      <xdr:rowOff>29210</xdr:rowOff>
    </xdr:to>
    <xdr:sp macro="" textlink="">
      <xdr:nvSpPr>
        <xdr:cNvPr id="141" name="円/楕円 140"/>
        <xdr:cNvSpPr/>
      </xdr:nvSpPr>
      <xdr:spPr>
        <a:xfrm>
          <a:off x="1562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39387</xdr:rowOff>
    </xdr:from>
    <xdr:ext cx="736600" cy="259045"/>
    <xdr:sp macro="" textlink="">
      <xdr:nvSpPr>
        <xdr:cNvPr id="142" name="テキスト ボックス 141"/>
        <xdr:cNvSpPr txBox="1"/>
      </xdr:nvSpPr>
      <xdr:spPr>
        <a:xfrm>
          <a:off x="15290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99060</xdr:rowOff>
    </xdr:from>
    <xdr:to>
      <xdr:col>21</xdr:col>
      <xdr:colOff>412750</xdr:colOff>
      <xdr:row>14</xdr:row>
      <xdr:rowOff>29210</xdr:rowOff>
    </xdr:to>
    <xdr:sp macro="" textlink="">
      <xdr:nvSpPr>
        <xdr:cNvPr id="143" name="円/楕円 142"/>
        <xdr:cNvSpPr/>
      </xdr:nvSpPr>
      <xdr:spPr>
        <a:xfrm>
          <a:off x="14732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39387</xdr:rowOff>
    </xdr:from>
    <xdr:ext cx="762000" cy="259045"/>
    <xdr:sp macro="" textlink="">
      <xdr:nvSpPr>
        <xdr:cNvPr id="144" name="テキスト ボックス 143"/>
        <xdr:cNvSpPr txBox="1"/>
      </xdr:nvSpPr>
      <xdr:spPr>
        <a:xfrm>
          <a:off x="14401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45" name="円/楕円 144"/>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46" name="テキスト ボックス 145"/>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99060</xdr:rowOff>
    </xdr:from>
    <xdr:to>
      <xdr:col>19</xdr:col>
      <xdr:colOff>6350</xdr:colOff>
      <xdr:row>14</xdr:row>
      <xdr:rowOff>29210</xdr:rowOff>
    </xdr:to>
    <xdr:sp macro="" textlink="">
      <xdr:nvSpPr>
        <xdr:cNvPr id="147" name="円/楕円 146"/>
        <xdr:cNvSpPr/>
      </xdr:nvSpPr>
      <xdr:spPr>
        <a:xfrm>
          <a:off x="12954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39387</xdr:rowOff>
    </xdr:from>
    <xdr:ext cx="762000" cy="259045"/>
    <xdr:sp macro="" textlink="">
      <xdr:nvSpPr>
        <xdr:cNvPr id="148" name="テキスト ボックス 147"/>
        <xdr:cNvSpPr txBox="1"/>
      </xdr:nvSpPr>
      <xdr:spPr>
        <a:xfrm>
          <a:off x="12623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・扶助費に係る経常収支比率は類似団体を１．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ポイント下回っている。今後も資格審査等の適正化を行い財政を圧迫しないよう努める。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1" name="直線コネクタ 180"/>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31750</xdr:rowOff>
    </xdr:to>
    <xdr:cxnSp macro="">
      <xdr:nvCxnSpPr>
        <xdr:cNvPr id="184" name="直線コネクタ 183"/>
        <xdr:cNvCxnSpPr/>
      </xdr:nvCxnSpPr>
      <xdr:spPr>
        <a:xfrm>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53</xdr:row>
      <xdr:rowOff>165100</xdr:rowOff>
    </xdr:to>
    <xdr:cxnSp macro="">
      <xdr:nvCxnSpPr>
        <xdr:cNvPr id="187" name="直線コネクタ 186"/>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0" name="直線コネクタ 189"/>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2" name="円/楕円 201"/>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3" name="テキスト ボックス 202"/>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4" name="円/楕円 203"/>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5" name="テキスト ボックス 204"/>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6" name="円/楕円 205"/>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7" name="テキスト ボックス 206"/>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08" name="円/楕円 207"/>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09" name="テキスト ボックス 208"/>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が類似団体平均を上回っているのは、繰出金が主な要因である。水道、下水道の元利償還経費として公営企業会計への繰出金が必要となっているためである。事業会計において経費を削減すること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51562</xdr:rowOff>
    </xdr:to>
    <xdr:cxnSp macro="">
      <xdr:nvCxnSpPr>
        <xdr:cNvPr id="239" name="直線コネクタ 238"/>
        <xdr:cNvCxnSpPr/>
      </xdr:nvCxnSpPr>
      <xdr:spPr>
        <a:xfrm>
          <a:off x="15671800" y="9773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65278</xdr:rowOff>
    </xdr:to>
    <xdr:cxnSp macro="">
      <xdr:nvCxnSpPr>
        <xdr:cNvPr id="242" name="直線コネクタ 241"/>
        <xdr:cNvCxnSpPr/>
      </xdr:nvCxnSpPr>
      <xdr:spPr>
        <a:xfrm flipV="1">
          <a:off x="14782800" y="9773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78994</xdr:rowOff>
    </xdr:to>
    <xdr:cxnSp macro="">
      <xdr:nvCxnSpPr>
        <xdr:cNvPr id="245" name="直線コネクタ 244"/>
        <xdr:cNvCxnSpPr/>
      </xdr:nvCxnSpPr>
      <xdr:spPr>
        <a:xfrm flipV="1">
          <a:off x="13893800" y="9837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78994</xdr:rowOff>
    </xdr:to>
    <xdr:cxnSp macro="">
      <xdr:nvCxnSpPr>
        <xdr:cNvPr id="248" name="直線コネクタ 247"/>
        <xdr:cNvCxnSpPr/>
      </xdr:nvCxnSpPr>
      <xdr:spPr>
        <a:xfrm>
          <a:off x="13004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2" name="テキスト ボックス 25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8" name="円/楕円 257"/>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59"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0" name="円/楕円 259"/>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1" name="テキスト ボックス 260"/>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2" name="円/楕円 261"/>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3" name="テキスト ボックス 262"/>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4" name="円/楕円 263"/>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5" name="テキスト ボックス 264"/>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66" name="円/楕円 265"/>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67" name="テキスト ボックス 266"/>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・今年度は補助費等に係る経常収支比率が類似団体平均を</a:t>
          </a:r>
          <a:r>
            <a:rPr lang="ja-JP" altLang="en-US" sz="1100">
              <a:solidFill>
                <a:schemeClr val="dk1"/>
              </a:solidFill>
              <a:effectLst/>
              <a:latin typeface="+mn-lt"/>
              <a:ea typeface="+mn-ea"/>
              <a:cs typeface="+mn-cs"/>
            </a:rPr>
            <a:t>０．１ポイント上回っている</a:t>
          </a:r>
          <a:r>
            <a:rPr lang="ja-JP" altLang="ja-JP" sz="1100">
              <a:solidFill>
                <a:schemeClr val="dk1"/>
              </a:solidFill>
              <a:effectLst/>
              <a:latin typeface="+mn-lt"/>
              <a:ea typeface="+mn-ea"/>
              <a:cs typeface="+mn-cs"/>
            </a:rPr>
            <a:t>。補助金等について、補助の効果等を見極めて検討していく必要がある。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46990</xdr:rowOff>
    </xdr:to>
    <xdr:cxnSp macro="">
      <xdr:nvCxnSpPr>
        <xdr:cNvPr id="297" name="直線コネクタ 296"/>
        <xdr:cNvCxnSpPr/>
      </xdr:nvCxnSpPr>
      <xdr:spPr>
        <a:xfrm>
          <a:off x="15671800" y="63312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36</xdr:row>
      <xdr:rowOff>159004</xdr:rowOff>
    </xdr:to>
    <xdr:cxnSp macro="">
      <xdr:nvCxnSpPr>
        <xdr:cNvPr id="300" name="直線コネクタ 299"/>
        <xdr:cNvCxnSpPr/>
      </xdr:nvCxnSpPr>
      <xdr:spPr>
        <a:xfrm>
          <a:off x="14782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36</xdr:row>
      <xdr:rowOff>159004</xdr:rowOff>
    </xdr:to>
    <xdr:cxnSp macro="">
      <xdr:nvCxnSpPr>
        <xdr:cNvPr id="303" name="直線コネクタ 302"/>
        <xdr:cNvCxnSpPr/>
      </xdr:nvCxnSpPr>
      <xdr:spPr>
        <a:xfrm>
          <a:off x="13893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5842</xdr:rowOff>
    </xdr:to>
    <xdr:cxnSp macro="">
      <xdr:nvCxnSpPr>
        <xdr:cNvPr id="306" name="直線コネクタ 305"/>
        <xdr:cNvCxnSpPr/>
      </xdr:nvCxnSpPr>
      <xdr:spPr>
        <a:xfrm flipV="1">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0" name="テキスト ボックス 30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16" name="円/楕円 31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17"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18" name="円/楕円 31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19" name="テキスト ボックス 31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0" name="円/楕円 319"/>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21" name="テキスト ボックス 320"/>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2" name="円/楕円 32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3" name="テキスト ボックス 322"/>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24" name="円/楕円 32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25" name="テキスト ボックス 32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２６年度は</a:t>
          </a:r>
          <a:r>
            <a:rPr lang="ja-JP" altLang="ja-JP" sz="1100">
              <a:solidFill>
                <a:schemeClr val="dk1"/>
              </a:solidFill>
              <a:effectLst/>
              <a:latin typeface="+mn-lt"/>
              <a:ea typeface="+mn-ea"/>
              <a:cs typeface="+mn-cs"/>
            </a:rPr>
            <a:t>長野県平均、類似団体平均値</a:t>
          </a:r>
          <a:r>
            <a:rPr lang="ja-JP" altLang="en-US" sz="1100">
              <a:solidFill>
                <a:schemeClr val="dk1"/>
              </a:solidFill>
              <a:effectLst/>
              <a:latin typeface="+mn-lt"/>
              <a:ea typeface="+mn-ea"/>
              <a:cs typeface="+mn-cs"/>
            </a:rPr>
            <a:t>よりも低い値となった。</a:t>
          </a:r>
          <a:r>
            <a:rPr lang="ja-JP" altLang="ja-JP" sz="1100">
              <a:solidFill>
                <a:schemeClr val="dk1"/>
              </a:solidFill>
              <a:effectLst/>
              <a:latin typeface="+mn-lt"/>
              <a:ea typeface="+mn-ea"/>
              <a:cs typeface="+mn-cs"/>
            </a:rPr>
            <a:t>今後も数値の適正</a:t>
          </a:r>
          <a:r>
            <a:rPr lang="ja-JP" altLang="en-US" sz="1100">
              <a:solidFill>
                <a:schemeClr val="dk1"/>
              </a:solidFill>
              <a:effectLst/>
              <a:latin typeface="+mn-lt"/>
              <a:ea typeface="+mn-ea"/>
              <a:cs typeface="+mn-cs"/>
            </a:rPr>
            <a:t>化</a:t>
          </a:r>
          <a:r>
            <a:rPr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134620</xdr:rowOff>
    </xdr:to>
    <xdr:cxnSp macro="">
      <xdr:nvCxnSpPr>
        <xdr:cNvPr id="357" name="直線コネクタ 356"/>
        <xdr:cNvCxnSpPr/>
      </xdr:nvCxnSpPr>
      <xdr:spPr>
        <a:xfrm flipV="1">
          <a:off x="3987800" y="13103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58420</xdr:rowOff>
    </xdr:to>
    <xdr:cxnSp macro="">
      <xdr:nvCxnSpPr>
        <xdr:cNvPr id="360" name="直線コネクタ 359"/>
        <xdr:cNvCxnSpPr/>
      </xdr:nvCxnSpPr>
      <xdr:spPr>
        <a:xfrm flipV="1">
          <a:off x="3098800" y="13164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58420</xdr:rowOff>
    </xdr:from>
    <xdr:to>
      <xdr:col>4</xdr:col>
      <xdr:colOff>346075</xdr:colOff>
      <xdr:row>77</xdr:row>
      <xdr:rowOff>73661</xdr:rowOff>
    </xdr:to>
    <xdr:cxnSp macro="">
      <xdr:nvCxnSpPr>
        <xdr:cNvPr id="363" name="直線コネクタ 362"/>
        <xdr:cNvCxnSpPr/>
      </xdr:nvCxnSpPr>
      <xdr:spPr>
        <a:xfrm flipV="1">
          <a:off x="2209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77</xdr:row>
      <xdr:rowOff>77470</xdr:rowOff>
    </xdr:to>
    <xdr:cxnSp macro="">
      <xdr:nvCxnSpPr>
        <xdr:cNvPr id="366" name="直線コネクタ 365"/>
        <xdr:cNvCxnSpPr/>
      </xdr:nvCxnSpPr>
      <xdr:spPr>
        <a:xfrm flipV="1">
          <a:off x="1320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70" name="テキスト ボックス 369"/>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76" name="円/楕円 375"/>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77"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78" name="円/楕円 377"/>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9" name="テキスト ボックス 378"/>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xdr:rowOff>
    </xdr:from>
    <xdr:to>
      <xdr:col>4</xdr:col>
      <xdr:colOff>396875</xdr:colOff>
      <xdr:row>77</xdr:row>
      <xdr:rowOff>109220</xdr:rowOff>
    </xdr:to>
    <xdr:sp macro="" textlink="">
      <xdr:nvSpPr>
        <xdr:cNvPr id="380" name="円/楕円 379"/>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93997</xdr:rowOff>
    </xdr:from>
    <xdr:ext cx="762000" cy="259045"/>
    <xdr:sp macro="" textlink="">
      <xdr:nvSpPr>
        <xdr:cNvPr id="381" name="テキスト ボックス 380"/>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2" name="円/楕円 381"/>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3" name="テキスト ボックス 382"/>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84" name="円/楕円 383"/>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113047</xdr:rowOff>
    </xdr:from>
    <xdr:ext cx="762000" cy="259045"/>
    <xdr:sp macro="" textlink="">
      <xdr:nvSpPr>
        <xdr:cNvPr id="385" name="テキスト ボックス 384"/>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・公債費以外の経常収支比率は類似団体と比較すると</a:t>
          </a:r>
          <a:r>
            <a:rPr lang="ja-JP" altLang="en-US" sz="1100">
              <a:solidFill>
                <a:schemeClr val="dk1"/>
              </a:solidFill>
              <a:effectLst/>
              <a:latin typeface="+mn-lt"/>
              <a:ea typeface="+mn-ea"/>
              <a:cs typeface="+mn-cs"/>
            </a:rPr>
            <a:t>１０．３</a:t>
          </a:r>
          <a:r>
            <a:rPr lang="ja-JP" altLang="ja-JP" sz="1100">
              <a:solidFill>
                <a:schemeClr val="dk1"/>
              </a:solidFill>
              <a:effectLst/>
              <a:latin typeface="+mn-lt"/>
              <a:ea typeface="+mn-ea"/>
              <a:cs typeface="+mn-cs"/>
            </a:rPr>
            <a:t>ポイント低くなっている。今後も経常経費の削減に努める。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75</xdr:row>
      <xdr:rowOff>46990</xdr:rowOff>
    </xdr:to>
    <xdr:cxnSp macro="">
      <xdr:nvCxnSpPr>
        <xdr:cNvPr id="418" name="直線コネクタ 417"/>
        <xdr:cNvCxnSpPr/>
      </xdr:nvCxnSpPr>
      <xdr:spPr>
        <a:xfrm>
          <a:off x="15671800" y="127609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73660</xdr:rowOff>
    </xdr:from>
    <xdr:to>
      <xdr:col>22</xdr:col>
      <xdr:colOff>565150</xdr:colOff>
      <xdr:row>74</xdr:row>
      <xdr:rowOff>130810</xdr:rowOff>
    </xdr:to>
    <xdr:cxnSp macro="">
      <xdr:nvCxnSpPr>
        <xdr:cNvPr id="421" name="直線コネクタ 420"/>
        <xdr:cNvCxnSpPr/>
      </xdr:nvCxnSpPr>
      <xdr:spPr>
        <a:xfrm flipV="1">
          <a:off x="14782800" y="12760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130810</xdr:rowOff>
    </xdr:from>
    <xdr:to>
      <xdr:col>21</xdr:col>
      <xdr:colOff>361950</xdr:colOff>
      <xdr:row>74</xdr:row>
      <xdr:rowOff>168910</xdr:rowOff>
    </xdr:to>
    <xdr:cxnSp macro="">
      <xdr:nvCxnSpPr>
        <xdr:cNvPr id="424" name="直線コネクタ 423"/>
        <xdr:cNvCxnSpPr/>
      </xdr:nvCxnSpPr>
      <xdr:spPr>
        <a:xfrm flipV="1">
          <a:off x="13893800" y="12818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74</xdr:row>
      <xdr:rowOff>168910</xdr:rowOff>
    </xdr:to>
    <xdr:cxnSp macro="">
      <xdr:nvCxnSpPr>
        <xdr:cNvPr id="427" name="直線コネクタ 426"/>
        <xdr:cNvCxnSpPr/>
      </xdr:nvCxnSpPr>
      <xdr:spPr>
        <a:xfrm>
          <a:off x="13004800" y="12848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31" name="テキスト ボックス 430"/>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37" name="円/楕円 436"/>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38"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39" name="円/楕円 438"/>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0" name="テキスト ボックス 439"/>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80010</xdr:rowOff>
    </xdr:from>
    <xdr:to>
      <xdr:col>21</xdr:col>
      <xdr:colOff>412750</xdr:colOff>
      <xdr:row>75</xdr:row>
      <xdr:rowOff>10160</xdr:rowOff>
    </xdr:to>
    <xdr:sp macro="" textlink="">
      <xdr:nvSpPr>
        <xdr:cNvPr id="441" name="円/楕円 440"/>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20337</xdr:rowOff>
    </xdr:from>
    <xdr:ext cx="762000" cy="259045"/>
    <xdr:sp macro="" textlink="">
      <xdr:nvSpPr>
        <xdr:cNvPr id="442" name="テキスト ボックス 441"/>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118110</xdr:rowOff>
    </xdr:from>
    <xdr:to>
      <xdr:col>20</xdr:col>
      <xdr:colOff>209550</xdr:colOff>
      <xdr:row>75</xdr:row>
      <xdr:rowOff>48260</xdr:rowOff>
    </xdr:to>
    <xdr:sp macro="" textlink="">
      <xdr:nvSpPr>
        <xdr:cNvPr id="443" name="円/楕円 442"/>
        <xdr:cNvSpPr/>
      </xdr:nvSpPr>
      <xdr:spPr>
        <a:xfrm>
          <a:off x="13843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58437</xdr:rowOff>
    </xdr:from>
    <xdr:ext cx="762000" cy="259045"/>
    <xdr:sp macro="" textlink="">
      <xdr:nvSpPr>
        <xdr:cNvPr id="444" name="テキスト ボックス 443"/>
        <xdr:cNvSpPr txBox="1"/>
      </xdr:nvSpPr>
      <xdr:spPr>
        <a:xfrm>
          <a:off x="13512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45" name="円/楕円 444"/>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46" name="テキスト ボックス 445"/>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長野県阿智村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130877</xdr:rowOff>
    </xdr:from>
    <xdr:to>
      <xdr:col>4</xdr:col>
      <xdr:colOff>1117600</xdr:colOff>
      <xdr:row>16</xdr:row>
      <xdr:rowOff>8623</xdr:rowOff>
    </xdr:to>
    <xdr:cxnSp macro="">
      <xdr:nvCxnSpPr>
        <xdr:cNvPr id="54" name="直線コネクタ 53"/>
        <xdr:cNvCxnSpPr/>
      </xdr:nvCxnSpPr>
      <xdr:spPr bwMode="auto">
        <a:xfrm flipV="1">
          <a:off x="5003800" y="2750252"/>
          <a:ext cx="647700" cy="4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8623</xdr:rowOff>
    </xdr:from>
    <xdr:to>
      <xdr:col>4</xdr:col>
      <xdr:colOff>469900</xdr:colOff>
      <xdr:row>16</xdr:row>
      <xdr:rowOff>22615</xdr:rowOff>
    </xdr:to>
    <xdr:cxnSp macro="">
      <xdr:nvCxnSpPr>
        <xdr:cNvPr id="57" name="直線コネクタ 56"/>
        <xdr:cNvCxnSpPr/>
      </xdr:nvCxnSpPr>
      <xdr:spPr bwMode="auto">
        <a:xfrm flipV="1">
          <a:off x="4305300" y="2799448"/>
          <a:ext cx="698500" cy="13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134544</xdr:rowOff>
    </xdr:from>
    <xdr:to>
      <xdr:col>3</xdr:col>
      <xdr:colOff>904875</xdr:colOff>
      <xdr:row>16</xdr:row>
      <xdr:rowOff>22615</xdr:rowOff>
    </xdr:to>
    <xdr:cxnSp macro="">
      <xdr:nvCxnSpPr>
        <xdr:cNvPr id="60" name="直線コネクタ 59"/>
        <xdr:cNvCxnSpPr/>
      </xdr:nvCxnSpPr>
      <xdr:spPr bwMode="auto">
        <a:xfrm>
          <a:off x="3606800" y="2753919"/>
          <a:ext cx="698500" cy="59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134544</xdr:rowOff>
    </xdr:from>
    <xdr:to>
      <xdr:col>3</xdr:col>
      <xdr:colOff>206375</xdr:colOff>
      <xdr:row>16</xdr:row>
      <xdr:rowOff>29350</xdr:rowOff>
    </xdr:to>
    <xdr:cxnSp macro="">
      <xdr:nvCxnSpPr>
        <xdr:cNvPr id="63" name="直線コネクタ 62"/>
        <xdr:cNvCxnSpPr/>
      </xdr:nvCxnSpPr>
      <xdr:spPr bwMode="auto">
        <a:xfrm flipV="1">
          <a:off x="2908300" y="2753919"/>
          <a:ext cx="698500" cy="6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84758</xdr:rowOff>
    </xdr:from>
    <xdr:ext cx="762000" cy="259045"/>
    <xdr:sp macro="" textlink="">
      <xdr:nvSpPr>
        <xdr:cNvPr id="67" name="テキスト ボックス 66"/>
        <xdr:cNvSpPr txBox="1"/>
      </xdr:nvSpPr>
      <xdr:spPr>
        <a:xfrm>
          <a:off x="2527300" y="3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80077</xdr:rowOff>
    </xdr:from>
    <xdr:to>
      <xdr:col>5</xdr:col>
      <xdr:colOff>34925</xdr:colOff>
      <xdr:row>16</xdr:row>
      <xdr:rowOff>10227</xdr:rowOff>
    </xdr:to>
    <xdr:sp macro="" textlink="">
      <xdr:nvSpPr>
        <xdr:cNvPr id="73" name="円/楕円 72"/>
        <xdr:cNvSpPr/>
      </xdr:nvSpPr>
      <xdr:spPr bwMode="auto">
        <a:xfrm>
          <a:off x="5600700" y="269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96604</xdr:rowOff>
    </xdr:from>
    <xdr:ext cx="762000" cy="259045"/>
    <xdr:sp macro="" textlink="">
      <xdr:nvSpPr>
        <xdr:cNvPr id="74" name="人口1人当たり決算額の推移該当値テキスト130"/>
        <xdr:cNvSpPr txBox="1"/>
      </xdr:nvSpPr>
      <xdr:spPr>
        <a:xfrm>
          <a:off x="5740400" y="25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154,593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129273</xdr:rowOff>
    </xdr:from>
    <xdr:to>
      <xdr:col>4</xdr:col>
      <xdr:colOff>520700</xdr:colOff>
      <xdr:row>16</xdr:row>
      <xdr:rowOff>59423</xdr:rowOff>
    </xdr:to>
    <xdr:sp macro="" textlink="">
      <xdr:nvSpPr>
        <xdr:cNvPr id="75" name="円/楕円 74"/>
        <xdr:cNvSpPr/>
      </xdr:nvSpPr>
      <xdr:spPr bwMode="auto">
        <a:xfrm>
          <a:off x="4953000" y="274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69600</xdr:rowOff>
    </xdr:from>
    <xdr:ext cx="736600" cy="259045"/>
    <xdr:sp macro="" textlink="">
      <xdr:nvSpPr>
        <xdr:cNvPr id="76" name="テキスト ボックス 75"/>
        <xdr:cNvSpPr txBox="1"/>
      </xdr:nvSpPr>
      <xdr:spPr>
        <a:xfrm>
          <a:off x="4622800" y="251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143265</xdr:rowOff>
    </xdr:from>
    <xdr:to>
      <xdr:col>3</xdr:col>
      <xdr:colOff>955675</xdr:colOff>
      <xdr:row>16</xdr:row>
      <xdr:rowOff>73415</xdr:rowOff>
    </xdr:to>
    <xdr:sp macro="" textlink="">
      <xdr:nvSpPr>
        <xdr:cNvPr id="77" name="円/楕円 76"/>
        <xdr:cNvSpPr/>
      </xdr:nvSpPr>
      <xdr:spPr bwMode="auto">
        <a:xfrm>
          <a:off x="4254500" y="276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83592</xdr:rowOff>
    </xdr:from>
    <xdr:ext cx="762000" cy="259045"/>
    <xdr:sp macro="" textlink="">
      <xdr:nvSpPr>
        <xdr:cNvPr id="78" name="テキスト ボックス 77"/>
        <xdr:cNvSpPr txBox="1"/>
      </xdr:nvSpPr>
      <xdr:spPr>
        <a:xfrm>
          <a:off x="3924300" y="25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83744</xdr:rowOff>
    </xdr:from>
    <xdr:to>
      <xdr:col>3</xdr:col>
      <xdr:colOff>257175</xdr:colOff>
      <xdr:row>16</xdr:row>
      <xdr:rowOff>13894</xdr:rowOff>
    </xdr:to>
    <xdr:sp macro="" textlink="">
      <xdr:nvSpPr>
        <xdr:cNvPr id="79" name="円/楕円 78"/>
        <xdr:cNvSpPr/>
      </xdr:nvSpPr>
      <xdr:spPr bwMode="auto">
        <a:xfrm>
          <a:off x="3556000" y="270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24071</xdr:rowOff>
    </xdr:from>
    <xdr:ext cx="762000" cy="259045"/>
    <xdr:sp macro="" textlink="">
      <xdr:nvSpPr>
        <xdr:cNvPr id="80" name="テキスト ボックス 79"/>
        <xdr:cNvSpPr txBox="1"/>
      </xdr:nvSpPr>
      <xdr:spPr>
        <a:xfrm>
          <a:off x="3225800" y="24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150000</xdr:rowOff>
    </xdr:from>
    <xdr:to>
      <xdr:col>2</xdr:col>
      <xdr:colOff>692150</xdr:colOff>
      <xdr:row>16</xdr:row>
      <xdr:rowOff>80150</xdr:rowOff>
    </xdr:to>
    <xdr:sp macro="" textlink="">
      <xdr:nvSpPr>
        <xdr:cNvPr id="81" name="円/楕円 80"/>
        <xdr:cNvSpPr/>
      </xdr:nvSpPr>
      <xdr:spPr bwMode="auto">
        <a:xfrm>
          <a:off x="28575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90327</xdr:rowOff>
    </xdr:from>
    <xdr:ext cx="762000" cy="259045"/>
    <xdr:sp macro="" textlink="">
      <xdr:nvSpPr>
        <xdr:cNvPr id="82" name="テキスト ボックス 81"/>
        <xdr:cNvSpPr txBox="1"/>
      </xdr:nvSpPr>
      <xdr:spPr>
        <a:xfrm>
          <a:off x="2527300" y="253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8013</xdr:rowOff>
    </xdr:from>
    <xdr:to>
      <xdr:col>4</xdr:col>
      <xdr:colOff>1117600</xdr:colOff>
      <xdr:row>37</xdr:row>
      <xdr:rowOff>215506</xdr:rowOff>
    </xdr:to>
    <xdr:cxnSp macro="">
      <xdr:nvCxnSpPr>
        <xdr:cNvPr id="116" name="直線コネクタ 115"/>
        <xdr:cNvCxnSpPr/>
      </xdr:nvCxnSpPr>
      <xdr:spPr bwMode="auto">
        <a:xfrm>
          <a:off x="5003800" y="7132713"/>
          <a:ext cx="647700" cy="20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279209</xdr:rowOff>
    </xdr:from>
    <xdr:to>
      <xdr:col>4</xdr:col>
      <xdr:colOff>469900</xdr:colOff>
      <xdr:row>37</xdr:row>
      <xdr:rowOff>8013</xdr:rowOff>
    </xdr:to>
    <xdr:cxnSp macro="">
      <xdr:nvCxnSpPr>
        <xdr:cNvPr id="119" name="直線コネクタ 118"/>
        <xdr:cNvCxnSpPr/>
      </xdr:nvCxnSpPr>
      <xdr:spPr bwMode="auto">
        <a:xfrm>
          <a:off x="4305300" y="6889559"/>
          <a:ext cx="698500" cy="24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279209</xdr:rowOff>
    </xdr:from>
    <xdr:to>
      <xdr:col>3</xdr:col>
      <xdr:colOff>904875</xdr:colOff>
      <xdr:row>35</xdr:row>
      <xdr:rowOff>280371</xdr:rowOff>
    </xdr:to>
    <xdr:cxnSp macro="">
      <xdr:nvCxnSpPr>
        <xdr:cNvPr id="122" name="直線コネクタ 121"/>
        <xdr:cNvCxnSpPr/>
      </xdr:nvCxnSpPr>
      <xdr:spPr bwMode="auto">
        <a:xfrm flipV="1">
          <a:off x="3606800" y="6889559"/>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228918</xdr:rowOff>
    </xdr:from>
    <xdr:to>
      <xdr:col>3</xdr:col>
      <xdr:colOff>206375</xdr:colOff>
      <xdr:row>35</xdr:row>
      <xdr:rowOff>280371</xdr:rowOff>
    </xdr:to>
    <xdr:cxnSp macro="">
      <xdr:nvCxnSpPr>
        <xdr:cNvPr id="125" name="直線コネクタ 124"/>
        <xdr:cNvCxnSpPr/>
      </xdr:nvCxnSpPr>
      <xdr:spPr bwMode="auto">
        <a:xfrm>
          <a:off x="2908300" y="6839268"/>
          <a:ext cx="698500" cy="5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233316</xdr:rowOff>
    </xdr:from>
    <xdr:ext cx="762000" cy="259045"/>
    <xdr:sp macro="" textlink="">
      <xdr:nvSpPr>
        <xdr:cNvPr id="129" name="テキスト ボックス 128"/>
        <xdr:cNvSpPr txBox="1"/>
      </xdr:nvSpPr>
      <xdr:spPr>
        <a:xfrm>
          <a:off x="25273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164706</xdr:rowOff>
    </xdr:from>
    <xdr:to>
      <xdr:col>5</xdr:col>
      <xdr:colOff>34925</xdr:colOff>
      <xdr:row>37</xdr:row>
      <xdr:rowOff>266306</xdr:rowOff>
    </xdr:to>
    <xdr:sp macro="" textlink="">
      <xdr:nvSpPr>
        <xdr:cNvPr id="135" name="円/楕円 134"/>
        <xdr:cNvSpPr/>
      </xdr:nvSpPr>
      <xdr:spPr bwMode="auto">
        <a:xfrm>
          <a:off x="5600700" y="728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136783</xdr:rowOff>
    </xdr:from>
    <xdr:ext cx="762000" cy="259045"/>
    <xdr:sp macro="" textlink="">
      <xdr:nvSpPr>
        <xdr:cNvPr id="136" name="人口1人当たり決算額の推移該当値テキスト445"/>
        <xdr:cNvSpPr txBox="1"/>
      </xdr:nvSpPr>
      <xdr:spPr>
        <a:xfrm>
          <a:off x="5740400" y="726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128663</xdr:rowOff>
    </xdr:from>
    <xdr:to>
      <xdr:col>4</xdr:col>
      <xdr:colOff>520700</xdr:colOff>
      <xdr:row>37</xdr:row>
      <xdr:rowOff>58813</xdr:rowOff>
    </xdr:to>
    <xdr:sp macro="" textlink="">
      <xdr:nvSpPr>
        <xdr:cNvPr id="137" name="円/楕円 136"/>
        <xdr:cNvSpPr/>
      </xdr:nvSpPr>
      <xdr:spPr bwMode="auto">
        <a:xfrm>
          <a:off x="4953000" y="708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43590</xdr:rowOff>
    </xdr:from>
    <xdr:ext cx="736600" cy="259045"/>
    <xdr:sp macro="" textlink="">
      <xdr:nvSpPr>
        <xdr:cNvPr id="138" name="テキスト ボックス 137"/>
        <xdr:cNvSpPr txBox="1"/>
      </xdr:nvSpPr>
      <xdr:spPr>
        <a:xfrm>
          <a:off x="4622800" y="716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228409</xdr:rowOff>
    </xdr:from>
    <xdr:to>
      <xdr:col>3</xdr:col>
      <xdr:colOff>955675</xdr:colOff>
      <xdr:row>35</xdr:row>
      <xdr:rowOff>330009</xdr:rowOff>
    </xdr:to>
    <xdr:sp macro="" textlink="">
      <xdr:nvSpPr>
        <xdr:cNvPr id="139" name="円/楕円 138"/>
        <xdr:cNvSpPr/>
      </xdr:nvSpPr>
      <xdr:spPr bwMode="auto">
        <a:xfrm>
          <a:off x="4254500" y="683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340186</xdr:rowOff>
    </xdr:from>
    <xdr:ext cx="762000" cy="259045"/>
    <xdr:sp macro="" textlink="">
      <xdr:nvSpPr>
        <xdr:cNvPr id="140" name="テキスト ボックス 139"/>
        <xdr:cNvSpPr txBox="1"/>
      </xdr:nvSpPr>
      <xdr:spPr>
        <a:xfrm>
          <a:off x="3924300" y="660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229571</xdr:rowOff>
    </xdr:from>
    <xdr:to>
      <xdr:col>3</xdr:col>
      <xdr:colOff>257175</xdr:colOff>
      <xdr:row>35</xdr:row>
      <xdr:rowOff>331171</xdr:rowOff>
    </xdr:to>
    <xdr:sp macro="" textlink="">
      <xdr:nvSpPr>
        <xdr:cNvPr id="141" name="円/楕円 140"/>
        <xdr:cNvSpPr/>
      </xdr:nvSpPr>
      <xdr:spPr bwMode="auto">
        <a:xfrm>
          <a:off x="3556000" y="683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315948</xdr:rowOff>
    </xdr:from>
    <xdr:ext cx="762000" cy="259045"/>
    <xdr:sp macro="" textlink="">
      <xdr:nvSpPr>
        <xdr:cNvPr id="142" name="テキスト ボックス 141"/>
        <xdr:cNvSpPr txBox="1"/>
      </xdr:nvSpPr>
      <xdr:spPr>
        <a:xfrm>
          <a:off x="3225800" y="69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178118</xdr:rowOff>
    </xdr:from>
    <xdr:to>
      <xdr:col>2</xdr:col>
      <xdr:colOff>692150</xdr:colOff>
      <xdr:row>35</xdr:row>
      <xdr:rowOff>279718</xdr:rowOff>
    </xdr:to>
    <xdr:sp macro="" textlink="">
      <xdr:nvSpPr>
        <xdr:cNvPr id="143" name="円/楕円 142"/>
        <xdr:cNvSpPr/>
      </xdr:nvSpPr>
      <xdr:spPr bwMode="auto">
        <a:xfrm>
          <a:off x="2857500" y="678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264495</xdr:rowOff>
    </xdr:from>
    <xdr:ext cx="762000" cy="259045"/>
    <xdr:sp macro="" textlink="">
      <xdr:nvSpPr>
        <xdr:cNvPr id="144" name="テキスト ボックス 143"/>
        <xdr:cNvSpPr txBox="1"/>
      </xdr:nvSpPr>
      <xdr:spPr>
        <a:xfrm>
          <a:off x="2527300" y="687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実質収支は継続的に黒字を確保している。単年度収支も２６年度は黒字を確保している。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財政調整基金残高は前年度決算余剰金の積立等に伴い増加し、標準財政規模比は</a:t>
          </a:r>
          <a:r>
            <a:rPr lang="en-US" altLang="ja-JP" sz="1100">
              <a:solidFill>
                <a:schemeClr val="dk1"/>
              </a:solidFill>
              <a:effectLst/>
              <a:latin typeface="+mn-lt"/>
              <a:ea typeface="+mn-ea"/>
              <a:cs typeface="+mn-cs"/>
            </a:rPr>
            <a:t>43.52</a:t>
          </a:r>
          <a:r>
            <a:rPr lang="ja-JP" altLang="en-US" sz="110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・一般会計、特別会計全てにおいて黒字であるため健全な財政運営が行われているといえる。今後も健全な行財政運営に努める</a:t>
          </a:r>
          <a:r>
            <a:rPr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・元利償還金、公営企業債の元利償還金に対する繰入金共に減少している。今後も計画的な起債償還を行い、公債費の抑制に努める。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・将来負担額に対して充当可能財源等の方が多く将来負担比率の分子はマイナスとなっている。今後も起債、公営企業債等繰入見込額等の削減し、将来負担比率の分子を抑制するよう努める。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7752140</v>
      </c>
      <c r="BO4" s="379"/>
      <c r="BP4" s="379"/>
      <c r="BQ4" s="379"/>
      <c r="BR4" s="379"/>
      <c r="BS4" s="379"/>
      <c r="BT4" s="379"/>
      <c r="BU4" s="380"/>
      <c r="BV4" s="378">
        <v>6594844</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9.3000000000000007</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7322136</v>
      </c>
      <c r="BO5" s="384"/>
      <c r="BP5" s="384"/>
      <c r="BQ5" s="384"/>
      <c r="BR5" s="384"/>
      <c r="BS5" s="384"/>
      <c r="BT5" s="384"/>
      <c r="BU5" s="385"/>
      <c r="BV5" s="383">
        <v>5659291</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76</v>
      </c>
      <c r="CU5" s="354"/>
      <c r="CV5" s="354"/>
      <c r="CW5" s="354"/>
      <c r="CX5" s="354"/>
      <c r="CY5" s="354"/>
      <c r="CZ5" s="354"/>
      <c r="DA5" s="355"/>
      <c r="DB5" s="353">
        <v>73.8</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430004</v>
      </c>
      <c r="BO6" s="384"/>
      <c r="BP6" s="384"/>
      <c r="BQ6" s="384"/>
      <c r="BR6" s="384"/>
      <c r="BS6" s="384"/>
      <c r="BT6" s="384"/>
      <c r="BU6" s="385"/>
      <c r="BV6" s="383">
        <v>935553</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76</v>
      </c>
      <c r="CU6" s="530"/>
      <c r="CV6" s="530"/>
      <c r="CW6" s="530"/>
      <c r="CX6" s="530"/>
      <c r="CY6" s="530"/>
      <c r="CZ6" s="530"/>
      <c r="DA6" s="531"/>
      <c r="DB6" s="529">
        <v>73.8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54369</v>
      </c>
      <c r="BO7" s="384"/>
      <c r="BP7" s="384"/>
      <c r="BQ7" s="384"/>
      <c r="BR7" s="384"/>
      <c r="BS7" s="384"/>
      <c r="BT7" s="384"/>
      <c r="BU7" s="385"/>
      <c r="BV7" s="383">
        <v>755600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4020065</v>
      </c>
      <c r="CU7" s="384"/>
      <c r="CV7" s="384"/>
      <c r="CW7" s="384"/>
      <c r="CX7" s="384"/>
      <c r="CY7" s="384"/>
      <c r="CZ7" s="384"/>
      <c r="DA7" s="385"/>
      <c r="DB7" s="383">
        <v>4171900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375635</v>
      </c>
      <c r="BO8" s="384"/>
      <c r="BP8" s="384"/>
      <c r="BQ8" s="384"/>
      <c r="BR8" s="384"/>
      <c r="BS8" s="384"/>
      <c r="BT8" s="384"/>
      <c r="BU8" s="385"/>
      <c r="BV8" s="383">
        <v>179953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7036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195682</v>
      </c>
      <c r="BO9" s="384"/>
      <c r="BP9" s="384"/>
      <c r="BQ9" s="384"/>
      <c r="BR9" s="384"/>
      <c r="BS9" s="384"/>
      <c r="BT9" s="384"/>
      <c r="BU9" s="385"/>
      <c r="BV9" s="383">
        <v>-255993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20.3</v>
      </c>
      <c r="CU9" s="354"/>
      <c r="CV9" s="354"/>
      <c r="CW9" s="354"/>
      <c r="CX9" s="354"/>
      <c r="CY9" s="354"/>
      <c r="CZ9" s="354"/>
      <c r="DA9" s="355"/>
      <c r="DB9" s="353">
        <v>18.2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7548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141530</v>
      </c>
      <c r="BO10" s="384"/>
      <c r="BP10" s="384"/>
      <c r="BQ10" s="384"/>
      <c r="BR10" s="384"/>
      <c r="BS10" s="384"/>
      <c r="BT10" s="384"/>
      <c r="BU10" s="385"/>
      <c r="BV10" s="383">
        <v>36912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98</v>
      </c>
      <c r="AV11" s="441"/>
      <c r="AW11" s="441"/>
      <c r="AX11" s="441"/>
      <c r="AY11" s="363" t="s">
        <v>109</v>
      </c>
      <c r="AZ11" s="364"/>
      <c r="BA11" s="364"/>
      <c r="BB11" s="364"/>
      <c r="BC11" s="364"/>
      <c r="BD11" s="364"/>
      <c r="BE11" s="364"/>
      <c r="BF11" s="364"/>
      <c r="BG11" s="364"/>
      <c r="BH11" s="364"/>
      <c r="BI11" s="364"/>
      <c r="BJ11" s="364"/>
      <c r="BK11" s="364"/>
      <c r="BL11" s="364"/>
      <c r="BM11" s="365"/>
      <c r="BN11" s="383">
        <v>430494</v>
      </c>
      <c r="BO11" s="384"/>
      <c r="BP11" s="384"/>
      <c r="BQ11" s="384"/>
      <c r="BR11" s="384"/>
      <c r="BS11" s="384"/>
      <c r="BT11" s="384"/>
      <c r="BU11" s="385"/>
      <c r="BV11" s="383">
        <v>250188</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6790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6671</v>
      </c>
      <c r="S13" s="485"/>
      <c r="T13" s="485"/>
      <c r="U13" s="485"/>
      <c r="V13" s="486"/>
      <c r="W13" s="472" t="s">
        <v>122</v>
      </c>
      <c r="X13" s="396"/>
      <c r="Y13" s="396"/>
      <c r="Z13" s="396"/>
      <c r="AA13" s="396"/>
      <c r="AB13" s="397"/>
      <c r="AC13" s="359">
        <v>509</v>
      </c>
      <c r="AD13" s="360"/>
      <c r="AE13" s="360"/>
      <c r="AF13" s="360"/>
      <c r="AG13" s="361"/>
      <c r="AH13" s="359">
        <v>742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767706</v>
      </c>
      <c r="BO13" s="384"/>
      <c r="BP13" s="384"/>
      <c r="BQ13" s="384"/>
      <c r="BR13" s="384"/>
      <c r="BS13" s="384"/>
      <c r="BT13" s="384"/>
      <c r="BU13" s="385"/>
      <c r="BV13" s="383">
        <v>-268893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6.6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6864</v>
      </c>
      <c r="S14" s="485"/>
      <c r="T14" s="485"/>
      <c r="U14" s="485"/>
      <c r="V14" s="486"/>
      <c r="W14" s="487"/>
      <c r="X14" s="399"/>
      <c r="Y14" s="399"/>
      <c r="Z14" s="399"/>
      <c r="AA14" s="399"/>
      <c r="AB14" s="400"/>
      <c r="AC14" s="477">
        <v>14.1</v>
      </c>
      <c r="AD14" s="478"/>
      <c r="AE14" s="478"/>
      <c r="AF14" s="478"/>
      <c r="AG14" s="479"/>
      <c r="AH14" s="477">
        <v>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6737</v>
      </c>
      <c r="S15" s="485"/>
      <c r="T15" s="485"/>
      <c r="U15" s="485"/>
      <c r="V15" s="486"/>
      <c r="W15" s="472" t="s">
        <v>129</v>
      </c>
      <c r="X15" s="396"/>
      <c r="Y15" s="396"/>
      <c r="Z15" s="396"/>
      <c r="AA15" s="396"/>
      <c r="AB15" s="397"/>
      <c r="AC15" s="359">
        <v>1012</v>
      </c>
      <c r="AD15" s="360"/>
      <c r="AE15" s="360"/>
      <c r="AF15" s="360"/>
      <c r="AG15" s="361"/>
      <c r="AH15" s="359">
        <v>1200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681123</v>
      </c>
      <c r="BO15" s="379"/>
      <c r="BP15" s="379"/>
      <c r="BQ15" s="379"/>
      <c r="BR15" s="379"/>
      <c r="BS15" s="379"/>
      <c r="BT15" s="379"/>
      <c r="BU15" s="380"/>
      <c r="BV15" s="378">
        <v>680271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28.1</v>
      </c>
      <c r="AD16" s="478"/>
      <c r="AE16" s="478"/>
      <c r="AF16" s="478"/>
      <c r="AG16" s="479"/>
      <c r="AH16" s="477">
        <v>29.1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3109582</v>
      </c>
      <c r="BO16" s="384"/>
      <c r="BP16" s="384"/>
      <c r="BQ16" s="384"/>
      <c r="BR16" s="384"/>
      <c r="BS16" s="384"/>
      <c r="BT16" s="384"/>
      <c r="BU16" s="385"/>
      <c r="BV16" s="383">
        <v>3184504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2081</v>
      </c>
      <c r="AD17" s="360"/>
      <c r="AE17" s="360"/>
      <c r="AF17" s="360"/>
      <c r="AG17" s="361"/>
      <c r="AH17" s="359">
        <v>2180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863797</v>
      </c>
      <c r="BO17" s="384"/>
      <c r="BP17" s="384"/>
      <c r="BQ17" s="384"/>
      <c r="BR17" s="384"/>
      <c r="BS17" s="384"/>
      <c r="BT17" s="384"/>
      <c r="BU17" s="385"/>
      <c r="BV17" s="383">
        <v>865966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214.43</v>
      </c>
      <c r="M18" s="448"/>
      <c r="N18" s="448"/>
      <c r="O18" s="448"/>
      <c r="P18" s="448"/>
      <c r="Q18" s="448"/>
      <c r="R18" s="449"/>
      <c r="S18" s="449"/>
      <c r="T18" s="449"/>
      <c r="U18" s="449"/>
      <c r="V18" s="450"/>
      <c r="W18" s="464"/>
      <c r="X18" s="465"/>
      <c r="Y18" s="465"/>
      <c r="Z18" s="465"/>
      <c r="AA18" s="465"/>
      <c r="AB18" s="473"/>
      <c r="AC18" s="347">
        <v>57.8</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2956168</v>
      </c>
      <c r="BO18" s="384"/>
      <c r="BP18" s="384"/>
      <c r="BQ18" s="384"/>
      <c r="BR18" s="384"/>
      <c r="BS18" s="384"/>
      <c r="BT18" s="384"/>
      <c r="BU18" s="385"/>
      <c r="BV18" s="383">
        <v>2966543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5109051</v>
      </c>
      <c r="BO19" s="384"/>
      <c r="BP19" s="384"/>
      <c r="BQ19" s="384"/>
      <c r="BR19" s="384"/>
      <c r="BS19" s="384"/>
      <c r="BT19" s="384"/>
      <c r="BU19" s="385"/>
      <c r="BV19" s="383">
        <v>5169621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2301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4277467</v>
      </c>
      <c r="BO23" s="384"/>
      <c r="BP23" s="384"/>
      <c r="BQ23" s="384"/>
      <c r="BR23" s="384"/>
      <c r="BS23" s="384"/>
      <c r="BT23" s="384"/>
      <c r="BU23" s="385"/>
      <c r="BV23" s="383">
        <v>4515303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6390</v>
      </c>
      <c r="R24" s="360"/>
      <c r="S24" s="360"/>
      <c r="T24" s="360"/>
      <c r="U24" s="360"/>
      <c r="V24" s="361"/>
      <c r="W24" s="425"/>
      <c r="X24" s="416"/>
      <c r="Y24" s="417"/>
      <c r="Z24" s="356" t="s">
        <v>153</v>
      </c>
      <c r="AA24" s="357"/>
      <c r="AB24" s="357"/>
      <c r="AC24" s="357"/>
      <c r="AD24" s="357"/>
      <c r="AE24" s="357"/>
      <c r="AF24" s="357"/>
      <c r="AG24" s="358"/>
      <c r="AH24" s="359">
        <v>83</v>
      </c>
      <c r="AI24" s="360"/>
      <c r="AJ24" s="360"/>
      <c r="AK24" s="360"/>
      <c r="AL24" s="361"/>
      <c r="AM24" s="359">
        <v>245265</v>
      </c>
      <c r="AN24" s="360"/>
      <c r="AO24" s="360"/>
      <c r="AP24" s="360"/>
      <c r="AQ24" s="360"/>
      <c r="AR24" s="361"/>
      <c r="AS24" s="359">
        <v>2955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1619370</v>
      </c>
      <c r="BO24" s="384"/>
      <c r="BP24" s="384"/>
      <c r="BQ24" s="384"/>
      <c r="BR24" s="384"/>
      <c r="BS24" s="384"/>
      <c r="BT24" s="384"/>
      <c r="BU24" s="385"/>
      <c r="BV24" s="383">
        <v>1705210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5750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119</v>
      </c>
      <c r="BO25" s="379"/>
      <c r="BP25" s="379"/>
      <c r="BQ25" s="379"/>
      <c r="BR25" s="379"/>
      <c r="BS25" s="379"/>
      <c r="BT25" s="379"/>
      <c r="BU25" s="380"/>
      <c r="BV25" s="378" t="s">
        <v>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4990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12492</v>
      </c>
      <c r="AN26" s="360"/>
      <c r="AO26" s="360"/>
      <c r="AP26" s="360"/>
      <c r="AQ26" s="360"/>
      <c r="AR26" s="361"/>
      <c r="AS26" s="359">
        <v>3123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2660</v>
      </c>
      <c r="R27" s="360"/>
      <c r="S27" s="360"/>
      <c r="T27" s="360"/>
      <c r="U27" s="360"/>
      <c r="V27" s="361"/>
      <c r="W27" s="425"/>
      <c r="X27" s="416"/>
      <c r="Y27" s="417"/>
      <c r="Z27" s="356" t="s">
        <v>162</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451617</v>
      </c>
      <c r="BO27" s="387"/>
      <c r="BP27" s="387"/>
      <c r="BQ27" s="387"/>
      <c r="BR27" s="387"/>
      <c r="BS27" s="387"/>
      <c r="BT27" s="387"/>
      <c r="BU27" s="388"/>
      <c r="BV27" s="386">
        <v>511276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1976</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1749359</v>
      </c>
      <c r="BO28" s="379"/>
      <c r="BP28" s="379"/>
      <c r="BQ28" s="379"/>
      <c r="BR28" s="379"/>
      <c r="BS28" s="379"/>
      <c r="BT28" s="379"/>
      <c r="BU28" s="380"/>
      <c r="BV28" s="378">
        <v>1607829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1672</v>
      </c>
      <c r="R29" s="360"/>
      <c r="S29" s="360"/>
      <c r="T29" s="360"/>
      <c r="U29" s="360"/>
      <c r="V29" s="361"/>
      <c r="W29" s="426"/>
      <c r="X29" s="427"/>
      <c r="Y29" s="428"/>
      <c r="Z29" s="356" t="s">
        <v>169</v>
      </c>
      <c r="AA29" s="357"/>
      <c r="AB29" s="357"/>
      <c r="AC29" s="357"/>
      <c r="AD29" s="357"/>
      <c r="AE29" s="357"/>
      <c r="AF29" s="357"/>
      <c r="AG29" s="358"/>
      <c r="AH29" s="359">
        <v>83</v>
      </c>
      <c r="AI29" s="360"/>
      <c r="AJ29" s="360"/>
      <c r="AK29" s="360"/>
      <c r="AL29" s="361"/>
      <c r="AM29" s="359">
        <v>245265</v>
      </c>
      <c r="AN29" s="360"/>
      <c r="AO29" s="360"/>
      <c r="AP29" s="360"/>
      <c r="AQ29" s="360"/>
      <c r="AR29" s="361"/>
      <c r="AS29" s="359">
        <v>2955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439092</v>
      </c>
      <c r="BO29" s="384"/>
      <c r="BP29" s="384"/>
      <c r="BQ29" s="384"/>
      <c r="BR29" s="384"/>
      <c r="BS29" s="384"/>
      <c r="BT29" s="384"/>
      <c r="BU29" s="385"/>
      <c r="BV29" s="383">
        <v>413329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2758978</v>
      </c>
      <c r="BO30" s="387"/>
      <c r="BP30" s="387"/>
      <c r="BQ30" s="387"/>
      <c r="BR30" s="387"/>
      <c r="BS30" s="387"/>
      <c r="BT30" s="387"/>
      <c r="BU30" s="388"/>
      <c r="BV30" s="386">
        <v>2594370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（株）昼神温泉エリアサポート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1" t="s">
        <v>24</v>
      </c>
      <c r="C41" s="1192"/>
      <c r="D41" s="81"/>
      <c r="E41" s="1193" t="s">
        <v>25</v>
      </c>
      <c r="F41" s="1193"/>
      <c r="G41" s="1193"/>
      <c r="H41" s="1194"/>
      <c r="I41" s="82">
        <v>6798</v>
      </c>
      <c r="J41" s="83">
        <v>6344</v>
      </c>
      <c r="K41" s="83">
        <v>5242</v>
      </c>
      <c r="L41" s="83">
        <v>4515</v>
      </c>
      <c r="M41" s="84">
        <v>4277</v>
      </c>
    </row>
    <row r="42" spans="2:13" ht="27.75" customHeight="1">
      <c r="B42" s="1181"/>
      <c r="C42" s="1182"/>
      <c r="D42" s="85"/>
      <c r="E42" s="1185" t="s">
        <v>26</v>
      </c>
      <c r="F42" s="1185"/>
      <c r="G42" s="1185"/>
      <c r="H42" s="1186"/>
      <c r="I42" s="86" t="s">
        <v>477</v>
      </c>
      <c r="J42" s="87" t="s">
        <v>477</v>
      </c>
      <c r="K42" s="87" t="s">
        <v>477</v>
      </c>
      <c r="L42" s="87" t="s">
        <v>477</v>
      </c>
      <c r="M42" s="88" t="s">
        <v>477</v>
      </c>
    </row>
    <row r="43" spans="2:13" ht="27.75" customHeight="1">
      <c r="B43" s="1181"/>
      <c r="C43" s="1182"/>
      <c r="D43" s="85"/>
      <c r="E43" s="1185" t="s">
        <v>27</v>
      </c>
      <c r="F43" s="1185"/>
      <c r="G43" s="1185"/>
      <c r="H43" s="1186"/>
      <c r="I43" s="86">
        <v>3597</v>
      </c>
      <c r="J43" s="87">
        <v>3345</v>
      </c>
      <c r="K43" s="87">
        <v>3117</v>
      </c>
      <c r="L43" s="87">
        <v>2881</v>
      </c>
      <c r="M43" s="88">
        <v>2705</v>
      </c>
    </row>
    <row r="44" spans="2:13" ht="27.75" customHeight="1">
      <c r="B44" s="1181"/>
      <c r="C44" s="1182"/>
      <c r="D44" s="85"/>
      <c r="E44" s="1185" t="s">
        <v>28</v>
      </c>
      <c r="F44" s="1185"/>
      <c r="G44" s="1185"/>
      <c r="H44" s="1186"/>
      <c r="I44" s="86">
        <v>441</v>
      </c>
      <c r="J44" s="87">
        <v>342</v>
      </c>
      <c r="K44" s="87">
        <v>269</v>
      </c>
      <c r="L44" s="87">
        <v>139</v>
      </c>
      <c r="M44" s="88">
        <v>45</v>
      </c>
    </row>
    <row r="45" spans="2:13" ht="27.75" customHeight="1">
      <c r="B45" s="1181"/>
      <c r="C45" s="1182"/>
      <c r="D45" s="85"/>
      <c r="E45" s="1185" t="s">
        <v>29</v>
      </c>
      <c r="F45" s="1185"/>
      <c r="G45" s="1185"/>
      <c r="H45" s="1186"/>
      <c r="I45" s="86">
        <v>1069</v>
      </c>
      <c r="J45" s="87">
        <v>1094</v>
      </c>
      <c r="K45" s="87">
        <v>1117</v>
      </c>
      <c r="L45" s="87">
        <v>1135</v>
      </c>
      <c r="M45" s="88">
        <v>1041</v>
      </c>
    </row>
    <row r="46" spans="2:13" ht="27.75" customHeight="1">
      <c r="B46" s="1181"/>
      <c r="C46" s="1182"/>
      <c r="D46" s="85"/>
      <c r="E46" s="1185" t="s">
        <v>30</v>
      </c>
      <c r="F46" s="1185"/>
      <c r="G46" s="1185"/>
      <c r="H46" s="1186"/>
      <c r="I46" s="86" t="s">
        <v>477</v>
      </c>
      <c r="J46" s="87" t="s">
        <v>477</v>
      </c>
      <c r="K46" s="87" t="s">
        <v>477</v>
      </c>
      <c r="L46" s="87" t="s">
        <v>477</v>
      </c>
      <c r="M46" s="88" t="s">
        <v>477</v>
      </c>
    </row>
    <row r="47" spans="2:13" ht="27.75" customHeight="1">
      <c r="B47" s="1181"/>
      <c r="C47" s="1182"/>
      <c r="D47" s="85"/>
      <c r="E47" s="1185" t="s">
        <v>31</v>
      </c>
      <c r="F47" s="1185"/>
      <c r="G47" s="1185"/>
      <c r="H47" s="1186"/>
      <c r="I47" s="86" t="s">
        <v>477</v>
      </c>
      <c r="J47" s="87" t="s">
        <v>477</v>
      </c>
      <c r="K47" s="87" t="s">
        <v>477</v>
      </c>
      <c r="L47" s="87" t="s">
        <v>477</v>
      </c>
      <c r="M47" s="88" t="s">
        <v>477</v>
      </c>
    </row>
    <row r="48" spans="2:13" ht="27.75" customHeight="1">
      <c r="B48" s="1183"/>
      <c r="C48" s="1184"/>
      <c r="D48" s="85"/>
      <c r="E48" s="1185" t="s">
        <v>32</v>
      </c>
      <c r="F48" s="1185"/>
      <c r="G48" s="1185"/>
      <c r="H48" s="1186"/>
      <c r="I48" s="86" t="s">
        <v>477</v>
      </c>
      <c r="J48" s="87" t="s">
        <v>477</v>
      </c>
      <c r="K48" s="87" t="s">
        <v>477</v>
      </c>
      <c r="L48" s="87" t="s">
        <v>477</v>
      </c>
      <c r="M48" s="88" t="s">
        <v>477</v>
      </c>
    </row>
    <row r="49" spans="2:13" ht="27.75" customHeight="1">
      <c r="B49" s="1179" t="s">
        <v>33</v>
      </c>
      <c r="C49" s="1180"/>
      <c r="D49" s="89"/>
      <c r="E49" s="1185" t="s">
        <v>34</v>
      </c>
      <c r="F49" s="1185"/>
      <c r="G49" s="1185"/>
      <c r="H49" s="1186"/>
      <c r="I49" s="86">
        <v>3842</v>
      </c>
      <c r="J49" s="87">
        <v>3847</v>
      </c>
      <c r="K49" s="87">
        <v>4271</v>
      </c>
      <c r="L49" s="87">
        <v>4366</v>
      </c>
      <c r="M49" s="88">
        <v>4633</v>
      </c>
    </row>
    <row r="50" spans="2:13" ht="27.75" customHeight="1">
      <c r="B50" s="1181"/>
      <c r="C50" s="1182"/>
      <c r="D50" s="85"/>
      <c r="E50" s="1185" t="s">
        <v>35</v>
      </c>
      <c r="F50" s="1185"/>
      <c r="G50" s="1185"/>
      <c r="H50" s="1186"/>
      <c r="I50" s="86">
        <v>146</v>
      </c>
      <c r="J50" s="87">
        <v>113</v>
      </c>
      <c r="K50" s="87">
        <v>83</v>
      </c>
      <c r="L50" s="87">
        <v>51</v>
      </c>
      <c r="M50" s="88">
        <v>65</v>
      </c>
    </row>
    <row r="51" spans="2:13" ht="27.75" customHeight="1">
      <c r="B51" s="1183"/>
      <c r="C51" s="1184"/>
      <c r="D51" s="85"/>
      <c r="E51" s="1185" t="s">
        <v>36</v>
      </c>
      <c r="F51" s="1185"/>
      <c r="G51" s="1185"/>
      <c r="H51" s="1186"/>
      <c r="I51" s="86">
        <v>8804</v>
      </c>
      <c r="J51" s="87">
        <v>8596</v>
      </c>
      <c r="K51" s="87">
        <v>7973</v>
      </c>
      <c r="L51" s="87">
        <v>8268</v>
      </c>
      <c r="M51" s="88">
        <v>7499</v>
      </c>
    </row>
    <row r="52" spans="2:13" ht="27.75" customHeight="1" thickBot="1">
      <c r="B52" s="1187" t="s">
        <v>21</v>
      </c>
      <c r="C52" s="1188"/>
      <c r="D52" s="90"/>
      <c r="E52" s="1189" t="s">
        <v>37</v>
      </c>
      <c r="F52" s="1189"/>
      <c r="G52" s="1189"/>
      <c r="H52" s="1190"/>
      <c r="I52" s="91">
        <v>-887</v>
      </c>
      <c r="J52" s="92">
        <v>-1431</v>
      </c>
      <c r="K52" s="92">
        <v>-2582</v>
      </c>
      <c r="L52" s="92">
        <v>-4015</v>
      </c>
      <c r="M52" s="93">
        <v>-4128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283839</v>
      </c>
      <c r="E3" s="116"/>
      <c r="F3" s="117">
        <v>133616</v>
      </c>
      <c r="G3" s="118"/>
      <c r="H3" s="119"/>
    </row>
    <row r="4" spans="1:8">
      <c r="A4" s="120"/>
      <c r="B4" s="121"/>
      <c r="C4" s="122"/>
      <c r="D4" s="123">
        <v>126271</v>
      </c>
      <c r="E4" s="124"/>
      <c r="F4" s="125">
        <v>57933</v>
      </c>
      <c r="G4" s="126"/>
      <c r="H4" s="127"/>
    </row>
    <row r="5" spans="1:8">
      <c r="A5" s="108" t="s">
        <v>510</v>
      </c>
      <c r="B5" s="113"/>
      <c r="C5" s="114"/>
      <c r="D5" s="115">
        <v>227409</v>
      </c>
      <c r="E5" s="116"/>
      <c r="F5" s="117">
        <v>92021</v>
      </c>
      <c r="G5" s="118"/>
      <c r="H5" s="119"/>
    </row>
    <row r="6" spans="1:8">
      <c r="A6" s="120"/>
      <c r="B6" s="121"/>
      <c r="C6" s="122"/>
      <c r="D6" s="123">
        <v>133377</v>
      </c>
      <c r="E6" s="124"/>
      <c r="F6" s="125">
        <v>52579</v>
      </c>
      <c r="G6" s="126"/>
      <c r="H6" s="127"/>
    </row>
    <row r="7" spans="1:8">
      <c r="A7" s="108" t="s">
        <v>511</v>
      </c>
      <c r="B7" s="113"/>
      <c r="C7" s="114"/>
      <c r="D7" s="115">
        <v>91062</v>
      </c>
      <c r="E7" s="116"/>
      <c r="F7" s="117">
        <v>94828</v>
      </c>
      <c r="G7" s="118"/>
      <c r="H7" s="119"/>
    </row>
    <row r="8" spans="1:8">
      <c r="A8" s="120"/>
      <c r="B8" s="121"/>
      <c r="C8" s="122"/>
      <c r="D8" s="123">
        <v>65017</v>
      </c>
      <c r="E8" s="124"/>
      <c r="F8" s="125">
        <v>55133</v>
      </c>
      <c r="G8" s="126"/>
      <c r="H8" s="127"/>
    </row>
    <row r="9" spans="1:8">
      <c r="A9" s="108" t="s">
        <v>512</v>
      </c>
      <c r="B9" s="113"/>
      <c r="C9" s="114"/>
      <c r="D9" s="115">
        <v>101950</v>
      </c>
      <c r="E9" s="116"/>
      <c r="F9" s="117">
        <v>119674</v>
      </c>
      <c r="G9" s="118"/>
      <c r="H9" s="119"/>
    </row>
    <row r="10" spans="1:8">
      <c r="A10" s="120"/>
      <c r="B10" s="121"/>
      <c r="C10" s="122"/>
      <c r="D10" s="123">
        <v>66380</v>
      </c>
      <c r="E10" s="124"/>
      <c r="F10" s="125">
        <v>57803</v>
      </c>
      <c r="G10" s="126"/>
      <c r="H10" s="127"/>
    </row>
    <row r="11" spans="1:8">
      <c r="A11" s="108" t="s">
        <v>513</v>
      </c>
      <c r="B11" s="113"/>
      <c r="C11" s="114"/>
      <c r="D11" s="115">
        <v>262524</v>
      </c>
      <c r="E11" s="116"/>
      <c r="F11" s="117">
        <v>119685</v>
      </c>
      <c r="G11" s="118"/>
      <c r="H11" s="119"/>
    </row>
    <row r="12" spans="1:8">
      <c r="A12" s="120"/>
      <c r="B12" s="121"/>
      <c r="C12" s="128"/>
      <c r="D12" s="123">
        <v>169325</v>
      </c>
      <c r="E12" s="124"/>
      <c r="F12" s="125">
        <v>68464</v>
      </c>
      <c r="G12" s="126"/>
      <c r="H12" s="127"/>
    </row>
    <row r="13" spans="1:8">
      <c r="A13" s="108"/>
      <c r="B13" s="113"/>
      <c r="C13" s="129"/>
      <c r="D13" s="130">
        <v>193357</v>
      </c>
      <c r="E13" s="131"/>
      <c r="F13" s="132">
        <v>111965</v>
      </c>
      <c r="G13" s="133"/>
      <c r="H13" s="119"/>
    </row>
    <row r="14" spans="1:8">
      <c r="A14" s="120"/>
      <c r="B14" s="121"/>
      <c r="C14" s="122"/>
      <c r="D14" s="123">
        <v>112074</v>
      </c>
      <c r="E14" s="124"/>
      <c r="F14" s="125">
        <v>58382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5.47</v>
      </c>
      <c r="C19" s="134">
        <f>ROUND(VALUE(SUBSTITUTE(実質収支比率等に係る経年分析!G$48,"▲","-")),2)</f>
        <v>13.34</v>
      </c>
      <c r="D19" s="134">
        <f>ROUND(VALUE(SUBSTITUTE(実質収支比率等に係る経年分析!H$48,"▲","-")),2)</f>
        <v>10.44</v>
      </c>
      <c r="E19" s="134">
        <f>ROUND(VALUE(SUBSTITUTE(実質収支比率等に係る経年分析!I$48,"▲","-")),2)</f>
        <v>4.3099999999999996</v>
      </c>
      <c r="F19" s="134">
        <f>ROUND(VALUE(SUBSTITUTE(実質収支比率等に係る経年分析!J$48,"▲","-")),2)</f>
        <v>9.34</v>
      </c>
    </row>
    <row r="20" spans="1:11">
      <c r="A20" s="134" t="s">
        <v>42</v>
      </c>
      <c r="B20" s="134">
        <f>ROUND(VALUE(SUBSTITUTE(実質収支比率等に係る経年分析!F$47,"▲","-")),2)</f>
        <v>35.200000000000003</v>
      </c>
      <c r="C20" s="134">
        <f>ROUND(VALUE(SUBSTITUTE(実質収支比率等に係る経年分析!G$47,"▲","-")),2)</f>
        <v>39.29</v>
      </c>
      <c r="D20" s="134">
        <f>ROUND(VALUE(SUBSTITUTE(実質収支比率等に係る経年分析!H$47,"▲","-")),2)</f>
        <v>44.83</v>
      </c>
      <c r="E20" s="134">
        <f>ROUND(VALUE(SUBSTITUTE(実質収支比率等に係る経年分析!I$47,"▲","-")),2)</f>
        <v>38.54</v>
      </c>
      <c r="F20" s="134">
        <f>ROUND(VALUE(SUBSTITUTE(実質収支比率等に係る経年分析!J$47,"▲","-")),2)</f>
        <v>43.52</v>
      </c>
    </row>
    <row r="21" spans="1:11">
      <c r="A21" s="134" t="s">
        <v>43</v>
      </c>
      <c r="B21" s="134">
        <f>IF(ISNUMBER(VALUE(SUBSTITUTE(実質収支比率等に係る経年分析!F$49,"▲","-"))),ROUND(VALUE(SUBSTITUTE(実質収支比率等に係る経年分析!F$49,"▲","-")),2),NA())</f>
        <v>12.54</v>
      </c>
      <c r="C21" s="134">
        <f>IF(ISNUMBER(VALUE(SUBSTITUTE(実質収支比率等に係る経年分析!G$49,"▲","-"))),ROUND(VALUE(SUBSTITUTE(実質収支比率等に係る経年分析!G$49,"▲","-")),2),NA())</f>
        <v>15.17</v>
      </c>
      <c r="D21" s="134">
        <f>IF(ISNUMBER(VALUE(SUBSTITUTE(実質収支比率等に係る経年分析!H$49,"▲","-"))),ROUND(VALUE(SUBSTITUTE(実質収支比率等に係る経年分析!H$49,"▲","-")),2),NA())</f>
        <v>14.28</v>
      </c>
      <c r="E21" s="134">
        <f>IF(ISNUMBER(VALUE(SUBSTITUTE(実質収支比率等に係る経年分析!I$49,"▲","-"))),ROUND(VALUE(SUBSTITUTE(実質収支比率等に係る経年分析!I$49,"▲","-")),2),NA())</f>
        <v>-6.45</v>
      </c>
      <c r="F21" s="134">
        <f>IF(ISNUMBER(VALUE(SUBSTITUTE(実質収支比率等に係る経年分析!J$49,"▲","-"))),ROUND(VALUE(SUBSTITUTE(実質収支比率等に係る経年分析!J$49,"▲","-")),2),NA())</f>
        <v>19.100000000000001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4.3099999999999996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1024</v>
      </c>
      <c r="E42" s="136"/>
      <c r="F42" s="136"/>
      <c r="G42" s="136">
        <f>'実質公債費比率（分子）の構造'!L$52</f>
        <v>991</v>
      </c>
      <c r="H42" s="136"/>
      <c r="I42" s="136"/>
      <c r="J42" s="136">
        <f>'実質公債費比率（分子）の構造'!M$52</f>
        <v>1003</v>
      </c>
      <c r="K42" s="136"/>
      <c r="L42" s="136"/>
      <c r="M42" s="136">
        <f>'実質公債費比率（分子）の構造'!N$52</f>
        <v>953</v>
      </c>
      <c r="N42" s="136"/>
      <c r="O42" s="136"/>
      <c r="P42" s="136">
        <f>'実質公債費比率（分子）の構造'!O$52</f>
        <v>917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96</v>
      </c>
      <c r="C45" s="136"/>
      <c r="D45" s="136"/>
      <c r="E45" s="136">
        <f>'実質公債費比率（分子）の構造'!L$49</f>
        <v>94</v>
      </c>
      <c r="F45" s="136"/>
      <c r="G45" s="136"/>
      <c r="H45" s="136">
        <f>'実質公債費比率（分子）の構造'!M$49</f>
        <v>93</v>
      </c>
      <c r="I45" s="136"/>
      <c r="J45" s="136"/>
      <c r="K45" s="136">
        <f>'実質公債費比率（分子）の構造'!N$49</f>
        <v>94</v>
      </c>
      <c r="L45" s="136"/>
      <c r="M45" s="136"/>
      <c r="N45" s="136">
        <f>'実質公債費比率（分子）の構造'!O$49</f>
        <v>94</v>
      </c>
      <c r="O45" s="136"/>
      <c r="P45" s="136"/>
    </row>
    <row r="46" spans="1:16">
      <c r="A46" s="136" t="s">
        <v>54</v>
      </c>
      <c r="B46" s="136">
        <f>'実質公債費比率（分子）の構造'!K$48</f>
        <v>343</v>
      </c>
      <c r="C46" s="136"/>
      <c r="D46" s="136"/>
      <c r="E46" s="136">
        <f>'実質公債費比率（分子）の構造'!L$48</f>
        <v>318</v>
      </c>
      <c r="F46" s="136"/>
      <c r="G46" s="136"/>
      <c r="H46" s="136">
        <f>'実質公債費比率（分子）の構造'!M$48</f>
        <v>322</v>
      </c>
      <c r="I46" s="136"/>
      <c r="J46" s="136"/>
      <c r="K46" s="136">
        <f>'実質公債費比率（分子）の構造'!N$48</f>
        <v>291</v>
      </c>
      <c r="L46" s="136"/>
      <c r="M46" s="136"/>
      <c r="N46" s="136">
        <f>'実質公債費比率（分子）の構造'!O$48</f>
        <v>268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847</v>
      </c>
      <c r="C49" s="136"/>
      <c r="D49" s="136"/>
      <c r="E49" s="136">
        <f>'実質公債費比率（分子）の構造'!L$45</f>
        <v>818</v>
      </c>
      <c r="F49" s="136"/>
      <c r="G49" s="136"/>
      <c r="H49" s="136">
        <f>'実質公債費比率（分子）の構造'!M$45</f>
        <v>831</v>
      </c>
      <c r="I49" s="136"/>
      <c r="J49" s="136"/>
      <c r="K49" s="136">
        <f>'実質公債費比率（分子）の構造'!N$45</f>
        <v>721</v>
      </c>
      <c r="L49" s="136"/>
      <c r="M49" s="136"/>
      <c r="N49" s="136">
        <f>'実質公債費比率（分子）の構造'!O$45</f>
        <v>631</v>
      </c>
      <c r="O49" s="136"/>
      <c r="P49" s="136"/>
    </row>
    <row r="50" spans="1:16">
      <c r="A50" s="136" t="s">
        <v>57</v>
      </c>
      <c r="B50" s="136" t="e">
        <f>NA()</f>
        <v>#N/A</v>
      </c>
      <c r="C50" s="136">
        <f>IF(ISNUMBER('実質公債費比率（分子）の構造'!K$53),'実質公債費比率（分子）の構造'!K$53,NA())</f>
        <v>262</v>
      </c>
      <c r="D50" s="136" t="e">
        <f>NA()</f>
        <v>#N/A</v>
      </c>
      <c r="E50" s="136" t="e">
        <f>NA()</f>
        <v>#N/A</v>
      </c>
      <c r="F50" s="136">
        <f>IF(ISNUMBER('実質公債費比率（分子）の構造'!L$53),'実質公債費比率（分子）の構造'!L$53,NA())</f>
        <v>239</v>
      </c>
      <c r="G50" s="136" t="e">
        <f>NA()</f>
        <v>#N/A</v>
      </c>
      <c r="H50" s="136" t="e">
        <f>NA()</f>
        <v>#N/A</v>
      </c>
      <c r="I50" s="136">
        <f>IF(ISNUMBER('実質公債費比率（分子）の構造'!M$53),'実質公債費比率（分子）の構造'!M$53,NA())</f>
        <v>243</v>
      </c>
      <c r="J50" s="136" t="e">
        <f>NA()</f>
        <v>#N/A</v>
      </c>
      <c r="K50" s="136" t="e">
        <f>NA()</f>
        <v>#N/A</v>
      </c>
      <c r="L50" s="136">
        <f>IF(ISNUMBER('実質公債費比率（分子）の構造'!N$53),'実質公債費比率（分子）の構造'!N$53,NA())</f>
        <v>153</v>
      </c>
      <c r="M50" s="136" t="e">
        <f>NA()</f>
        <v>#N/A</v>
      </c>
      <c r="N50" s="136" t="e">
        <f>NA()</f>
        <v>#N/A</v>
      </c>
      <c r="O50" s="136">
        <f>IF(ISNUMBER('実質公債費比率（分子）の構造'!O$53),'実質公債費比率（分子）の構造'!O$53,NA())</f>
        <v>76</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8804</v>
      </c>
      <c r="E56" s="135"/>
      <c r="F56" s="135"/>
      <c r="G56" s="135">
        <f>'将来負担比率（分子）の構造'!J$51</f>
        <v>8596</v>
      </c>
      <c r="H56" s="135"/>
      <c r="I56" s="135"/>
      <c r="J56" s="135">
        <f>'将来負担比率（分子）の構造'!K$51</f>
        <v>7973</v>
      </c>
      <c r="K56" s="135"/>
      <c r="L56" s="135"/>
      <c r="M56" s="135">
        <f>'将来負担比率（分子）の構造'!L$51</f>
        <v>8268</v>
      </c>
      <c r="N56" s="135"/>
      <c r="O56" s="135"/>
      <c r="P56" s="135">
        <f>'将来負担比率（分子）の構造'!M$51</f>
        <v>7499</v>
      </c>
    </row>
    <row r="57" spans="1:16">
      <c r="A57" s="135" t="s">
        <v>35</v>
      </c>
      <c r="B57" s="135"/>
      <c r="C57" s="135"/>
      <c r="D57" s="135">
        <f>'将来負担比率（分子）の構造'!I$50</f>
        <v>146</v>
      </c>
      <c r="E57" s="135"/>
      <c r="F57" s="135"/>
      <c r="G57" s="135">
        <f>'将来負担比率（分子）の構造'!J$50</f>
        <v>113</v>
      </c>
      <c r="H57" s="135"/>
      <c r="I57" s="135"/>
      <c r="J57" s="135">
        <f>'将来負担比率（分子）の構造'!K$50</f>
        <v>83</v>
      </c>
      <c r="K57" s="135"/>
      <c r="L57" s="135"/>
      <c r="M57" s="135">
        <f>'将来負担比率（分子）の構造'!L$50</f>
        <v>51</v>
      </c>
      <c r="N57" s="135"/>
      <c r="O57" s="135"/>
      <c r="P57" s="135">
        <f>'将来負担比率（分子）の構造'!M$50</f>
        <v>65</v>
      </c>
    </row>
    <row r="58" spans="1:16">
      <c r="A58" s="135" t="s">
        <v>34</v>
      </c>
      <c r="B58" s="135"/>
      <c r="C58" s="135"/>
      <c r="D58" s="135">
        <f>'将来負担比率（分子）の構造'!I$49</f>
        <v>3842</v>
      </c>
      <c r="E58" s="135"/>
      <c r="F58" s="135"/>
      <c r="G58" s="135">
        <f>'将来負担比率（分子）の構造'!J$49</f>
        <v>3847</v>
      </c>
      <c r="H58" s="135"/>
      <c r="I58" s="135"/>
      <c r="J58" s="135">
        <f>'将来負担比率（分子）の構造'!K$49</f>
        <v>4271</v>
      </c>
      <c r="K58" s="135"/>
      <c r="L58" s="135"/>
      <c r="M58" s="135">
        <f>'将来負担比率（分子）の構造'!L$49</f>
        <v>4366</v>
      </c>
      <c r="N58" s="135"/>
      <c r="O58" s="135"/>
      <c r="P58" s="135">
        <f>'将来負担比率（分子）の構造'!M$49</f>
        <v>4633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1069</v>
      </c>
      <c r="C62" s="135"/>
      <c r="D62" s="135"/>
      <c r="E62" s="135">
        <f>'将来負担比率（分子）の構造'!J$45</f>
        <v>1094</v>
      </c>
      <c r="F62" s="135"/>
      <c r="G62" s="135"/>
      <c r="H62" s="135">
        <f>'将来負担比率（分子）の構造'!K$45</f>
        <v>1117</v>
      </c>
      <c r="I62" s="135"/>
      <c r="J62" s="135"/>
      <c r="K62" s="135">
        <f>'将来負担比率（分子）の構造'!L$45</f>
        <v>1135</v>
      </c>
      <c r="L62" s="135"/>
      <c r="M62" s="135"/>
      <c r="N62" s="135">
        <f>'将来負担比率（分子）の構造'!M$45</f>
        <v>1041</v>
      </c>
      <c r="O62" s="135"/>
      <c r="P62" s="135"/>
    </row>
    <row r="63" spans="1:16">
      <c r="A63" s="135" t="s">
        <v>28</v>
      </c>
      <c r="B63" s="135">
        <f>'将来負担比率（分子）の構造'!I$44</f>
        <v>441</v>
      </c>
      <c r="C63" s="135"/>
      <c r="D63" s="135"/>
      <c r="E63" s="135">
        <f>'将来負担比率（分子）の構造'!J$44</f>
        <v>342</v>
      </c>
      <c r="F63" s="135"/>
      <c r="G63" s="135"/>
      <c r="H63" s="135">
        <f>'将来負担比率（分子）の構造'!K$44</f>
        <v>269</v>
      </c>
      <c r="I63" s="135"/>
      <c r="J63" s="135"/>
      <c r="K63" s="135">
        <f>'将来負担比率（分子）の構造'!L$44</f>
        <v>139</v>
      </c>
      <c r="L63" s="135"/>
      <c r="M63" s="135"/>
      <c r="N63" s="135">
        <f>'将来負担比率（分子）の構造'!M$44</f>
        <v>45</v>
      </c>
      <c r="O63" s="135"/>
      <c r="P63" s="135"/>
    </row>
    <row r="64" spans="1:16">
      <c r="A64" s="135" t="s">
        <v>27</v>
      </c>
      <c r="B64" s="135">
        <f>'将来負担比率（分子）の構造'!I$43</f>
        <v>3597</v>
      </c>
      <c r="C64" s="135"/>
      <c r="D64" s="135"/>
      <c r="E64" s="135">
        <f>'将来負担比率（分子）の構造'!J$43</f>
        <v>3345</v>
      </c>
      <c r="F64" s="135"/>
      <c r="G64" s="135"/>
      <c r="H64" s="135">
        <f>'将来負担比率（分子）の構造'!K$43</f>
        <v>3117</v>
      </c>
      <c r="I64" s="135"/>
      <c r="J64" s="135"/>
      <c r="K64" s="135">
        <f>'将来負担比率（分子）の構造'!L$43</f>
        <v>2881</v>
      </c>
      <c r="L64" s="135"/>
      <c r="M64" s="135"/>
      <c r="N64" s="135">
        <f>'将来負担比率（分子）の構造'!M$43</f>
        <v>2705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6798</v>
      </c>
      <c r="C66" s="135"/>
      <c r="D66" s="135"/>
      <c r="E66" s="135">
        <f>'将来負担比率（分子）の構造'!J$41</f>
        <v>6344</v>
      </c>
      <c r="F66" s="135"/>
      <c r="G66" s="135"/>
      <c r="H66" s="135">
        <f>'将来負担比率（分子）の構造'!K$41</f>
        <v>5242</v>
      </c>
      <c r="I66" s="135"/>
      <c r="J66" s="135"/>
      <c r="K66" s="135">
        <f>'将来負担比率（分子）の構造'!L$41</f>
        <v>4515</v>
      </c>
      <c r="L66" s="135"/>
      <c r="M66" s="135"/>
      <c r="N66" s="135">
        <f>'将来負担比率（分子）の構造'!M$41</f>
        <v>4277</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752959</v>
      </c>
      <c r="S5" s="639"/>
      <c r="T5" s="639"/>
      <c r="U5" s="639"/>
      <c r="V5" s="639"/>
      <c r="W5" s="639"/>
      <c r="X5" s="639"/>
      <c r="Y5" s="686"/>
      <c r="Z5" s="699">
        <v>9.6999999999999993</v>
      </c>
      <c r="AA5" s="699"/>
      <c r="AB5" s="699"/>
      <c r="AC5" s="699"/>
      <c r="AD5" s="700">
        <v>752959</v>
      </c>
      <c r="AE5" s="700"/>
      <c r="AF5" s="700"/>
      <c r="AG5" s="700"/>
      <c r="AH5" s="700"/>
      <c r="AI5" s="700"/>
      <c r="AJ5" s="700"/>
      <c r="AK5" s="700"/>
      <c r="AL5" s="687">
        <v>19.399999999999999</v>
      </c>
      <c r="AM5" s="656"/>
      <c r="AN5" s="656"/>
      <c r="AO5" s="688"/>
      <c r="AP5" s="675" t="s">
        <v>207</v>
      </c>
      <c r="AQ5" s="676"/>
      <c r="AR5" s="676"/>
      <c r="AS5" s="676"/>
      <c r="AT5" s="676"/>
      <c r="AU5" s="676"/>
      <c r="AV5" s="676"/>
      <c r="AW5" s="676"/>
      <c r="AX5" s="676"/>
      <c r="AY5" s="676"/>
      <c r="AZ5" s="676"/>
      <c r="BA5" s="676"/>
      <c r="BB5" s="676"/>
      <c r="BC5" s="676"/>
      <c r="BD5" s="676"/>
      <c r="BE5" s="676"/>
      <c r="BF5" s="677"/>
      <c r="BG5" s="588">
        <v>708582</v>
      </c>
      <c r="BH5" s="589"/>
      <c r="BI5" s="589"/>
      <c r="BJ5" s="589"/>
      <c r="BK5" s="589"/>
      <c r="BL5" s="589"/>
      <c r="BM5" s="589"/>
      <c r="BN5" s="590"/>
      <c r="BO5" s="641">
        <v>94.1</v>
      </c>
      <c r="BP5" s="641"/>
      <c r="BQ5" s="641"/>
      <c r="BR5" s="641"/>
      <c r="BS5" s="642">
        <v>3876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56163</v>
      </c>
      <c r="S6" s="589"/>
      <c r="T6" s="589"/>
      <c r="U6" s="589"/>
      <c r="V6" s="589"/>
      <c r="W6" s="589"/>
      <c r="X6" s="589"/>
      <c r="Y6" s="590"/>
      <c r="Z6" s="641">
        <v>0.7</v>
      </c>
      <c r="AA6" s="641"/>
      <c r="AB6" s="641"/>
      <c r="AC6" s="641"/>
      <c r="AD6" s="642">
        <v>56163</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708582</v>
      </c>
      <c r="BH6" s="589"/>
      <c r="BI6" s="589"/>
      <c r="BJ6" s="589"/>
      <c r="BK6" s="589"/>
      <c r="BL6" s="589"/>
      <c r="BM6" s="589"/>
      <c r="BN6" s="590"/>
      <c r="BO6" s="641">
        <v>94.1</v>
      </c>
      <c r="BP6" s="641"/>
      <c r="BQ6" s="641"/>
      <c r="BR6" s="641"/>
      <c r="BS6" s="642">
        <v>3876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67464</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67464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1124</v>
      </c>
      <c r="S7" s="589"/>
      <c r="T7" s="589"/>
      <c r="U7" s="589"/>
      <c r="V7" s="589"/>
      <c r="W7" s="589"/>
      <c r="X7" s="589"/>
      <c r="Y7" s="590"/>
      <c r="Z7" s="641">
        <v>0</v>
      </c>
      <c r="AA7" s="641"/>
      <c r="AB7" s="641"/>
      <c r="AC7" s="641"/>
      <c r="AD7" s="642">
        <v>1124</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270306</v>
      </c>
      <c r="BH7" s="589"/>
      <c r="BI7" s="589"/>
      <c r="BJ7" s="589"/>
      <c r="BK7" s="589"/>
      <c r="BL7" s="589"/>
      <c r="BM7" s="589"/>
      <c r="BN7" s="590"/>
      <c r="BO7" s="641">
        <v>35.9</v>
      </c>
      <c r="BP7" s="641"/>
      <c r="BQ7" s="641"/>
      <c r="BR7" s="641"/>
      <c r="BS7" s="642">
        <v>3876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1181753</v>
      </c>
      <c r="CS7" s="589"/>
      <c r="CT7" s="589"/>
      <c r="CU7" s="589"/>
      <c r="CV7" s="589"/>
      <c r="CW7" s="589"/>
      <c r="CX7" s="589"/>
      <c r="CY7" s="590"/>
      <c r="CZ7" s="641">
        <v>16.100000000000001</v>
      </c>
      <c r="DA7" s="641"/>
      <c r="DB7" s="641"/>
      <c r="DC7" s="641"/>
      <c r="DD7" s="594">
        <v>225308</v>
      </c>
      <c r="DE7" s="589"/>
      <c r="DF7" s="589"/>
      <c r="DG7" s="589"/>
      <c r="DH7" s="589"/>
      <c r="DI7" s="589"/>
      <c r="DJ7" s="589"/>
      <c r="DK7" s="589"/>
      <c r="DL7" s="589"/>
      <c r="DM7" s="589"/>
      <c r="DN7" s="589"/>
      <c r="DO7" s="589"/>
      <c r="DP7" s="590"/>
      <c r="DQ7" s="594">
        <v>869480</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3198</v>
      </c>
      <c r="S8" s="589"/>
      <c r="T8" s="589"/>
      <c r="U8" s="589"/>
      <c r="V8" s="589"/>
      <c r="W8" s="589"/>
      <c r="X8" s="589"/>
      <c r="Y8" s="590"/>
      <c r="Z8" s="641">
        <v>0</v>
      </c>
      <c r="AA8" s="641"/>
      <c r="AB8" s="641"/>
      <c r="AC8" s="641"/>
      <c r="AD8" s="642">
        <v>3198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11395</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1033574</v>
      </c>
      <c r="CS8" s="589"/>
      <c r="CT8" s="589"/>
      <c r="CU8" s="589"/>
      <c r="CV8" s="589"/>
      <c r="CW8" s="589"/>
      <c r="CX8" s="589"/>
      <c r="CY8" s="590"/>
      <c r="CZ8" s="641">
        <v>14.1</v>
      </c>
      <c r="DA8" s="641"/>
      <c r="DB8" s="641"/>
      <c r="DC8" s="641"/>
      <c r="DD8" s="594">
        <v>8809</v>
      </c>
      <c r="DE8" s="589"/>
      <c r="DF8" s="589"/>
      <c r="DG8" s="589"/>
      <c r="DH8" s="589"/>
      <c r="DI8" s="589"/>
      <c r="DJ8" s="589"/>
      <c r="DK8" s="589"/>
      <c r="DL8" s="589"/>
      <c r="DM8" s="589"/>
      <c r="DN8" s="589"/>
      <c r="DO8" s="589"/>
      <c r="DP8" s="590"/>
      <c r="DQ8" s="594">
        <v>591319</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2431</v>
      </c>
      <c r="S9" s="589"/>
      <c r="T9" s="589"/>
      <c r="U9" s="589"/>
      <c r="V9" s="589"/>
      <c r="W9" s="589"/>
      <c r="X9" s="589"/>
      <c r="Y9" s="590"/>
      <c r="Z9" s="641">
        <v>0</v>
      </c>
      <c r="AA9" s="641"/>
      <c r="AB9" s="641"/>
      <c r="AC9" s="641"/>
      <c r="AD9" s="642">
        <v>2431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202210</v>
      </c>
      <c r="BH9" s="589"/>
      <c r="BI9" s="589"/>
      <c r="BJ9" s="589"/>
      <c r="BK9" s="589"/>
      <c r="BL9" s="589"/>
      <c r="BM9" s="589"/>
      <c r="BN9" s="590"/>
      <c r="BO9" s="641">
        <v>26.9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414163</v>
      </c>
      <c r="CS9" s="589"/>
      <c r="CT9" s="589"/>
      <c r="CU9" s="589"/>
      <c r="CV9" s="589"/>
      <c r="CW9" s="589"/>
      <c r="CX9" s="589"/>
      <c r="CY9" s="590"/>
      <c r="CZ9" s="641">
        <v>5.7</v>
      </c>
      <c r="DA9" s="641"/>
      <c r="DB9" s="641"/>
      <c r="DC9" s="641"/>
      <c r="DD9" s="594">
        <v>10579</v>
      </c>
      <c r="DE9" s="589"/>
      <c r="DF9" s="589"/>
      <c r="DG9" s="589"/>
      <c r="DH9" s="589"/>
      <c r="DI9" s="589"/>
      <c r="DJ9" s="589"/>
      <c r="DK9" s="589"/>
      <c r="DL9" s="589"/>
      <c r="DM9" s="589"/>
      <c r="DN9" s="589"/>
      <c r="DO9" s="589"/>
      <c r="DP9" s="590"/>
      <c r="DQ9" s="594">
        <v>351633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91612</v>
      </c>
      <c r="S10" s="589"/>
      <c r="T10" s="589"/>
      <c r="U10" s="589"/>
      <c r="V10" s="589"/>
      <c r="W10" s="589"/>
      <c r="X10" s="589"/>
      <c r="Y10" s="590"/>
      <c r="Z10" s="641">
        <v>1.2</v>
      </c>
      <c r="AA10" s="641"/>
      <c r="AB10" s="641"/>
      <c r="AC10" s="641"/>
      <c r="AD10" s="642">
        <v>91612</v>
      </c>
      <c r="AE10" s="642"/>
      <c r="AF10" s="642"/>
      <c r="AG10" s="642"/>
      <c r="AH10" s="642"/>
      <c r="AI10" s="642"/>
      <c r="AJ10" s="642"/>
      <c r="AK10" s="642"/>
      <c r="AL10" s="611">
        <v>2.4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25674</v>
      </c>
      <c r="BH10" s="589"/>
      <c r="BI10" s="589"/>
      <c r="BJ10" s="589"/>
      <c r="BK10" s="589"/>
      <c r="BL10" s="589"/>
      <c r="BM10" s="589"/>
      <c r="BN10" s="590"/>
      <c r="BO10" s="641">
        <v>3.4</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2159</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2129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9011</v>
      </c>
      <c r="S11" s="589"/>
      <c r="T11" s="589"/>
      <c r="U11" s="589"/>
      <c r="V11" s="589"/>
      <c r="W11" s="589"/>
      <c r="X11" s="589"/>
      <c r="Y11" s="590"/>
      <c r="Z11" s="641">
        <v>0.1</v>
      </c>
      <c r="AA11" s="641"/>
      <c r="AB11" s="641"/>
      <c r="AC11" s="641"/>
      <c r="AD11" s="642">
        <v>9011</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31027</v>
      </c>
      <c r="BH11" s="589"/>
      <c r="BI11" s="589"/>
      <c r="BJ11" s="589"/>
      <c r="BK11" s="589"/>
      <c r="BL11" s="589"/>
      <c r="BM11" s="589"/>
      <c r="BN11" s="590"/>
      <c r="BO11" s="641">
        <v>4.0999999999999996</v>
      </c>
      <c r="BP11" s="641"/>
      <c r="BQ11" s="641"/>
      <c r="BR11" s="641"/>
      <c r="BS11" s="594">
        <v>3876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432920</v>
      </c>
      <c r="CS11" s="589"/>
      <c r="CT11" s="589"/>
      <c r="CU11" s="589"/>
      <c r="CV11" s="589"/>
      <c r="CW11" s="589"/>
      <c r="CX11" s="589"/>
      <c r="CY11" s="590"/>
      <c r="CZ11" s="641">
        <v>5.9</v>
      </c>
      <c r="DA11" s="641"/>
      <c r="DB11" s="641"/>
      <c r="DC11" s="641"/>
      <c r="DD11" s="594">
        <v>117897</v>
      </c>
      <c r="DE11" s="589"/>
      <c r="DF11" s="589"/>
      <c r="DG11" s="589"/>
      <c r="DH11" s="589"/>
      <c r="DI11" s="589"/>
      <c r="DJ11" s="589"/>
      <c r="DK11" s="589"/>
      <c r="DL11" s="589"/>
      <c r="DM11" s="589"/>
      <c r="DN11" s="589"/>
      <c r="DO11" s="589"/>
      <c r="DP11" s="590"/>
      <c r="DQ11" s="594">
        <v>223930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378234</v>
      </c>
      <c r="BH12" s="589"/>
      <c r="BI12" s="589"/>
      <c r="BJ12" s="589"/>
      <c r="BK12" s="589"/>
      <c r="BL12" s="589"/>
      <c r="BM12" s="589"/>
      <c r="BN12" s="590"/>
      <c r="BO12" s="641">
        <v>50.2</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391046</v>
      </c>
      <c r="CS12" s="589"/>
      <c r="CT12" s="589"/>
      <c r="CU12" s="589"/>
      <c r="CV12" s="589"/>
      <c r="CW12" s="589"/>
      <c r="CX12" s="589"/>
      <c r="CY12" s="590"/>
      <c r="CZ12" s="641">
        <v>5.3</v>
      </c>
      <c r="DA12" s="641"/>
      <c r="DB12" s="641"/>
      <c r="DC12" s="641"/>
      <c r="DD12" s="594">
        <v>149557</v>
      </c>
      <c r="DE12" s="589"/>
      <c r="DF12" s="589"/>
      <c r="DG12" s="589"/>
      <c r="DH12" s="589"/>
      <c r="DI12" s="589"/>
      <c r="DJ12" s="589"/>
      <c r="DK12" s="589"/>
      <c r="DL12" s="589"/>
      <c r="DM12" s="589"/>
      <c r="DN12" s="589"/>
      <c r="DO12" s="589"/>
      <c r="DP12" s="590"/>
      <c r="DQ12" s="594">
        <v>197866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5966</v>
      </c>
      <c r="S13" s="589"/>
      <c r="T13" s="589"/>
      <c r="U13" s="589"/>
      <c r="V13" s="589"/>
      <c r="W13" s="589"/>
      <c r="X13" s="589"/>
      <c r="Y13" s="590"/>
      <c r="Z13" s="641">
        <v>0.1</v>
      </c>
      <c r="AA13" s="641"/>
      <c r="AB13" s="641"/>
      <c r="AC13" s="641"/>
      <c r="AD13" s="642">
        <v>5966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377367</v>
      </c>
      <c r="BH13" s="589"/>
      <c r="BI13" s="589"/>
      <c r="BJ13" s="589"/>
      <c r="BK13" s="589"/>
      <c r="BL13" s="589"/>
      <c r="BM13" s="589"/>
      <c r="BN13" s="590"/>
      <c r="BO13" s="641">
        <v>50.1</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635968</v>
      </c>
      <c r="CS13" s="589"/>
      <c r="CT13" s="589"/>
      <c r="CU13" s="589"/>
      <c r="CV13" s="589"/>
      <c r="CW13" s="589"/>
      <c r="CX13" s="589"/>
      <c r="CY13" s="590"/>
      <c r="CZ13" s="641">
        <v>8.6999999999999993</v>
      </c>
      <c r="DA13" s="641"/>
      <c r="DB13" s="641"/>
      <c r="DC13" s="641"/>
      <c r="DD13" s="594">
        <v>301263</v>
      </c>
      <c r="DE13" s="589"/>
      <c r="DF13" s="589"/>
      <c r="DG13" s="589"/>
      <c r="DH13" s="589"/>
      <c r="DI13" s="589"/>
      <c r="DJ13" s="589"/>
      <c r="DK13" s="589"/>
      <c r="DL13" s="589"/>
      <c r="DM13" s="589"/>
      <c r="DN13" s="589"/>
      <c r="DO13" s="589"/>
      <c r="DP13" s="590"/>
      <c r="DQ13" s="594">
        <v>394176</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20433</v>
      </c>
      <c r="BH14" s="589"/>
      <c r="BI14" s="589"/>
      <c r="BJ14" s="589"/>
      <c r="BK14" s="589"/>
      <c r="BL14" s="589"/>
      <c r="BM14" s="589"/>
      <c r="BN14" s="590"/>
      <c r="BO14" s="641">
        <v>2.7</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553547</v>
      </c>
      <c r="CS14" s="589"/>
      <c r="CT14" s="589"/>
      <c r="CU14" s="589"/>
      <c r="CV14" s="589"/>
      <c r="CW14" s="589"/>
      <c r="CX14" s="589"/>
      <c r="CY14" s="590"/>
      <c r="CZ14" s="641">
        <v>7.6</v>
      </c>
      <c r="DA14" s="641"/>
      <c r="DB14" s="641"/>
      <c r="DC14" s="641"/>
      <c r="DD14" s="594">
        <v>361160</v>
      </c>
      <c r="DE14" s="589"/>
      <c r="DF14" s="589"/>
      <c r="DG14" s="589"/>
      <c r="DH14" s="589"/>
      <c r="DI14" s="589"/>
      <c r="DJ14" s="589"/>
      <c r="DK14" s="589"/>
      <c r="DL14" s="589"/>
      <c r="DM14" s="589"/>
      <c r="DN14" s="589"/>
      <c r="DO14" s="589"/>
      <c r="DP14" s="590"/>
      <c r="DQ14" s="594">
        <v>195349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2022</v>
      </c>
      <c r="S15" s="589"/>
      <c r="T15" s="589"/>
      <c r="U15" s="589"/>
      <c r="V15" s="589"/>
      <c r="W15" s="589"/>
      <c r="X15" s="589"/>
      <c r="Y15" s="590"/>
      <c r="Z15" s="641">
        <v>0</v>
      </c>
      <c r="AA15" s="641"/>
      <c r="AB15" s="641"/>
      <c r="AC15" s="641"/>
      <c r="AD15" s="642">
        <v>2022</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39609</v>
      </c>
      <c r="BH15" s="589"/>
      <c r="BI15" s="589"/>
      <c r="BJ15" s="589"/>
      <c r="BK15" s="589"/>
      <c r="BL15" s="589"/>
      <c r="BM15" s="589"/>
      <c r="BN15" s="590"/>
      <c r="BO15" s="641">
        <v>5.3</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908389</v>
      </c>
      <c r="CS15" s="589"/>
      <c r="CT15" s="589"/>
      <c r="CU15" s="589"/>
      <c r="CV15" s="589"/>
      <c r="CW15" s="589"/>
      <c r="CX15" s="589"/>
      <c r="CY15" s="590"/>
      <c r="CZ15" s="641">
        <v>12.4</v>
      </c>
      <c r="DA15" s="641"/>
      <c r="DB15" s="641"/>
      <c r="DC15" s="641"/>
      <c r="DD15" s="594">
        <v>607966</v>
      </c>
      <c r="DE15" s="589"/>
      <c r="DF15" s="589"/>
      <c r="DG15" s="589"/>
      <c r="DH15" s="589"/>
      <c r="DI15" s="589"/>
      <c r="DJ15" s="589"/>
      <c r="DK15" s="589"/>
      <c r="DL15" s="589"/>
      <c r="DM15" s="589"/>
      <c r="DN15" s="589"/>
      <c r="DO15" s="589"/>
      <c r="DP15" s="590"/>
      <c r="DQ15" s="594">
        <v>729632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3122497</v>
      </c>
      <c r="S16" s="589"/>
      <c r="T16" s="589"/>
      <c r="U16" s="589"/>
      <c r="V16" s="589"/>
      <c r="W16" s="589"/>
      <c r="X16" s="589"/>
      <c r="Y16" s="590"/>
      <c r="Z16" s="641">
        <v>40.299999999999997</v>
      </c>
      <c r="AA16" s="641"/>
      <c r="AB16" s="641"/>
      <c r="AC16" s="641"/>
      <c r="AD16" s="642">
        <v>2945565</v>
      </c>
      <c r="AE16" s="642"/>
      <c r="AF16" s="642"/>
      <c r="AG16" s="642"/>
      <c r="AH16" s="642"/>
      <c r="AI16" s="642"/>
      <c r="AJ16" s="642"/>
      <c r="AK16" s="642"/>
      <c r="AL16" s="611">
        <v>75.7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639891</v>
      </c>
      <c r="CS16" s="589"/>
      <c r="CT16" s="589"/>
      <c r="CU16" s="589"/>
      <c r="CV16" s="589"/>
      <c r="CW16" s="589"/>
      <c r="CX16" s="589"/>
      <c r="CY16" s="590"/>
      <c r="CZ16" s="641">
        <v>8.6999999999999993</v>
      </c>
      <c r="DA16" s="641"/>
      <c r="DB16" s="641"/>
      <c r="DC16" s="641"/>
      <c r="DD16" s="594" t="s">
        <v>111</v>
      </c>
      <c r="DE16" s="589"/>
      <c r="DF16" s="589"/>
      <c r="DG16" s="589"/>
      <c r="DH16" s="589"/>
      <c r="DI16" s="589"/>
      <c r="DJ16" s="589"/>
      <c r="DK16" s="589"/>
      <c r="DL16" s="589"/>
      <c r="DM16" s="589"/>
      <c r="DN16" s="589"/>
      <c r="DO16" s="589"/>
      <c r="DP16" s="590"/>
      <c r="DQ16" s="594">
        <v>19518</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2945565</v>
      </c>
      <c r="S17" s="589"/>
      <c r="T17" s="589"/>
      <c r="U17" s="589"/>
      <c r="V17" s="589"/>
      <c r="W17" s="589"/>
      <c r="X17" s="589"/>
      <c r="Y17" s="590"/>
      <c r="Z17" s="641">
        <v>38</v>
      </c>
      <c r="AA17" s="641"/>
      <c r="AB17" s="641"/>
      <c r="AC17" s="641"/>
      <c r="AD17" s="642">
        <v>2945565</v>
      </c>
      <c r="AE17" s="642"/>
      <c r="AF17" s="642"/>
      <c r="AG17" s="642"/>
      <c r="AH17" s="642"/>
      <c r="AI17" s="642"/>
      <c r="AJ17" s="642"/>
      <c r="AK17" s="642"/>
      <c r="AL17" s="611">
        <v>75.7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1061262</v>
      </c>
      <c r="CS17" s="589"/>
      <c r="CT17" s="589"/>
      <c r="CU17" s="589"/>
      <c r="CV17" s="589"/>
      <c r="CW17" s="589"/>
      <c r="CX17" s="589"/>
      <c r="CY17" s="590"/>
      <c r="CZ17" s="641">
        <v>14.5</v>
      </c>
      <c r="DA17" s="641"/>
      <c r="DB17" s="641"/>
      <c r="DC17" s="641"/>
      <c r="DD17" s="594" t="s">
        <v>111</v>
      </c>
      <c r="DE17" s="589"/>
      <c r="DF17" s="589"/>
      <c r="DG17" s="589"/>
      <c r="DH17" s="589"/>
      <c r="DI17" s="589"/>
      <c r="DJ17" s="589"/>
      <c r="DK17" s="589"/>
      <c r="DL17" s="589"/>
      <c r="DM17" s="589"/>
      <c r="DN17" s="589"/>
      <c r="DO17" s="589"/>
      <c r="DP17" s="590"/>
      <c r="DQ17" s="594">
        <v>1036551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176932</v>
      </c>
      <c r="S18" s="589"/>
      <c r="T18" s="589"/>
      <c r="U18" s="589"/>
      <c r="V18" s="589"/>
      <c r="W18" s="589"/>
      <c r="X18" s="589"/>
      <c r="Y18" s="590"/>
      <c r="Z18" s="641">
        <v>2.2999999999999998</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44377</v>
      </c>
      <c r="BH19" s="589"/>
      <c r="BI19" s="589"/>
      <c r="BJ19" s="589"/>
      <c r="BK19" s="589"/>
      <c r="BL19" s="589"/>
      <c r="BM19" s="589"/>
      <c r="BN19" s="590"/>
      <c r="BO19" s="641">
        <v>5.9</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4046983</v>
      </c>
      <c r="S20" s="589"/>
      <c r="T20" s="589"/>
      <c r="U20" s="589"/>
      <c r="V20" s="589"/>
      <c r="W20" s="589"/>
      <c r="X20" s="589"/>
      <c r="Y20" s="590"/>
      <c r="Z20" s="641">
        <v>52.2</v>
      </c>
      <c r="AA20" s="641"/>
      <c r="AB20" s="641"/>
      <c r="AC20" s="641"/>
      <c r="AD20" s="642">
        <v>3870051</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44377</v>
      </c>
      <c r="BH20" s="589"/>
      <c r="BI20" s="589"/>
      <c r="BJ20" s="589"/>
      <c r="BK20" s="589"/>
      <c r="BL20" s="589"/>
      <c r="BM20" s="589"/>
      <c r="BN20" s="590"/>
      <c r="BO20" s="641">
        <v>5.9</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7322136</v>
      </c>
      <c r="CS20" s="589"/>
      <c r="CT20" s="589"/>
      <c r="CU20" s="589"/>
      <c r="CV20" s="589"/>
      <c r="CW20" s="589"/>
      <c r="CX20" s="589"/>
      <c r="CY20" s="590"/>
      <c r="CZ20" s="641">
        <v>100</v>
      </c>
      <c r="DA20" s="641"/>
      <c r="DB20" s="641"/>
      <c r="DC20" s="641"/>
      <c r="DD20" s="594">
        <v>1782539</v>
      </c>
      <c r="DE20" s="589"/>
      <c r="DF20" s="589"/>
      <c r="DG20" s="589"/>
      <c r="DH20" s="589"/>
      <c r="DI20" s="589"/>
      <c r="DJ20" s="589"/>
      <c r="DK20" s="589"/>
      <c r="DL20" s="589"/>
      <c r="DM20" s="589"/>
      <c r="DN20" s="589"/>
      <c r="DO20" s="589"/>
      <c r="DP20" s="590"/>
      <c r="DQ20" s="594">
        <v>4679047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1165</v>
      </c>
      <c r="S21" s="589"/>
      <c r="T21" s="589"/>
      <c r="U21" s="589"/>
      <c r="V21" s="589"/>
      <c r="W21" s="589"/>
      <c r="X21" s="589"/>
      <c r="Y21" s="590"/>
      <c r="Z21" s="641">
        <v>0</v>
      </c>
      <c r="AA21" s="641"/>
      <c r="AB21" s="641"/>
      <c r="AC21" s="641"/>
      <c r="AD21" s="642">
        <v>1165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44377</v>
      </c>
      <c r="BH21" s="589"/>
      <c r="BI21" s="589"/>
      <c r="BJ21" s="589"/>
      <c r="BK21" s="589"/>
      <c r="BL21" s="589"/>
      <c r="BM21" s="589"/>
      <c r="BN21" s="590"/>
      <c r="BO21" s="641">
        <v>5.9</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40389</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131831</v>
      </c>
      <c r="S23" s="589"/>
      <c r="T23" s="589"/>
      <c r="U23" s="589"/>
      <c r="V23" s="589"/>
      <c r="W23" s="589"/>
      <c r="X23" s="589"/>
      <c r="Y23" s="590"/>
      <c r="Z23" s="641">
        <v>1.7</v>
      </c>
      <c r="AA23" s="641"/>
      <c r="AB23" s="641"/>
      <c r="AC23" s="641"/>
      <c r="AD23" s="642" t="s">
        <v>111</v>
      </c>
      <c r="AE23" s="642"/>
      <c r="AF23" s="642"/>
      <c r="AG23" s="642"/>
      <c r="AH23" s="642"/>
      <c r="AI23" s="642"/>
      <c r="AJ23" s="642"/>
      <c r="AK23" s="642"/>
      <c r="AL23" s="611" t="s">
        <v>111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16359</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2255251</v>
      </c>
      <c r="CS24" s="639"/>
      <c r="CT24" s="639"/>
      <c r="CU24" s="639"/>
      <c r="CV24" s="639"/>
      <c r="CW24" s="639"/>
      <c r="CX24" s="639"/>
      <c r="CY24" s="686"/>
      <c r="CZ24" s="690">
        <v>30.8</v>
      </c>
      <c r="DA24" s="691"/>
      <c r="DB24" s="691"/>
      <c r="DC24" s="692"/>
      <c r="DD24" s="685">
        <v>1867241</v>
      </c>
      <c r="DE24" s="639"/>
      <c r="DF24" s="639"/>
      <c r="DG24" s="639"/>
      <c r="DH24" s="639"/>
      <c r="DI24" s="639"/>
      <c r="DJ24" s="639"/>
      <c r="DK24" s="686"/>
      <c r="DL24" s="685">
        <v>1435449</v>
      </c>
      <c r="DM24" s="639"/>
      <c r="DN24" s="639"/>
      <c r="DO24" s="639"/>
      <c r="DP24" s="639"/>
      <c r="DQ24" s="639"/>
      <c r="DR24" s="639"/>
      <c r="DS24" s="639"/>
      <c r="DT24" s="639"/>
      <c r="DU24" s="639"/>
      <c r="DV24" s="686"/>
      <c r="DW24" s="687">
        <v>36.9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704286</v>
      </c>
      <c r="S25" s="589"/>
      <c r="T25" s="589"/>
      <c r="U25" s="589"/>
      <c r="V25" s="589"/>
      <c r="W25" s="589"/>
      <c r="X25" s="589"/>
      <c r="Y25" s="590"/>
      <c r="Z25" s="641">
        <v>9.1</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809435</v>
      </c>
      <c r="CS25" s="607"/>
      <c r="CT25" s="607"/>
      <c r="CU25" s="607"/>
      <c r="CV25" s="607"/>
      <c r="CW25" s="607"/>
      <c r="CX25" s="607"/>
      <c r="CY25" s="608"/>
      <c r="CZ25" s="591">
        <v>11.1</v>
      </c>
      <c r="DA25" s="609"/>
      <c r="DB25" s="609"/>
      <c r="DC25" s="610"/>
      <c r="DD25" s="594">
        <v>713276</v>
      </c>
      <c r="DE25" s="607"/>
      <c r="DF25" s="607"/>
      <c r="DG25" s="607"/>
      <c r="DH25" s="607"/>
      <c r="DI25" s="607"/>
      <c r="DJ25" s="607"/>
      <c r="DK25" s="608"/>
      <c r="DL25" s="594">
        <v>711978</v>
      </c>
      <c r="DM25" s="607"/>
      <c r="DN25" s="607"/>
      <c r="DO25" s="607"/>
      <c r="DP25" s="607"/>
      <c r="DQ25" s="607"/>
      <c r="DR25" s="607"/>
      <c r="DS25" s="607"/>
      <c r="DT25" s="607"/>
      <c r="DU25" s="607"/>
      <c r="DV25" s="608"/>
      <c r="DW25" s="611">
        <v>18.3</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490241</v>
      </c>
      <c r="CS26" s="589"/>
      <c r="CT26" s="589"/>
      <c r="CU26" s="589"/>
      <c r="CV26" s="589"/>
      <c r="CW26" s="589"/>
      <c r="CX26" s="589"/>
      <c r="CY26" s="590"/>
      <c r="CZ26" s="591">
        <v>6.7</v>
      </c>
      <c r="DA26" s="609"/>
      <c r="DB26" s="609"/>
      <c r="DC26" s="610"/>
      <c r="DD26" s="594">
        <v>404833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667732</v>
      </c>
      <c r="S27" s="589"/>
      <c r="T27" s="589"/>
      <c r="U27" s="589"/>
      <c r="V27" s="589"/>
      <c r="W27" s="589"/>
      <c r="X27" s="589"/>
      <c r="Y27" s="590"/>
      <c r="Z27" s="641">
        <v>8.6</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752959</v>
      </c>
      <c r="BH27" s="589"/>
      <c r="BI27" s="589"/>
      <c r="BJ27" s="589"/>
      <c r="BK27" s="589"/>
      <c r="BL27" s="589"/>
      <c r="BM27" s="589"/>
      <c r="BN27" s="590"/>
      <c r="BO27" s="641">
        <v>100</v>
      </c>
      <c r="BP27" s="641"/>
      <c r="BQ27" s="641"/>
      <c r="BR27" s="641"/>
      <c r="BS27" s="594">
        <v>3876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384554</v>
      </c>
      <c r="CS27" s="607"/>
      <c r="CT27" s="607"/>
      <c r="CU27" s="607"/>
      <c r="CV27" s="607"/>
      <c r="CW27" s="607"/>
      <c r="CX27" s="607"/>
      <c r="CY27" s="608"/>
      <c r="CZ27" s="591">
        <v>5.3</v>
      </c>
      <c r="DA27" s="609"/>
      <c r="DB27" s="609"/>
      <c r="DC27" s="610"/>
      <c r="DD27" s="594">
        <v>117414</v>
      </c>
      <c r="DE27" s="607"/>
      <c r="DF27" s="607"/>
      <c r="DG27" s="607"/>
      <c r="DH27" s="607"/>
      <c r="DI27" s="607"/>
      <c r="DJ27" s="607"/>
      <c r="DK27" s="608"/>
      <c r="DL27" s="594">
        <v>117414</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115697</v>
      </c>
      <c r="S28" s="589"/>
      <c r="T28" s="589"/>
      <c r="U28" s="589"/>
      <c r="V28" s="589"/>
      <c r="W28" s="589"/>
      <c r="X28" s="589"/>
      <c r="Y28" s="590"/>
      <c r="Z28" s="641">
        <v>1.5</v>
      </c>
      <c r="AA28" s="641"/>
      <c r="AB28" s="641"/>
      <c r="AC28" s="641"/>
      <c r="AD28" s="642">
        <v>17208</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1061262</v>
      </c>
      <c r="CS28" s="589"/>
      <c r="CT28" s="589"/>
      <c r="CU28" s="589"/>
      <c r="CV28" s="589"/>
      <c r="CW28" s="589"/>
      <c r="CX28" s="589"/>
      <c r="CY28" s="590"/>
      <c r="CZ28" s="591">
        <v>14.5</v>
      </c>
      <c r="DA28" s="609"/>
      <c r="DB28" s="609"/>
      <c r="DC28" s="610"/>
      <c r="DD28" s="594">
        <v>1036551</v>
      </c>
      <c r="DE28" s="589"/>
      <c r="DF28" s="589"/>
      <c r="DG28" s="589"/>
      <c r="DH28" s="589"/>
      <c r="DI28" s="589"/>
      <c r="DJ28" s="589"/>
      <c r="DK28" s="590"/>
      <c r="DL28" s="594">
        <v>606057</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20539</v>
      </c>
      <c r="S29" s="589"/>
      <c r="T29" s="589"/>
      <c r="U29" s="589"/>
      <c r="V29" s="589"/>
      <c r="W29" s="589"/>
      <c r="X29" s="589"/>
      <c r="Y29" s="590"/>
      <c r="Z29" s="641">
        <v>0.3</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1061262</v>
      </c>
      <c r="CS29" s="607"/>
      <c r="CT29" s="607"/>
      <c r="CU29" s="607"/>
      <c r="CV29" s="607"/>
      <c r="CW29" s="607"/>
      <c r="CX29" s="607"/>
      <c r="CY29" s="608"/>
      <c r="CZ29" s="591">
        <v>14.5</v>
      </c>
      <c r="DA29" s="609"/>
      <c r="DB29" s="609"/>
      <c r="DC29" s="610"/>
      <c r="DD29" s="594">
        <v>1036551</v>
      </c>
      <c r="DE29" s="607"/>
      <c r="DF29" s="607"/>
      <c r="DG29" s="607"/>
      <c r="DH29" s="607"/>
      <c r="DI29" s="607"/>
      <c r="DJ29" s="607"/>
      <c r="DK29" s="608"/>
      <c r="DL29" s="594">
        <v>606057</v>
      </c>
      <c r="DM29" s="607"/>
      <c r="DN29" s="607"/>
      <c r="DO29" s="607"/>
      <c r="DP29" s="607"/>
      <c r="DQ29" s="607"/>
      <c r="DR29" s="607"/>
      <c r="DS29" s="607"/>
      <c r="DT29" s="607"/>
      <c r="DU29" s="607"/>
      <c r="DV29" s="608"/>
      <c r="DW29" s="611">
        <v>15.6</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116822</v>
      </c>
      <c r="S30" s="589"/>
      <c r="T30" s="589"/>
      <c r="U30" s="589"/>
      <c r="V30" s="589"/>
      <c r="W30" s="589"/>
      <c r="X30" s="589"/>
      <c r="Y30" s="590"/>
      <c r="Z30" s="641">
        <v>1.5</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v>
      </c>
      <c r="BH30" s="655"/>
      <c r="BI30" s="655"/>
      <c r="BJ30" s="655"/>
      <c r="BK30" s="655"/>
      <c r="BL30" s="655"/>
      <c r="BM30" s="656">
        <v>96.8</v>
      </c>
      <c r="BN30" s="655"/>
      <c r="BO30" s="655"/>
      <c r="BP30" s="655"/>
      <c r="BQ30" s="657"/>
      <c r="BR30" s="654">
        <v>99.1</v>
      </c>
      <c r="BS30" s="655"/>
      <c r="BT30" s="655"/>
      <c r="BU30" s="655"/>
      <c r="BV30" s="655"/>
      <c r="BW30" s="655"/>
      <c r="BX30" s="656">
        <v>96.8</v>
      </c>
      <c r="BY30" s="655"/>
      <c r="BZ30" s="655"/>
      <c r="CA30" s="655"/>
      <c r="CB30" s="657"/>
      <c r="CD30" s="660"/>
      <c r="CE30" s="661"/>
      <c r="CF30" s="625" t="s">
        <v>291</v>
      </c>
      <c r="CG30" s="622"/>
      <c r="CH30" s="622"/>
      <c r="CI30" s="622"/>
      <c r="CJ30" s="622"/>
      <c r="CK30" s="622"/>
      <c r="CL30" s="622"/>
      <c r="CM30" s="622"/>
      <c r="CN30" s="622"/>
      <c r="CO30" s="622"/>
      <c r="CP30" s="622"/>
      <c r="CQ30" s="623"/>
      <c r="CR30" s="588">
        <v>1016136</v>
      </c>
      <c r="CS30" s="589"/>
      <c r="CT30" s="589"/>
      <c r="CU30" s="589"/>
      <c r="CV30" s="589"/>
      <c r="CW30" s="589"/>
      <c r="CX30" s="589"/>
      <c r="CY30" s="590"/>
      <c r="CZ30" s="591">
        <v>13.9</v>
      </c>
      <c r="DA30" s="609"/>
      <c r="DB30" s="609"/>
      <c r="DC30" s="610"/>
      <c r="DD30" s="594">
        <v>991425</v>
      </c>
      <c r="DE30" s="589"/>
      <c r="DF30" s="589"/>
      <c r="DG30" s="589"/>
      <c r="DH30" s="589"/>
      <c r="DI30" s="589"/>
      <c r="DJ30" s="589"/>
      <c r="DK30" s="590"/>
      <c r="DL30" s="594">
        <v>560931</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935553</v>
      </c>
      <c r="S31" s="589"/>
      <c r="T31" s="589"/>
      <c r="U31" s="589"/>
      <c r="V31" s="589"/>
      <c r="W31" s="589"/>
      <c r="X31" s="589"/>
      <c r="Y31" s="590"/>
      <c r="Z31" s="641">
        <v>12.1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97.4</v>
      </c>
      <c r="BN31" s="653"/>
      <c r="BO31" s="653"/>
      <c r="BP31" s="653"/>
      <c r="BQ31" s="617"/>
      <c r="BR31" s="652">
        <v>99</v>
      </c>
      <c r="BS31" s="607"/>
      <c r="BT31" s="607"/>
      <c r="BU31" s="607"/>
      <c r="BV31" s="607"/>
      <c r="BW31" s="607"/>
      <c r="BX31" s="643">
        <v>97.4</v>
      </c>
      <c r="BY31" s="653"/>
      <c r="BZ31" s="653"/>
      <c r="CA31" s="653"/>
      <c r="CB31" s="617"/>
      <c r="CD31" s="660"/>
      <c r="CE31" s="661"/>
      <c r="CF31" s="625" t="s">
        <v>295</v>
      </c>
      <c r="CG31" s="622"/>
      <c r="CH31" s="622"/>
      <c r="CI31" s="622"/>
      <c r="CJ31" s="622"/>
      <c r="CK31" s="622"/>
      <c r="CL31" s="622"/>
      <c r="CM31" s="622"/>
      <c r="CN31" s="622"/>
      <c r="CO31" s="622"/>
      <c r="CP31" s="622"/>
      <c r="CQ31" s="623"/>
      <c r="CR31" s="588">
        <v>45126</v>
      </c>
      <c r="CS31" s="607"/>
      <c r="CT31" s="607"/>
      <c r="CU31" s="607"/>
      <c r="CV31" s="607"/>
      <c r="CW31" s="607"/>
      <c r="CX31" s="607"/>
      <c r="CY31" s="608"/>
      <c r="CZ31" s="591">
        <v>0.6</v>
      </c>
      <c r="DA31" s="609"/>
      <c r="DB31" s="609"/>
      <c r="DC31" s="610"/>
      <c r="DD31" s="594">
        <v>45126</v>
      </c>
      <c r="DE31" s="607"/>
      <c r="DF31" s="607"/>
      <c r="DG31" s="607"/>
      <c r="DH31" s="607"/>
      <c r="DI31" s="607"/>
      <c r="DJ31" s="607"/>
      <c r="DK31" s="608"/>
      <c r="DL31" s="594">
        <v>45126</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176484</v>
      </c>
      <c r="S32" s="589"/>
      <c r="T32" s="589"/>
      <c r="U32" s="589"/>
      <c r="V32" s="589"/>
      <c r="W32" s="589"/>
      <c r="X32" s="589"/>
      <c r="Y32" s="590"/>
      <c r="Z32" s="641">
        <v>2.2999999999999998</v>
      </c>
      <c r="AA32" s="641"/>
      <c r="AB32" s="641"/>
      <c r="AC32" s="641"/>
      <c r="AD32" s="642">
        <v>2097</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95.9</v>
      </c>
      <c r="BN32" s="573"/>
      <c r="BO32" s="573"/>
      <c r="BP32" s="573"/>
      <c r="BQ32" s="630"/>
      <c r="BR32" s="651">
        <v>98.9</v>
      </c>
      <c r="BS32" s="573"/>
      <c r="BT32" s="573"/>
      <c r="BU32" s="573"/>
      <c r="BV32" s="573"/>
      <c r="BW32" s="573"/>
      <c r="BX32" s="636">
        <v>95.8</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778300</v>
      </c>
      <c r="S33" s="589"/>
      <c r="T33" s="589"/>
      <c r="U33" s="589"/>
      <c r="V33" s="589"/>
      <c r="W33" s="589"/>
      <c r="X33" s="589"/>
      <c r="Y33" s="590"/>
      <c r="Z33" s="641">
        <v>10</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2644455</v>
      </c>
      <c r="CS33" s="607"/>
      <c r="CT33" s="607"/>
      <c r="CU33" s="607"/>
      <c r="CV33" s="607"/>
      <c r="CW33" s="607"/>
      <c r="CX33" s="607"/>
      <c r="CY33" s="608"/>
      <c r="CZ33" s="591">
        <v>36.1</v>
      </c>
      <c r="DA33" s="609"/>
      <c r="DB33" s="609"/>
      <c r="DC33" s="610"/>
      <c r="DD33" s="594">
        <v>2066448</v>
      </c>
      <c r="DE33" s="607"/>
      <c r="DF33" s="607"/>
      <c r="DG33" s="607"/>
      <c r="DH33" s="607"/>
      <c r="DI33" s="607"/>
      <c r="DJ33" s="607"/>
      <c r="DK33" s="608"/>
      <c r="DL33" s="594">
        <v>1520719</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735201</v>
      </c>
      <c r="CS34" s="589"/>
      <c r="CT34" s="589"/>
      <c r="CU34" s="589"/>
      <c r="CV34" s="589"/>
      <c r="CW34" s="589"/>
      <c r="CX34" s="589"/>
      <c r="CY34" s="590"/>
      <c r="CZ34" s="591">
        <v>10</v>
      </c>
      <c r="DA34" s="609"/>
      <c r="DB34" s="609"/>
      <c r="DC34" s="610"/>
      <c r="DD34" s="594">
        <v>492810</v>
      </c>
      <c r="DE34" s="589"/>
      <c r="DF34" s="589"/>
      <c r="DG34" s="589"/>
      <c r="DH34" s="589"/>
      <c r="DI34" s="589"/>
      <c r="DJ34" s="589"/>
      <c r="DK34" s="590"/>
      <c r="DL34" s="594">
        <v>390137</v>
      </c>
      <c r="DM34" s="589"/>
      <c r="DN34" s="589"/>
      <c r="DO34" s="589"/>
      <c r="DP34" s="589"/>
      <c r="DQ34" s="589"/>
      <c r="DR34" s="589"/>
      <c r="DS34" s="589"/>
      <c r="DT34" s="589"/>
      <c r="DU34" s="589"/>
      <c r="DV34" s="590"/>
      <c r="DW34" s="611">
        <v>10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t="s">
        <v>111</v>
      </c>
      <c r="S35" s="589"/>
      <c r="T35" s="589"/>
      <c r="U35" s="589"/>
      <c r="V35" s="589"/>
      <c r="W35" s="589"/>
      <c r="X35" s="589"/>
      <c r="Y35" s="590"/>
      <c r="Z35" s="641" t="s">
        <v>111</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630872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33900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55732</v>
      </c>
      <c r="CS35" s="607"/>
      <c r="CT35" s="607"/>
      <c r="CU35" s="607"/>
      <c r="CV35" s="607"/>
      <c r="CW35" s="607"/>
      <c r="CX35" s="607"/>
      <c r="CY35" s="608"/>
      <c r="CZ35" s="591">
        <v>0.8</v>
      </c>
      <c r="DA35" s="609"/>
      <c r="DB35" s="609"/>
      <c r="DC35" s="610"/>
      <c r="DD35" s="594">
        <v>51045</v>
      </c>
      <c r="DE35" s="607"/>
      <c r="DF35" s="607"/>
      <c r="DG35" s="607"/>
      <c r="DH35" s="607"/>
      <c r="DI35" s="607"/>
      <c r="DJ35" s="607"/>
      <c r="DK35" s="608"/>
      <c r="DL35" s="594">
        <v>51045</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7752140</v>
      </c>
      <c r="S36" s="629"/>
      <c r="T36" s="629"/>
      <c r="U36" s="629"/>
      <c r="V36" s="629"/>
      <c r="W36" s="629"/>
      <c r="X36" s="629"/>
      <c r="Y36" s="632"/>
      <c r="Z36" s="633">
        <v>100</v>
      </c>
      <c r="AA36" s="633"/>
      <c r="AB36" s="633"/>
      <c r="AC36" s="633"/>
      <c r="AD36" s="634">
        <v>3890521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231682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39128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855837</v>
      </c>
      <c r="CS36" s="589"/>
      <c r="CT36" s="589"/>
      <c r="CU36" s="589"/>
      <c r="CV36" s="589"/>
      <c r="CW36" s="589"/>
      <c r="CX36" s="589"/>
      <c r="CY36" s="590"/>
      <c r="CZ36" s="591">
        <v>11.7</v>
      </c>
      <c r="DA36" s="609"/>
      <c r="DB36" s="609"/>
      <c r="DC36" s="610"/>
      <c r="DD36" s="594">
        <v>748145</v>
      </c>
      <c r="DE36" s="589"/>
      <c r="DF36" s="589"/>
      <c r="DG36" s="589"/>
      <c r="DH36" s="589"/>
      <c r="DI36" s="589"/>
      <c r="DJ36" s="589"/>
      <c r="DK36" s="590"/>
      <c r="DL36" s="594">
        <v>564297</v>
      </c>
      <c r="DM36" s="589"/>
      <c r="DN36" s="589"/>
      <c r="DO36" s="589"/>
      <c r="DP36" s="589"/>
      <c r="DQ36" s="589"/>
      <c r="DR36" s="589"/>
      <c r="DS36" s="589"/>
      <c r="DT36" s="589"/>
      <c r="DU36" s="589"/>
      <c r="DV36" s="590"/>
      <c r="DW36" s="611">
        <v>14.5</v>
      </c>
      <c r="DX36" s="612"/>
      <c r="DY36" s="612"/>
      <c r="DZ36" s="612"/>
      <c r="EA36" s="612"/>
      <c r="EB36" s="612"/>
      <c r="EC36" s="613"/>
    </row>
    <row r="37" spans="2:133" ht="11.25" customHeight="1">
      <c r="AQ37" s="614" t="s">
        <v>313</v>
      </c>
      <c r="AR37" s="615"/>
      <c r="AS37" s="615"/>
      <c r="AT37" s="615"/>
      <c r="AU37" s="615"/>
      <c r="AV37" s="615"/>
      <c r="AW37" s="615"/>
      <c r="AX37" s="615"/>
      <c r="AY37" s="616"/>
      <c r="AZ37" s="588">
        <v>58195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913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323085</v>
      </c>
      <c r="CS37" s="607"/>
      <c r="CT37" s="607"/>
      <c r="CU37" s="607"/>
      <c r="CV37" s="607"/>
      <c r="CW37" s="607"/>
      <c r="CX37" s="607"/>
      <c r="CY37" s="608"/>
      <c r="CZ37" s="591">
        <v>4.4000000000000004</v>
      </c>
      <c r="DA37" s="609"/>
      <c r="DB37" s="609"/>
      <c r="DC37" s="610"/>
      <c r="DD37" s="594">
        <v>323085</v>
      </c>
      <c r="DE37" s="607"/>
      <c r="DF37" s="607"/>
      <c r="DG37" s="607"/>
      <c r="DH37" s="607"/>
      <c r="DI37" s="607"/>
      <c r="DJ37" s="607"/>
      <c r="DK37" s="608"/>
      <c r="DL37" s="594">
        <v>323085</v>
      </c>
      <c r="DM37" s="607"/>
      <c r="DN37" s="607"/>
      <c r="DO37" s="607"/>
      <c r="DP37" s="607"/>
      <c r="DQ37" s="607"/>
      <c r="DR37" s="607"/>
      <c r="DS37" s="607"/>
      <c r="DT37" s="607"/>
      <c r="DU37" s="607"/>
      <c r="DV37" s="608"/>
      <c r="DW37" s="611">
        <v>8.3000000000000007</v>
      </c>
      <c r="DX37" s="612"/>
      <c r="DY37" s="612"/>
      <c r="DZ37" s="612"/>
      <c r="EA37" s="612"/>
      <c r="EB37" s="612"/>
      <c r="EC37" s="613"/>
    </row>
    <row r="38" spans="2:133" ht="11.25" customHeight="1">
      <c r="AQ38" s="614" t="s">
        <v>316</v>
      </c>
      <c r="AR38" s="615"/>
      <c r="AS38" s="615"/>
      <c r="AT38" s="615"/>
      <c r="AU38" s="615"/>
      <c r="AV38" s="615"/>
      <c r="AW38" s="615"/>
      <c r="AX38" s="615"/>
      <c r="AY38" s="616"/>
      <c r="AZ38" s="588">
        <v>9303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1630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630872</v>
      </c>
      <c r="CS38" s="589"/>
      <c r="CT38" s="589"/>
      <c r="CU38" s="589"/>
      <c r="CV38" s="589"/>
      <c r="CW38" s="589"/>
      <c r="CX38" s="589"/>
      <c r="CY38" s="590"/>
      <c r="CZ38" s="591">
        <v>8.6</v>
      </c>
      <c r="DA38" s="609"/>
      <c r="DB38" s="609"/>
      <c r="DC38" s="610"/>
      <c r="DD38" s="594">
        <v>518299</v>
      </c>
      <c r="DE38" s="589"/>
      <c r="DF38" s="589"/>
      <c r="DG38" s="589"/>
      <c r="DH38" s="589"/>
      <c r="DI38" s="589"/>
      <c r="DJ38" s="589"/>
      <c r="DK38" s="590"/>
      <c r="DL38" s="594">
        <v>515240</v>
      </c>
      <c r="DM38" s="589"/>
      <c r="DN38" s="589"/>
      <c r="DO38" s="589"/>
      <c r="DP38" s="589"/>
      <c r="DQ38" s="589"/>
      <c r="DR38" s="589"/>
      <c r="DS38" s="589"/>
      <c r="DT38" s="589"/>
      <c r="DU38" s="589"/>
      <c r="DV38" s="590"/>
      <c r="DW38" s="611">
        <v>13.2</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360413</v>
      </c>
      <c r="CS39" s="607"/>
      <c r="CT39" s="607"/>
      <c r="CU39" s="607"/>
      <c r="CV39" s="607"/>
      <c r="CW39" s="607"/>
      <c r="CX39" s="607"/>
      <c r="CY39" s="608"/>
      <c r="CZ39" s="591">
        <v>4.9000000000000004</v>
      </c>
      <c r="DA39" s="609"/>
      <c r="DB39" s="609"/>
      <c r="DC39" s="610"/>
      <c r="DD39" s="594">
        <v>256149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96701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6400</v>
      </c>
      <c r="CS40" s="589"/>
      <c r="CT40" s="589"/>
      <c r="CU40" s="589"/>
      <c r="CV40" s="589"/>
      <c r="CW40" s="589"/>
      <c r="CX40" s="589"/>
      <c r="CY40" s="590"/>
      <c r="CZ40" s="591">
        <v>0.1</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234991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2422430</v>
      </c>
      <c r="CS42" s="589"/>
      <c r="CT42" s="589"/>
      <c r="CU42" s="589"/>
      <c r="CV42" s="589"/>
      <c r="CW42" s="589"/>
      <c r="CX42" s="589"/>
      <c r="CY42" s="590"/>
      <c r="CZ42" s="591">
        <v>33.1</v>
      </c>
      <c r="DA42" s="592"/>
      <c r="DB42" s="592"/>
      <c r="DC42" s="593"/>
      <c r="DD42" s="594">
        <v>745358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22883</v>
      </c>
      <c r="CS43" s="607"/>
      <c r="CT43" s="607"/>
      <c r="CU43" s="607"/>
      <c r="CV43" s="607"/>
      <c r="CW43" s="607"/>
      <c r="CX43" s="607"/>
      <c r="CY43" s="608"/>
      <c r="CZ43" s="591">
        <v>0.3</v>
      </c>
      <c r="DA43" s="609"/>
      <c r="DB43" s="609"/>
      <c r="DC43" s="610"/>
      <c r="DD43" s="594">
        <v>22883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1782539</v>
      </c>
      <c r="CS44" s="589"/>
      <c r="CT44" s="589"/>
      <c r="CU44" s="589"/>
      <c r="CV44" s="589"/>
      <c r="CW44" s="589"/>
      <c r="CX44" s="589"/>
      <c r="CY44" s="590"/>
      <c r="CZ44" s="591">
        <v>24.3</v>
      </c>
      <c r="DA44" s="592"/>
      <c r="DB44" s="592"/>
      <c r="DC44" s="593"/>
      <c r="DD44" s="594">
        <v>725840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594123</v>
      </c>
      <c r="CS45" s="607"/>
      <c r="CT45" s="607"/>
      <c r="CU45" s="607"/>
      <c r="CV45" s="607"/>
      <c r="CW45" s="607"/>
      <c r="CX45" s="607"/>
      <c r="CY45" s="608"/>
      <c r="CZ45" s="591">
        <v>8.1</v>
      </c>
      <c r="DA45" s="609"/>
      <c r="DB45" s="609"/>
      <c r="DC45" s="610"/>
      <c r="DD45" s="594">
        <v>359036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1149716</v>
      </c>
      <c r="CS46" s="589"/>
      <c r="CT46" s="589"/>
      <c r="CU46" s="589"/>
      <c r="CV46" s="589"/>
      <c r="CW46" s="589"/>
      <c r="CX46" s="589"/>
      <c r="CY46" s="590"/>
      <c r="CZ46" s="591">
        <v>15.7</v>
      </c>
      <c r="DA46" s="592"/>
      <c r="DB46" s="592"/>
      <c r="DC46" s="593"/>
      <c r="DD46" s="594">
        <v>351604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639891</v>
      </c>
      <c r="CS47" s="607"/>
      <c r="CT47" s="607"/>
      <c r="CU47" s="607"/>
      <c r="CV47" s="607"/>
      <c r="CW47" s="607"/>
      <c r="CX47" s="607"/>
      <c r="CY47" s="608"/>
      <c r="CZ47" s="591">
        <v>8.6999999999999993</v>
      </c>
      <c r="DA47" s="609"/>
      <c r="DB47" s="609"/>
      <c r="DC47" s="610"/>
      <c r="DD47" s="594">
        <v>19518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7322136</v>
      </c>
      <c r="CS49" s="573"/>
      <c r="CT49" s="573"/>
      <c r="CU49" s="573"/>
      <c r="CV49" s="573"/>
      <c r="CW49" s="573"/>
      <c r="CX49" s="573"/>
      <c r="CY49" s="574"/>
      <c r="CZ49" s="575">
        <v>100</v>
      </c>
      <c r="DA49" s="576"/>
      <c r="DB49" s="576"/>
      <c r="DC49" s="577"/>
      <c r="DD49" s="578">
        <v>4679047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343</v>
      </c>
      <c r="DK2" s="1117"/>
      <c r="DL2" s="1117"/>
      <c r="DM2" s="1117"/>
      <c r="DN2" s="1117"/>
      <c r="DO2" s="1118"/>
      <c r="DP2" s="200"/>
      <c r="DQ2" s="1116" t="s">
        <v>344</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345</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19"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4" t="s">
        <v>361</v>
      </c>
      <c r="DH5" s="1105"/>
      <c r="DI5" s="1105"/>
      <c r="DJ5" s="1105"/>
      <c r="DK5" s="1106"/>
      <c r="DL5" s="1104" t="s">
        <v>362</v>
      </c>
      <c r="DM5" s="1105"/>
      <c r="DN5" s="1105"/>
      <c r="DO5" s="1105"/>
      <c r="DP5" s="1106"/>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364</v>
      </c>
      <c r="C7" s="1057"/>
      <c r="D7" s="1057"/>
      <c r="E7" s="1057"/>
      <c r="F7" s="1057"/>
      <c r="G7" s="1057"/>
      <c r="H7" s="1057"/>
      <c r="I7" s="1057"/>
      <c r="J7" s="1057"/>
      <c r="K7" s="1057"/>
      <c r="L7" s="1057"/>
      <c r="M7" s="1057"/>
      <c r="N7" s="1057"/>
      <c r="O7" s="1057"/>
      <c r="P7" s="1058"/>
      <c r="Q7" s="1110">
        <v>7752</v>
      </c>
      <c r="R7" s="1111"/>
      <c r="S7" s="1111"/>
      <c r="T7" s="1111"/>
      <c r="U7" s="1111"/>
      <c r="V7" s="1111">
        <v>7322</v>
      </c>
      <c r="W7" s="1111"/>
      <c r="X7" s="1111"/>
      <c r="Y7" s="1111"/>
      <c r="Z7" s="1111"/>
      <c r="AA7" s="1111">
        <v>430</v>
      </c>
      <c r="AB7" s="1111"/>
      <c r="AC7" s="1111"/>
      <c r="AD7" s="1111"/>
      <c r="AE7" s="1112"/>
      <c r="AF7" s="1113">
        <v>376</v>
      </c>
      <c r="AG7" s="1114"/>
      <c r="AH7" s="1114"/>
      <c r="AI7" s="1114"/>
      <c r="AJ7" s="1115"/>
      <c r="AK7" s="1097"/>
      <c r="AL7" s="1098"/>
      <c r="AM7" s="1098"/>
      <c r="AN7" s="1098"/>
      <c r="AO7" s="1098"/>
      <c r="AP7" s="1098">
        <v>4277</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531</v>
      </c>
      <c r="BT7" s="1102"/>
      <c r="BU7" s="1102"/>
      <c r="BV7" s="1102"/>
      <c r="BW7" s="1102"/>
      <c r="BX7" s="1102"/>
      <c r="BY7" s="1102"/>
      <c r="BZ7" s="1102"/>
      <c r="CA7" s="1102"/>
      <c r="CB7" s="1102"/>
      <c r="CC7" s="1102"/>
      <c r="CD7" s="1102"/>
      <c r="CE7" s="1102"/>
      <c r="CF7" s="1102"/>
      <c r="CG7" s="1103"/>
      <c r="CH7" s="1094">
        <v>-58</v>
      </c>
      <c r="CI7" s="1095"/>
      <c r="CJ7" s="1095"/>
      <c r="CK7" s="1095"/>
      <c r="CL7" s="1096"/>
      <c r="CM7" s="1094">
        <v>19</v>
      </c>
      <c r="CN7" s="1095"/>
      <c r="CO7" s="1095"/>
      <c r="CP7" s="1095"/>
      <c r="CQ7" s="1096"/>
      <c r="CR7" s="1094">
        <v>16</v>
      </c>
      <c r="CS7" s="1095"/>
      <c r="CT7" s="1095"/>
      <c r="CU7" s="1095"/>
      <c r="CV7" s="1096"/>
      <c r="CW7" s="1094">
        <v>0</v>
      </c>
      <c r="CX7" s="1095"/>
      <c r="CY7" s="1095"/>
      <c r="CZ7" s="1095"/>
      <c r="DA7" s="1096"/>
      <c r="DB7" s="1094"/>
      <c r="DC7" s="1095"/>
      <c r="DD7" s="1095"/>
      <c r="DE7" s="1095"/>
      <c r="DF7" s="1096"/>
      <c r="DG7" s="1094"/>
      <c r="DH7" s="1095"/>
      <c r="DI7" s="1095"/>
      <c r="DJ7" s="1095"/>
      <c r="DK7" s="1096"/>
      <c r="DL7" s="1094"/>
      <c r="DM7" s="1095"/>
      <c r="DN7" s="1095"/>
      <c r="DO7" s="1095"/>
      <c r="DP7" s="1096"/>
      <c r="DQ7" s="1094"/>
      <c r="DR7" s="1095"/>
      <c r="DS7" s="1095"/>
      <c r="DT7" s="1095"/>
      <c r="DU7" s="1096"/>
      <c r="DV7" s="1121"/>
      <c r="DW7" s="1122"/>
      <c r="DX7" s="1122"/>
      <c r="DY7" s="1122"/>
      <c r="DZ7" s="1123"/>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9"/>
      <c r="R8" s="1050"/>
      <c r="S8" s="1050"/>
      <c r="T8" s="1050"/>
      <c r="U8" s="1050"/>
      <c r="V8" s="1050"/>
      <c r="W8" s="1050"/>
      <c r="X8" s="1050"/>
      <c r="Y8" s="1050"/>
      <c r="Z8" s="1050"/>
      <c r="AA8" s="1050"/>
      <c r="AB8" s="1050"/>
      <c r="AC8" s="1050"/>
      <c r="AD8" s="1050"/>
      <c r="AE8" s="1051"/>
      <c r="AF8" s="1043"/>
      <c r="AG8" s="1044"/>
      <c r="AH8" s="1044"/>
      <c r="AI8" s="1044"/>
      <c r="AJ8" s="1045"/>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c r="BT8" s="1021"/>
      <c r="BU8" s="1021"/>
      <c r="BV8" s="1021"/>
      <c r="BW8" s="1021"/>
      <c r="BX8" s="1021"/>
      <c r="BY8" s="1021"/>
      <c r="BZ8" s="1021"/>
      <c r="CA8" s="1021"/>
      <c r="CB8" s="1021"/>
      <c r="CC8" s="1021"/>
      <c r="CD8" s="1021"/>
      <c r="CE8" s="1021"/>
      <c r="CF8" s="1021"/>
      <c r="CG8" s="1022"/>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9"/>
      <c r="R9" s="1050"/>
      <c r="S9" s="1050"/>
      <c r="T9" s="1050"/>
      <c r="U9" s="1050"/>
      <c r="V9" s="1050"/>
      <c r="W9" s="1050"/>
      <c r="X9" s="1050"/>
      <c r="Y9" s="1050"/>
      <c r="Z9" s="1050"/>
      <c r="AA9" s="1050"/>
      <c r="AB9" s="1050"/>
      <c r="AC9" s="1050"/>
      <c r="AD9" s="1050"/>
      <c r="AE9" s="1051"/>
      <c r="AF9" s="1043"/>
      <c r="AG9" s="1044"/>
      <c r="AH9" s="1044"/>
      <c r="AI9" s="1044"/>
      <c r="AJ9" s="1045"/>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9"/>
      <c r="R10" s="1050"/>
      <c r="S10" s="1050"/>
      <c r="T10" s="1050"/>
      <c r="U10" s="1050"/>
      <c r="V10" s="1050"/>
      <c r="W10" s="1050"/>
      <c r="X10" s="1050"/>
      <c r="Y10" s="1050"/>
      <c r="Z10" s="1050"/>
      <c r="AA10" s="1050"/>
      <c r="AB10" s="1050"/>
      <c r="AC10" s="1050"/>
      <c r="AD10" s="1050"/>
      <c r="AE10" s="1051"/>
      <c r="AF10" s="1043"/>
      <c r="AG10" s="1044"/>
      <c r="AH10" s="1044"/>
      <c r="AI10" s="1044"/>
      <c r="AJ10" s="1045"/>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9"/>
      <c r="R11" s="1050"/>
      <c r="S11" s="1050"/>
      <c r="T11" s="1050"/>
      <c r="U11" s="1050"/>
      <c r="V11" s="1050"/>
      <c r="W11" s="1050"/>
      <c r="X11" s="1050"/>
      <c r="Y11" s="1050"/>
      <c r="Z11" s="1050"/>
      <c r="AA11" s="1050"/>
      <c r="AB11" s="1050"/>
      <c r="AC11" s="1050"/>
      <c r="AD11" s="1050"/>
      <c r="AE11" s="1051"/>
      <c r="AF11" s="1043"/>
      <c r="AG11" s="1044"/>
      <c r="AH11" s="1044"/>
      <c r="AI11" s="1044"/>
      <c r="AJ11" s="1045"/>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9"/>
      <c r="R12" s="1050"/>
      <c r="S12" s="1050"/>
      <c r="T12" s="1050"/>
      <c r="U12" s="1050"/>
      <c r="V12" s="1050"/>
      <c r="W12" s="1050"/>
      <c r="X12" s="1050"/>
      <c r="Y12" s="1050"/>
      <c r="Z12" s="1050"/>
      <c r="AA12" s="1050"/>
      <c r="AB12" s="1050"/>
      <c r="AC12" s="1050"/>
      <c r="AD12" s="1050"/>
      <c r="AE12" s="1051"/>
      <c r="AF12" s="1043"/>
      <c r="AG12" s="1044"/>
      <c r="AH12" s="1044"/>
      <c r="AI12" s="1044"/>
      <c r="AJ12" s="1045"/>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9"/>
      <c r="R13" s="1050"/>
      <c r="S13" s="1050"/>
      <c r="T13" s="1050"/>
      <c r="U13" s="1050"/>
      <c r="V13" s="1050"/>
      <c r="W13" s="1050"/>
      <c r="X13" s="1050"/>
      <c r="Y13" s="1050"/>
      <c r="Z13" s="1050"/>
      <c r="AA13" s="1050"/>
      <c r="AB13" s="1050"/>
      <c r="AC13" s="1050"/>
      <c r="AD13" s="1050"/>
      <c r="AE13" s="1051"/>
      <c r="AF13" s="1043"/>
      <c r="AG13" s="1044"/>
      <c r="AH13" s="1044"/>
      <c r="AI13" s="1044"/>
      <c r="AJ13" s="1045"/>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9"/>
      <c r="R14" s="1050"/>
      <c r="S14" s="1050"/>
      <c r="T14" s="1050"/>
      <c r="U14" s="1050"/>
      <c r="V14" s="1050"/>
      <c r="W14" s="1050"/>
      <c r="X14" s="1050"/>
      <c r="Y14" s="1050"/>
      <c r="Z14" s="1050"/>
      <c r="AA14" s="1050"/>
      <c r="AB14" s="1050"/>
      <c r="AC14" s="1050"/>
      <c r="AD14" s="1050"/>
      <c r="AE14" s="1051"/>
      <c r="AF14" s="1043"/>
      <c r="AG14" s="1044"/>
      <c r="AH14" s="1044"/>
      <c r="AI14" s="1044"/>
      <c r="AJ14" s="1045"/>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9"/>
      <c r="R15" s="1050"/>
      <c r="S15" s="1050"/>
      <c r="T15" s="1050"/>
      <c r="U15" s="1050"/>
      <c r="V15" s="1050"/>
      <c r="W15" s="1050"/>
      <c r="X15" s="1050"/>
      <c r="Y15" s="1050"/>
      <c r="Z15" s="1050"/>
      <c r="AA15" s="1050"/>
      <c r="AB15" s="1050"/>
      <c r="AC15" s="1050"/>
      <c r="AD15" s="1050"/>
      <c r="AE15" s="1051"/>
      <c r="AF15" s="1043"/>
      <c r="AG15" s="1044"/>
      <c r="AH15" s="1044"/>
      <c r="AI15" s="1044"/>
      <c r="AJ15" s="1045"/>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9"/>
      <c r="R16" s="1050"/>
      <c r="S16" s="1050"/>
      <c r="T16" s="1050"/>
      <c r="U16" s="1050"/>
      <c r="V16" s="1050"/>
      <c r="W16" s="1050"/>
      <c r="X16" s="1050"/>
      <c r="Y16" s="1050"/>
      <c r="Z16" s="1050"/>
      <c r="AA16" s="1050"/>
      <c r="AB16" s="1050"/>
      <c r="AC16" s="1050"/>
      <c r="AD16" s="1050"/>
      <c r="AE16" s="1051"/>
      <c r="AF16" s="1043"/>
      <c r="AG16" s="1044"/>
      <c r="AH16" s="1044"/>
      <c r="AI16" s="1044"/>
      <c r="AJ16" s="1045"/>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9"/>
      <c r="R17" s="1050"/>
      <c r="S17" s="1050"/>
      <c r="T17" s="1050"/>
      <c r="U17" s="1050"/>
      <c r="V17" s="1050"/>
      <c r="W17" s="1050"/>
      <c r="X17" s="1050"/>
      <c r="Y17" s="1050"/>
      <c r="Z17" s="1050"/>
      <c r="AA17" s="1050"/>
      <c r="AB17" s="1050"/>
      <c r="AC17" s="1050"/>
      <c r="AD17" s="1050"/>
      <c r="AE17" s="1051"/>
      <c r="AF17" s="1043"/>
      <c r="AG17" s="1044"/>
      <c r="AH17" s="1044"/>
      <c r="AI17" s="1044"/>
      <c r="AJ17" s="1045"/>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9"/>
      <c r="R18" s="1050"/>
      <c r="S18" s="1050"/>
      <c r="T18" s="1050"/>
      <c r="U18" s="1050"/>
      <c r="V18" s="1050"/>
      <c r="W18" s="1050"/>
      <c r="X18" s="1050"/>
      <c r="Y18" s="1050"/>
      <c r="Z18" s="1050"/>
      <c r="AA18" s="1050"/>
      <c r="AB18" s="1050"/>
      <c r="AC18" s="1050"/>
      <c r="AD18" s="1050"/>
      <c r="AE18" s="1051"/>
      <c r="AF18" s="1043"/>
      <c r="AG18" s="1044"/>
      <c r="AH18" s="1044"/>
      <c r="AI18" s="1044"/>
      <c r="AJ18" s="1045"/>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9"/>
      <c r="R19" s="1050"/>
      <c r="S19" s="1050"/>
      <c r="T19" s="1050"/>
      <c r="U19" s="1050"/>
      <c r="V19" s="1050"/>
      <c r="W19" s="1050"/>
      <c r="X19" s="1050"/>
      <c r="Y19" s="1050"/>
      <c r="Z19" s="1050"/>
      <c r="AA19" s="1050"/>
      <c r="AB19" s="1050"/>
      <c r="AC19" s="1050"/>
      <c r="AD19" s="1050"/>
      <c r="AE19" s="1051"/>
      <c r="AF19" s="1043"/>
      <c r="AG19" s="1044"/>
      <c r="AH19" s="1044"/>
      <c r="AI19" s="1044"/>
      <c r="AJ19" s="1045"/>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9"/>
      <c r="R20" s="1050"/>
      <c r="S20" s="1050"/>
      <c r="T20" s="1050"/>
      <c r="U20" s="1050"/>
      <c r="V20" s="1050"/>
      <c r="W20" s="1050"/>
      <c r="X20" s="1050"/>
      <c r="Y20" s="1050"/>
      <c r="Z20" s="1050"/>
      <c r="AA20" s="1050"/>
      <c r="AB20" s="1050"/>
      <c r="AC20" s="1050"/>
      <c r="AD20" s="1050"/>
      <c r="AE20" s="1051"/>
      <c r="AF20" s="1043"/>
      <c r="AG20" s="1044"/>
      <c r="AH20" s="1044"/>
      <c r="AI20" s="1044"/>
      <c r="AJ20" s="1045"/>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9"/>
      <c r="R21" s="1050"/>
      <c r="S21" s="1050"/>
      <c r="T21" s="1050"/>
      <c r="U21" s="1050"/>
      <c r="V21" s="1050"/>
      <c r="W21" s="1050"/>
      <c r="X21" s="1050"/>
      <c r="Y21" s="1050"/>
      <c r="Z21" s="1050"/>
      <c r="AA21" s="1050"/>
      <c r="AB21" s="1050"/>
      <c r="AC21" s="1050"/>
      <c r="AD21" s="1050"/>
      <c r="AE21" s="1051"/>
      <c r="AF21" s="1043"/>
      <c r="AG21" s="1044"/>
      <c r="AH21" s="1044"/>
      <c r="AI21" s="1044"/>
      <c r="AJ21" s="1045"/>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7"/>
      <c r="R22" s="1088"/>
      <c r="S22" s="1088"/>
      <c r="T22" s="1088"/>
      <c r="U22" s="1088"/>
      <c r="V22" s="1088"/>
      <c r="W22" s="1088"/>
      <c r="X22" s="1088"/>
      <c r="Y22" s="1088"/>
      <c r="Z22" s="1088"/>
      <c r="AA22" s="1088"/>
      <c r="AB22" s="1088"/>
      <c r="AC22" s="1088"/>
      <c r="AD22" s="1088"/>
      <c r="AE22" s="1089"/>
      <c r="AF22" s="1043"/>
      <c r="AG22" s="1044"/>
      <c r="AH22" s="1044"/>
      <c r="AI22" s="1044"/>
      <c r="AJ22" s="1045"/>
      <c r="AK22" s="1083"/>
      <c r="AL22" s="1084"/>
      <c r="AM22" s="1084"/>
      <c r="AN22" s="1084"/>
      <c r="AO22" s="1084"/>
      <c r="AP22" s="1084"/>
      <c r="AQ22" s="1084"/>
      <c r="AR22" s="1084"/>
      <c r="AS22" s="1084"/>
      <c r="AT22" s="1084"/>
      <c r="AU22" s="1085"/>
      <c r="AV22" s="1085"/>
      <c r="AW22" s="1085"/>
      <c r="AX22" s="1085"/>
      <c r="AY22" s="1086"/>
      <c r="AZ22" s="1035" t="s">
        <v>365</v>
      </c>
      <c r="BA22" s="1035"/>
      <c r="BB22" s="1035"/>
      <c r="BC22" s="1035"/>
      <c r="BD22" s="1036"/>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74">
        <v>7752</v>
      </c>
      <c r="R23" s="1075"/>
      <c r="S23" s="1075"/>
      <c r="T23" s="1075"/>
      <c r="U23" s="1075"/>
      <c r="V23" s="1075">
        <v>7322</v>
      </c>
      <c r="W23" s="1075"/>
      <c r="X23" s="1075"/>
      <c r="Y23" s="1075"/>
      <c r="Z23" s="1075"/>
      <c r="AA23" s="1075">
        <v>430</v>
      </c>
      <c r="AB23" s="1075"/>
      <c r="AC23" s="1075"/>
      <c r="AD23" s="1075"/>
      <c r="AE23" s="1076"/>
      <c r="AF23" s="1077">
        <v>376</v>
      </c>
      <c r="AG23" s="1075"/>
      <c r="AH23" s="1075"/>
      <c r="AI23" s="1075"/>
      <c r="AJ23" s="1078"/>
      <c r="AK23" s="1079"/>
      <c r="AL23" s="1080"/>
      <c r="AM23" s="1080"/>
      <c r="AN23" s="1080"/>
      <c r="AO23" s="1080"/>
      <c r="AP23" s="1075">
        <v>4277</v>
      </c>
      <c r="AQ23" s="1075"/>
      <c r="AR23" s="1075"/>
      <c r="AS23" s="1075"/>
      <c r="AT23" s="1075"/>
      <c r="AU23" s="1081"/>
      <c r="AV23" s="1081"/>
      <c r="AW23" s="1081"/>
      <c r="AX23" s="1081"/>
      <c r="AY23" s="1082"/>
      <c r="AZ23" s="1071" t="s">
        <v>111</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368</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369</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5" t="s">
        <v>373</v>
      </c>
      <c r="AG26" s="1014"/>
      <c r="AH26" s="1014"/>
      <c r="AI26" s="1014"/>
      <c r="AJ26" s="1066"/>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378</v>
      </c>
      <c r="C28" s="1057"/>
      <c r="D28" s="1057"/>
      <c r="E28" s="1057"/>
      <c r="F28" s="1057"/>
      <c r="G28" s="1057"/>
      <c r="H28" s="1057"/>
      <c r="I28" s="1057"/>
      <c r="J28" s="1057"/>
      <c r="K28" s="1057"/>
      <c r="L28" s="1057"/>
      <c r="M28" s="1057"/>
      <c r="N28" s="1057"/>
      <c r="O28" s="1057"/>
      <c r="P28" s="1058"/>
      <c r="Q28" s="1059">
        <v>819</v>
      </c>
      <c r="R28" s="1060"/>
      <c r="S28" s="1060"/>
      <c r="T28" s="1060"/>
      <c r="U28" s="1060"/>
      <c r="V28" s="1060">
        <v>765</v>
      </c>
      <c r="W28" s="1060"/>
      <c r="X28" s="1060"/>
      <c r="Y28" s="1060"/>
      <c r="Z28" s="1060"/>
      <c r="AA28" s="1060">
        <v>54</v>
      </c>
      <c r="AB28" s="1060"/>
      <c r="AC28" s="1060"/>
      <c r="AD28" s="1060"/>
      <c r="AE28" s="1061"/>
      <c r="AF28" s="1062">
        <v>54</v>
      </c>
      <c r="AG28" s="1060"/>
      <c r="AH28" s="1060"/>
      <c r="AI28" s="1060"/>
      <c r="AJ28" s="1063"/>
      <c r="AK28" s="1064">
        <v>97</v>
      </c>
      <c r="AL28" s="1052"/>
      <c r="AM28" s="1052"/>
      <c r="AN28" s="1052"/>
      <c r="AO28" s="1052"/>
      <c r="AP28" s="1052">
        <v>8</v>
      </c>
      <c r="AQ28" s="1052"/>
      <c r="AR28" s="1052"/>
      <c r="AS28" s="1052"/>
      <c r="AT28" s="1052"/>
      <c r="AU28" s="1052">
        <v>1</v>
      </c>
      <c r="AV28" s="1052"/>
      <c r="AW28" s="1052"/>
      <c r="AX28" s="1052"/>
      <c r="AY28" s="1052"/>
      <c r="AZ28" s="1053"/>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37" t="s">
        <v>379</v>
      </c>
      <c r="C29" s="1038"/>
      <c r="D29" s="1038"/>
      <c r="E29" s="1038"/>
      <c r="F29" s="1038"/>
      <c r="G29" s="1038"/>
      <c r="H29" s="1038"/>
      <c r="I29" s="1038"/>
      <c r="J29" s="1038"/>
      <c r="K29" s="1038"/>
      <c r="L29" s="1038"/>
      <c r="M29" s="1038"/>
      <c r="N29" s="1038"/>
      <c r="O29" s="1038"/>
      <c r="P29" s="1039"/>
      <c r="Q29" s="1049">
        <v>782</v>
      </c>
      <c r="R29" s="1050"/>
      <c r="S29" s="1050"/>
      <c r="T29" s="1050"/>
      <c r="U29" s="1050"/>
      <c r="V29" s="1050">
        <v>768</v>
      </c>
      <c r="W29" s="1050"/>
      <c r="X29" s="1050"/>
      <c r="Y29" s="1050"/>
      <c r="Z29" s="1050"/>
      <c r="AA29" s="1050">
        <v>14</v>
      </c>
      <c r="AB29" s="1050"/>
      <c r="AC29" s="1050"/>
      <c r="AD29" s="1050"/>
      <c r="AE29" s="1051"/>
      <c r="AF29" s="1043">
        <v>14</v>
      </c>
      <c r="AG29" s="1044"/>
      <c r="AH29" s="1044"/>
      <c r="AI29" s="1044"/>
      <c r="AJ29" s="1045"/>
      <c r="AK29" s="976">
        <v>114</v>
      </c>
      <c r="AL29" s="967"/>
      <c r="AM29" s="967"/>
      <c r="AN29" s="967"/>
      <c r="AO29" s="967"/>
      <c r="AP29" s="967"/>
      <c r="AQ29" s="967"/>
      <c r="AR29" s="967"/>
      <c r="AS29" s="967"/>
      <c r="AT29" s="967"/>
      <c r="AU29" s="967"/>
      <c r="AV29" s="967"/>
      <c r="AW29" s="967"/>
      <c r="AX29" s="967"/>
      <c r="AY29" s="967"/>
      <c r="AZ29" s="1048"/>
      <c r="BA29" s="1048"/>
      <c r="BB29" s="1048"/>
      <c r="BC29" s="1048"/>
      <c r="BD29" s="1048"/>
      <c r="BE29" s="1032"/>
      <c r="BF29" s="1032"/>
      <c r="BG29" s="1032"/>
      <c r="BH29" s="1032"/>
      <c r="BI29" s="1033"/>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37" t="s">
        <v>380</v>
      </c>
      <c r="C30" s="1038"/>
      <c r="D30" s="1038"/>
      <c r="E30" s="1038"/>
      <c r="F30" s="1038"/>
      <c r="G30" s="1038"/>
      <c r="H30" s="1038"/>
      <c r="I30" s="1038"/>
      <c r="J30" s="1038"/>
      <c r="K30" s="1038"/>
      <c r="L30" s="1038"/>
      <c r="M30" s="1038"/>
      <c r="N30" s="1038"/>
      <c r="O30" s="1038"/>
      <c r="P30" s="1039"/>
      <c r="Q30" s="1049">
        <v>67</v>
      </c>
      <c r="R30" s="1050"/>
      <c r="S30" s="1050"/>
      <c r="T30" s="1050"/>
      <c r="U30" s="1050"/>
      <c r="V30" s="1050">
        <v>67</v>
      </c>
      <c r="W30" s="1050"/>
      <c r="X30" s="1050"/>
      <c r="Y30" s="1050"/>
      <c r="Z30" s="1050"/>
      <c r="AA30" s="1050">
        <v>1</v>
      </c>
      <c r="AB30" s="1050"/>
      <c r="AC30" s="1050"/>
      <c r="AD30" s="1050"/>
      <c r="AE30" s="1051"/>
      <c r="AF30" s="1043">
        <v>1</v>
      </c>
      <c r="AG30" s="1044"/>
      <c r="AH30" s="1044"/>
      <c r="AI30" s="1044"/>
      <c r="AJ30" s="1045"/>
      <c r="AK30" s="976">
        <v>23</v>
      </c>
      <c r="AL30" s="967"/>
      <c r="AM30" s="967"/>
      <c r="AN30" s="967"/>
      <c r="AO30" s="967"/>
      <c r="AP30" s="967"/>
      <c r="AQ30" s="967"/>
      <c r="AR30" s="967"/>
      <c r="AS30" s="967"/>
      <c r="AT30" s="967"/>
      <c r="AU30" s="967"/>
      <c r="AV30" s="967"/>
      <c r="AW30" s="967"/>
      <c r="AX30" s="967"/>
      <c r="AY30" s="967"/>
      <c r="AZ30" s="1048"/>
      <c r="BA30" s="1048"/>
      <c r="BB30" s="1048"/>
      <c r="BC30" s="1048"/>
      <c r="BD30" s="1048"/>
      <c r="BE30" s="1032"/>
      <c r="BF30" s="1032"/>
      <c r="BG30" s="1032"/>
      <c r="BH30" s="1032"/>
      <c r="BI30" s="1033"/>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37" t="s">
        <v>381</v>
      </c>
      <c r="C31" s="1038"/>
      <c r="D31" s="1038"/>
      <c r="E31" s="1038"/>
      <c r="F31" s="1038"/>
      <c r="G31" s="1038"/>
      <c r="H31" s="1038"/>
      <c r="I31" s="1038"/>
      <c r="J31" s="1038"/>
      <c r="K31" s="1038"/>
      <c r="L31" s="1038"/>
      <c r="M31" s="1038"/>
      <c r="N31" s="1038"/>
      <c r="O31" s="1038"/>
      <c r="P31" s="1039"/>
      <c r="Q31" s="1049">
        <v>282</v>
      </c>
      <c r="R31" s="1050"/>
      <c r="S31" s="1050"/>
      <c r="T31" s="1050"/>
      <c r="U31" s="1050"/>
      <c r="V31" s="1050">
        <v>258</v>
      </c>
      <c r="W31" s="1050"/>
      <c r="X31" s="1050"/>
      <c r="Y31" s="1050"/>
      <c r="Z31" s="1050"/>
      <c r="AA31" s="1050">
        <v>24</v>
      </c>
      <c r="AB31" s="1050"/>
      <c r="AC31" s="1050"/>
      <c r="AD31" s="1050"/>
      <c r="AE31" s="1051"/>
      <c r="AF31" s="1043">
        <v>24</v>
      </c>
      <c r="AG31" s="1044"/>
      <c r="AH31" s="1044"/>
      <c r="AI31" s="1044"/>
      <c r="AJ31" s="1045"/>
      <c r="AK31" s="976">
        <v>58</v>
      </c>
      <c r="AL31" s="967"/>
      <c r="AM31" s="967"/>
      <c r="AN31" s="967"/>
      <c r="AO31" s="967"/>
      <c r="AP31" s="967">
        <v>783</v>
      </c>
      <c r="AQ31" s="967"/>
      <c r="AR31" s="967"/>
      <c r="AS31" s="967"/>
      <c r="AT31" s="967"/>
      <c r="AU31" s="967">
        <v>416</v>
      </c>
      <c r="AV31" s="967"/>
      <c r="AW31" s="967"/>
      <c r="AX31" s="967"/>
      <c r="AY31" s="967"/>
      <c r="AZ31" s="1048"/>
      <c r="BA31" s="1048"/>
      <c r="BB31" s="1048"/>
      <c r="BC31" s="1048"/>
      <c r="BD31" s="1048"/>
      <c r="BE31" s="1032" t="s">
        <v>382</v>
      </c>
      <c r="BF31" s="1032"/>
      <c r="BG31" s="1032"/>
      <c r="BH31" s="1032"/>
      <c r="BI31" s="1033"/>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37" t="s">
        <v>383</v>
      </c>
      <c r="C32" s="1038"/>
      <c r="D32" s="1038"/>
      <c r="E32" s="1038"/>
      <c r="F32" s="1038"/>
      <c r="G32" s="1038"/>
      <c r="H32" s="1038"/>
      <c r="I32" s="1038"/>
      <c r="J32" s="1038"/>
      <c r="K32" s="1038"/>
      <c r="L32" s="1038"/>
      <c r="M32" s="1038"/>
      <c r="N32" s="1038"/>
      <c r="O32" s="1038"/>
      <c r="P32" s="1039"/>
      <c r="Q32" s="1049">
        <v>256</v>
      </c>
      <c r="R32" s="1050"/>
      <c r="S32" s="1050"/>
      <c r="T32" s="1050"/>
      <c r="U32" s="1050"/>
      <c r="V32" s="1050">
        <v>243</v>
      </c>
      <c r="W32" s="1050"/>
      <c r="X32" s="1050"/>
      <c r="Y32" s="1050"/>
      <c r="Z32" s="1050"/>
      <c r="AA32" s="1050">
        <v>13</v>
      </c>
      <c r="AB32" s="1050"/>
      <c r="AC32" s="1050"/>
      <c r="AD32" s="1050"/>
      <c r="AE32" s="1051"/>
      <c r="AF32" s="1043">
        <v>13</v>
      </c>
      <c r="AG32" s="1044"/>
      <c r="AH32" s="1044"/>
      <c r="AI32" s="1044"/>
      <c r="AJ32" s="1045"/>
      <c r="AK32" s="976">
        <v>153</v>
      </c>
      <c r="AL32" s="967"/>
      <c r="AM32" s="967"/>
      <c r="AN32" s="967"/>
      <c r="AO32" s="967"/>
      <c r="AP32" s="967">
        <v>1780</v>
      </c>
      <c r="AQ32" s="967"/>
      <c r="AR32" s="967"/>
      <c r="AS32" s="967"/>
      <c r="AT32" s="967"/>
      <c r="AU32" s="967">
        <v>1705</v>
      </c>
      <c r="AV32" s="967"/>
      <c r="AW32" s="967"/>
      <c r="AX32" s="967"/>
      <c r="AY32" s="967"/>
      <c r="AZ32" s="1048"/>
      <c r="BA32" s="1048"/>
      <c r="BB32" s="1048"/>
      <c r="BC32" s="1048"/>
      <c r="BD32" s="1048"/>
      <c r="BE32" s="1032" t="s">
        <v>382</v>
      </c>
      <c r="BF32" s="1032"/>
      <c r="BG32" s="1032"/>
      <c r="BH32" s="1032"/>
      <c r="BI32" s="1033"/>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37" t="s">
        <v>384</v>
      </c>
      <c r="C33" s="1038"/>
      <c r="D33" s="1038"/>
      <c r="E33" s="1038"/>
      <c r="F33" s="1038"/>
      <c r="G33" s="1038"/>
      <c r="H33" s="1038"/>
      <c r="I33" s="1038"/>
      <c r="J33" s="1038"/>
      <c r="K33" s="1038"/>
      <c r="L33" s="1038"/>
      <c r="M33" s="1038"/>
      <c r="N33" s="1038"/>
      <c r="O33" s="1038"/>
      <c r="P33" s="1039"/>
      <c r="Q33" s="1049">
        <v>93</v>
      </c>
      <c r="R33" s="1050"/>
      <c r="S33" s="1050"/>
      <c r="T33" s="1050"/>
      <c r="U33" s="1050"/>
      <c r="V33" s="1050">
        <v>92</v>
      </c>
      <c r="W33" s="1050"/>
      <c r="X33" s="1050"/>
      <c r="Y33" s="1050"/>
      <c r="Z33" s="1050"/>
      <c r="AA33" s="1050">
        <v>1</v>
      </c>
      <c r="AB33" s="1050"/>
      <c r="AC33" s="1050"/>
      <c r="AD33" s="1050"/>
      <c r="AE33" s="1051"/>
      <c r="AF33" s="1043">
        <v>1</v>
      </c>
      <c r="AG33" s="1044"/>
      <c r="AH33" s="1044"/>
      <c r="AI33" s="1044"/>
      <c r="AJ33" s="1045"/>
      <c r="AK33" s="976">
        <v>78</v>
      </c>
      <c r="AL33" s="967"/>
      <c r="AM33" s="967"/>
      <c r="AN33" s="967"/>
      <c r="AO33" s="967"/>
      <c r="AP33" s="967">
        <v>587</v>
      </c>
      <c r="AQ33" s="967"/>
      <c r="AR33" s="967"/>
      <c r="AS33" s="967"/>
      <c r="AT33" s="967"/>
      <c r="AU33" s="967">
        <v>583</v>
      </c>
      <c r="AV33" s="967"/>
      <c r="AW33" s="967"/>
      <c r="AX33" s="967"/>
      <c r="AY33" s="967"/>
      <c r="AZ33" s="1048"/>
      <c r="BA33" s="1048"/>
      <c r="BB33" s="1048"/>
      <c r="BC33" s="1048"/>
      <c r="BD33" s="1048"/>
      <c r="BE33" s="1032" t="s">
        <v>382</v>
      </c>
      <c r="BF33" s="1032"/>
      <c r="BG33" s="1032"/>
      <c r="BH33" s="1032"/>
      <c r="BI33" s="1033"/>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37"/>
      <c r="C34" s="1038"/>
      <c r="D34" s="1038"/>
      <c r="E34" s="1038"/>
      <c r="F34" s="1038"/>
      <c r="G34" s="1038"/>
      <c r="H34" s="1038"/>
      <c r="I34" s="1038"/>
      <c r="J34" s="1038"/>
      <c r="K34" s="1038"/>
      <c r="L34" s="1038"/>
      <c r="M34" s="1038"/>
      <c r="N34" s="1038"/>
      <c r="O34" s="1038"/>
      <c r="P34" s="1039"/>
      <c r="Q34" s="1049"/>
      <c r="R34" s="1050"/>
      <c r="S34" s="1050"/>
      <c r="T34" s="1050"/>
      <c r="U34" s="1050"/>
      <c r="V34" s="1050"/>
      <c r="W34" s="1050"/>
      <c r="X34" s="1050"/>
      <c r="Y34" s="1050"/>
      <c r="Z34" s="1050"/>
      <c r="AA34" s="1050"/>
      <c r="AB34" s="1050"/>
      <c r="AC34" s="1050"/>
      <c r="AD34" s="1050"/>
      <c r="AE34" s="1051"/>
      <c r="AF34" s="1043"/>
      <c r="AG34" s="1044"/>
      <c r="AH34" s="1044"/>
      <c r="AI34" s="1044"/>
      <c r="AJ34" s="1045"/>
      <c r="AK34" s="976"/>
      <c r="AL34" s="967"/>
      <c r="AM34" s="967"/>
      <c r="AN34" s="967"/>
      <c r="AO34" s="967"/>
      <c r="AP34" s="967"/>
      <c r="AQ34" s="967"/>
      <c r="AR34" s="967"/>
      <c r="AS34" s="967"/>
      <c r="AT34" s="967"/>
      <c r="AU34" s="967"/>
      <c r="AV34" s="967"/>
      <c r="AW34" s="967"/>
      <c r="AX34" s="967"/>
      <c r="AY34" s="967"/>
      <c r="AZ34" s="1048"/>
      <c r="BA34" s="1048"/>
      <c r="BB34" s="1048"/>
      <c r="BC34" s="1048"/>
      <c r="BD34" s="1048"/>
      <c r="BE34" s="1032"/>
      <c r="BF34" s="1032"/>
      <c r="BG34" s="1032"/>
      <c r="BH34" s="1032"/>
      <c r="BI34" s="1033"/>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37"/>
      <c r="C35" s="1038"/>
      <c r="D35" s="1038"/>
      <c r="E35" s="1038"/>
      <c r="F35" s="1038"/>
      <c r="G35" s="1038"/>
      <c r="H35" s="1038"/>
      <c r="I35" s="1038"/>
      <c r="J35" s="1038"/>
      <c r="K35" s="1038"/>
      <c r="L35" s="1038"/>
      <c r="M35" s="1038"/>
      <c r="N35" s="1038"/>
      <c r="O35" s="1038"/>
      <c r="P35" s="1039"/>
      <c r="Q35" s="1049"/>
      <c r="R35" s="1050"/>
      <c r="S35" s="1050"/>
      <c r="T35" s="1050"/>
      <c r="U35" s="1050"/>
      <c r="V35" s="1050"/>
      <c r="W35" s="1050"/>
      <c r="X35" s="1050"/>
      <c r="Y35" s="1050"/>
      <c r="Z35" s="1050"/>
      <c r="AA35" s="1050"/>
      <c r="AB35" s="1050"/>
      <c r="AC35" s="1050"/>
      <c r="AD35" s="1050"/>
      <c r="AE35" s="1051"/>
      <c r="AF35" s="1043"/>
      <c r="AG35" s="1044"/>
      <c r="AH35" s="1044"/>
      <c r="AI35" s="1044"/>
      <c r="AJ35" s="1045"/>
      <c r="AK35" s="976"/>
      <c r="AL35" s="967"/>
      <c r="AM35" s="967"/>
      <c r="AN35" s="967"/>
      <c r="AO35" s="967"/>
      <c r="AP35" s="967"/>
      <c r="AQ35" s="967"/>
      <c r="AR35" s="967"/>
      <c r="AS35" s="967"/>
      <c r="AT35" s="967"/>
      <c r="AU35" s="967"/>
      <c r="AV35" s="967"/>
      <c r="AW35" s="967"/>
      <c r="AX35" s="967"/>
      <c r="AY35" s="967"/>
      <c r="AZ35" s="1048"/>
      <c r="BA35" s="1048"/>
      <c r="BB35" s="1048"/>
      <c r="BC35" s="1048"/>
      <c r="BD35" s="1048"/>
      <c r="BE35" s="1032"/>
      <c r="BF35" s="1032"/>
      <c r="BG35" s="1032"/>
      <c r="BH35" s="1032"/>
      <c r="BI35" s="1033"/>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37"/>
      <c r="C36" s="1038"/>
      <c r="D36" s="1038"/>
      <c r="E36" s="1038"/>
      <c r="F36" s="1038"/>
      <c r="G36" s="1038"/>
      <c r="H36" s="1038"/>
      <c r="I36" s="1038"/>
      <c r="J36" s="1038"/>
      <c r="K36" s="1038"/>
      <c r="L36" s="1038"/>
      <c r="M36" s="1038"/>
      <c r="N36" s="1038"/>
      <c r="O36" s="1038"/>
      <c r="P36" s="1039"/>
      <c r="Q36" s="1049"/>
      <c r="R36" s="1050"/>
      <c r="S36" s="1050"/>
      <c r="T36" s="1050"/>
      <c r="U36" s="1050"/>
      <c r="V36" s="1050"/>
      <c r="W36" s="1050"/>
      <c r="X36" s="1050"/>
      <c r="Y36" s="1050"/>
      <c r="Z36" s="1050"/>
      <c r="AA36" s="1050"/>
      <c r="AB36" s="1050"/>
      <c r="AC36" s="1050"/>
      <c r="AD36" s="1050"/>
      <c r="AE36" s="1051"/>
      <c r="AF36" s="1043"/>
      <c r="AG36" s="1044"/>
      <c r="AH36" s="1044"/>
      <c r="AI36" s="1044"/>
      <c r="AJ36" s="1045"/>
      <c r="AK36" s="976"/>
      <c r="AL36" s="967"/>
      <c r="AM36" s="967"/>
      <c r="AN36" s="967"/>
      <c r="AO36" s="967"/>
      <c r="AP36" s="967"/>
      <c r="AQ36" s="967"/>
      <c r="AR36" s="967"/>
      <c r="AS36" s="967"/>
      <c r="AT36" s="967"/>
      <c r="AU36" s="967"/>
      <c r="AV36" s="967"/>
      <c r="AW36" s="967"/>
      <c r="AX36" s="967"/>
      <c r="AY36" s="967"/>
      <c r="AZ36" s="1048"/>
      <c r="BA36" s="1048"/>
      <c r="BB36" s="1048"/>
      <c r="BC36" s="1048"/>
      <c r="BD36" s="1048"/>
      <c r="BE36" s="1032"/>
      <c r="BF36" s="1032"/>
      <c r="BG36" s="1032"/>
      <c r="BH36" s="1032"/>
      <c r="BI36" s="1033"/>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37"/>
      <c r="C37" s="1038"/>
      <c r="D37" s="1038"/>
      <c r="E37" s="1038"/>
      <c r="F37" s="1038"/>
      <c r="G37" s="1038"/>
      <c r="H37" s="1038"/>
      <c r="I37" s="1038"/>
      <c r="J37" s="1038"/>
      <c r="K37" s="1038"/>
      <c r="L37" s="1038"/>
      <c r="M37" s="1038"/>
      <c r="N37" s="1038"/>
      <c r="O37" s="1038"/>
      <c r="P37" s="1039"/>
      <c r="Q37" s="1049"/>
      <c r="R37" s="1050"/>
      <c r="S37" s="1050"/>
      <c r="T37" s="1050"/>
      <c r="U37" s="1050"/>
      <c r="V37" s="1050"/>
      <c r="W37" s="1050"/>
      <c r="X37" s="1050"/>
      <c r="Y37" s="1050"/>
      <c r="Z37" s="1050"/>
      <c r="AA37" s="1050"/>
      <c r="AB37" s="1050"/>
      <c r="AC37" s="1050"/>
      <c r="AD37" s="1050"/>
      <c r="AE37" s="1051"/>
      <c r="AF37" s="1043"/>
      <c r="AG37" s="1044"/>
      <c r="AH37" s="1044"/>
      <c r="AI37" s="1044"/>
      <c r="AJ37" s="1045"/>
      <c r="AK37" s="976"/>
      <c r="AL37" s="967"/>
      <c r="AM37" s="967"/>
      <c r="AN37" s="967"/>
      <c r="AO37" s="967"/>
      <c r="AP37" s="967"/>
      <c r="AQ37" s="967"/>
      <c r="AR37" s="967"/>
      <c r="AS37" s="967"/>
      <c r="AT37" s="967"/>
      <c r="AU37" s="967"/>
      <c r="AV37" s="967"/>
      <c r="AW37" s="967"/>
      <c r="AX37" s="967"/>
      <c r="AY37" s="967"/>
      <c r="AZ37" s="1048"/>
      <c r="BA37" s="1048"/>
      <c r="BB37" s="1048"/>
      <c r="BC37" s="1048"/>
      <c r="BD37" s="1048"/>
      <c r="BE37" s="1032"/>
      <c r="BF37" s="1032"/>
      <c r="BG37" s="1032"/>
      <c r="BH37" s="1032"/>
      <c r="BI37" s="1033"/>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9"/>
      <c r="R38" s="1050"/>
      <c r="S38" s="1050"/>
      <c r="T38" s="1050"/>
      <c r="U38" s="1050"/>
      <c r="V38" s="1050"/>
      <c r="W38" s="1050"/>
      <c r="X38" s="1050"/>
      <c r="Y38" s="1050"/>
      <c r="Z38" s="1050"/>
      <c r="AA38" s="1050"/>
      <c r="AB38" s="1050"/>
      <c r="AC38" s="1050"/>
      <c r="AD38" s="1050"/>
      <c r="AE38" s="1051"/>
      <c r="AF38" s="1043"/>
      <c r="AG38" s="1044"/>
      <c r="AH38" s="1044"/>
      <c r="AI38" s="1044"/>
      <c r="AJ38" s="1045"/>
      <c r="AK38" s="976"/>
      <c r="AL38" s="967"/>
      <c r="AM38" s="967"/>
      <c r="AN38" s="967"/>
      <c r="AO38" s="967"/>
      <c r="AP38" s="967"/>
      <c r="AQ38" s="967"/>
      <c r="AR38" s="967"/>
      <c r="AS38" s="967"/>
      <c r="AT38" s="967"/>
      <c r="AU38" s="967"/>
      <c r="AV38" s="967"/>
      <c r="AW38" s="967"/>
      <c r="AX38" s="967"/>
      <c r="AY38" s="967"/>
      <c r="AZ38" s="1048"/>
      <c r="BA38" s="1048"/>
      <c r="BB38" s="1048"/>
      <c r="BC38" s="1048"/>
      <c r="BD38" s="1048"/>
      <c r="BE38" s="1032"/>
      <c r="BF38" s="1032"/>
      <c r="BG38" s="1032"/>
      <c r="BH38" s="1032"/>
      <c r="BI38" s="1033"/>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9"/>
      <c r="R39" s="1050"/>
      <c r="S39" s="1050"/>
      <c r="T39" s="1050"/>
      <c r="U39" s="1050"/>
      <c r="V39" s="1050"/>
      <c r="W39" s="1050"/>
      <c r="X39" s="1050"/>
      <c r="Y39" s="1050"/>
      <c r="Z39" s="1050"/>
      <c r="AA39" s="1050"/>
      <c r="AB39" s="1050"/>
      <c r="AC39" s="1050"/>
      <c r="AD39" s="1050"/>
      <c r="AE39" s="1051"/>
      <c r="AF39" s="1043"/>
      <c r="AG39" s="1044"/>
      <c r="AH39" s="1044"/>
      <c r="AI39" s="1044"/>
      <c r="AJ39" s="1045"/>
      <c r="AK39" s="976"/>
      <c r="AL39" s="967"/>
      <c r="AM39" s="967"/>
      <c r="AN39" s="967"/>
      <c r="AO39" s="967"/>
      <c r="AP39" s="967"/>
      <c r="AQ39" s="967"/>
      <c r="AR39" s="967"/>
      <c r="AS39" s="967"/>
      <c r="AT39" s="967"/>
      <c r="AU39" s="967"/>
      <c r="AV39" s="967"/>
      <c r="AW39" s="967"/>
      <c r="AX39" s="967"/>
      <c r="AY39" s="967"/>
      <c r="AZ39" s="1048"/>
      <c r="BA39" s="1048"/>
      <c r="BB39" s="1048"/>
      <c r="BC39" s="1048"/>
      <c r="BD39" s="1048"/>
      <c r="BE39" s="1032"/>
      <c r="BF39" s="1032"/>
      <c r="BG39" s="1032"/>
      <c r="BH39" s="1032"/>
      <c r="BI39" s="1033"/>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9"/>
      <c r="R40" s="1050"/>
      <c r="S40" s="1050"/>
      <c r="T40" s="1050"/>
      <c r="U40" s="1050"/>
      <c r="V40" s="1050"/>
      <c r="W40" s="1050"/>
      <c r="X40" s="1050"/>
      <c r="Y40" s="1050"/>
      <c r="Z40" s="1050"/>
      <c r="AA40" s="1050"/>
      <c r="AB40" s="1050"/>
      <c r="AC40" s="1050"/>
      <c r="AD40" s="1050"/>
      <c r="AE40" s="1051"/>
      <c r="AF40" s="1043"/>
      <c r="AG40" s="1044"/>
      <c r="AH40" s="1044"/>
      <c r="AI40" s="1044"/>
      <c r="AJ40" s="1045"/>
      <c r="AK40" s="976"/>
      <c r="AL40" s="967"/>
      <c r="AM40" s="967"/>
      <c r="AN40" s="967"/>
      <c r="AO40" s="967"/>
      <c r="AP40" s="967"/>
      <c r="AQ40" s="967"/>
      <c r="AR40" s="967"/>
      <c r="AS40" s="967"/>
      <c r="AT40" s="967"/>
      <c r="AU40" s="967"/>
      <c r="AV40" s="967"/>
      <c r="AW40" s="967"/>
      <c r="AX40" s="967"/>
      <c r="AY40" s="967"/>
      <c r="AZ40" s="1048"/>
      <c r="BA40" s="1048"/>
      <c r="BB40" s="1048"/>
      <c r="BC40" s="1048"/>
      <c r="BD40" s="1048"/>
      <c r="BE40" s="1032"/>
      <c r="BF40" s="1032"/>
      <c r="BG40" s="1032"/>
      <c r="BH40" s="1032"/>
      <c r="BI40" s="1033"/>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9"/>
      <c r="R41" s="1050"/>
      <c r="S41" s="1050"/>
      <c r="T41" s="1050"/>
      <c r="U41" s="1050"/>
      <c r="V41" s="1050"/>
      <c r="W41" s="1050"/>
      <c r="X41" s="1050"/>
      <c r="Y41" s="1050"/>
      <c r="Z41" s="1050"/>
      <c r="AA41" s="1050"/>
      <c r="AB41" s="1050"/>
      <c r="AC41" s="1050"/>
      <c r="AD41" s="1050"/>
      <c r="AE41" s="1051"/>
      <c r="AF41" s="1043"/>
      <c r="AG41" s="1044"/>
      <c r="AH41" s="1044"/>
      <c r="AI41" s="1044"/>
      <c r="AJ41" s="1045"/>
      <c r="AK41" s="976"/>
      <c r="AL41" s="967"/>
      <c r="AM41" s="967"/>
      <c r="AN41" s="967"/>
      <c r="AO41" s="967"/>
      <c r="AP41" s="967"/>
      <c r="AQ41" s="967"/>
      <c r="AR41" s="967"/>
      <c r="AS41" s="967"/>
      <c r="AT41" s="967"/>
      <c r="AU41" s="967"/>
      <c r="AV41" s="967"/>
      <c r="AW41" s="967"/>
      <c r="AX41" s="967"/>
      <c r="AY41" s="967"/>
      <c r="AZ41" s="1048"/>
      <c r="BA41" s="1048"/>
      <c r="BB41" s="1048"/>
      <c r="BC41" s="1048"/>
      <c r="BD41" s="1048"/>
      <c r="BE41" s="1032"/>
      <c r="BF41" s="1032"/>
      <c r="BG41" s="1032"/>
      <c r="BH41" s="1032"/>
      <c r="BI41" s="1033"/>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9"/>
      <c r="R42" s="1050"/>
      <c r="S42" s="1050"/>
      <c r="T42" s="1050"/>
      <c r="U42" s="1050"/>
      <c r="V42" s="1050"/>
      <c r="W42" s="1050"/>
      <c r="X42" s="1050"/>
      <c r="Y42" s="1050"/>
      <c r="Z42" s="1050"/>
      <c r="AA42" s="1050"/>
      <c r="AB42" s="1050"/>
      <c r="AC42" s="1050"/>
      <c r="AD42" s="1050"/>
      <c r="AE42" s="1051"/>
      <c r="AF42" s="1043"/>
      <c r="AG42" s="1044"/>
      <c r="AH42" s="1044"/>
      <c r="AI42" s="1044"/>
      <c r="AJ42" s="1045"/>
      <c r="AK42" s="976"/>
      <c r="AL42" s="967"/>
      <c r="AM42" s="967"/>
      <c r="AN42" s="967"/>
      <c r="AO42" s="967"/>
      <c r="AP42" s="967"/>
      <c r="AQ42" s="967"/>
      <c r="AR42" s="967"/>
      <c r="AS42" s="967"/>
      <c r="AT42" s="967"/>
      <c r="AU42" s="967"/>
      <c r="AV42" s="967"/>
      <c r="AW42" s="967"/>
      <c r="AX42" s="967"/>
      <c r="AY42" s="967"/>
      <c r="AZ42" s="1048"/>
      <c r="BA42" s="1048"/>
      <c r="BB42" s="1048"/>
      <c r="BC42" s="1048"/>
      <c r="BD42" s="1048"/>
      <c r="BE42" s="1032"/>
      <c r="BF42" s="1032"/>
      <c r="BG42" s="1032"/>
      <c r="BH42" s="1032"/>
      <c r="BI42" s="1033"/>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9"/>
      <c r="R43" s="1050"/>
      <c r="S43" s="1050"/>
      <c r="T43" s="1050"/>
      <c r="U43" s="1050"/>
      <c r="V43" s="1050"/>
      <c r="W43" s="1050"/>
      <c r="X43" s="1050"/>
      <c r="Y43" s="1050"/>
      <c r="Z43" s="1050"/>
      <c r="AA43" s="1050"/>
      <c r="AB43" s="1050"/>
      <c r="AC43" s="1050"/>
      <c r="AD43" s="1050"/>
      <c r="AE43" s="1051"/>
      <c r="AF43" s="1043"/>
      <c r="AG43" s="1044"/>
      <c r="AH43" s="1044"/>
      <c r="AI43" s="1044"/>
      <c r="AJ43" s="1045"/>
      <c r="AK43" s="976"/>
      <c r="AL43" s="967"/>
      <c r="AM43" s="967"/>
      <c r="AN43" s="967"/>
      <c r="AO43" s="967"/>
      <c r="AP43" s="967"/>
      <c r="AQ43" s="967"/>
      <c r="AR43" s="967"/>
      <c r="AS43" s="967"/>
      <c r="AT43" s="967"/>
      <c r="AU43" s="967"/>
      <c r="AV43" s="967"/>
      <c r="AW43" s="967"/>
      <c r="AX43" s="967"/>
      <c r="AY43" s="967"/>
      <c r="AZ43" s="1048"/>
      <c r="BA43" s="1048"/>
      <c r="BB43" s="1048"/>
      <c r="BC43" s="1048"/>
      <c r="BD43" s="1048"/>
      <c r="BE43" s="1032"/>
      <c r="BF43" s="1032"/>
      <c r="BG43" s="1032"/>
      <c r="BH43" s="1032"/>
      <c r="BI43" s="1033"/>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9"/>
      <c r="R44" s="1050"/>
      <c r="S44" s="1050"/>
      <c r="T44" s="1050"/>
      <c r="U44" s="1050"/>
      <c r="V44" s="1050"/>
      <c r="W44" s="1050"/>
      <c r="X44" s="1050"/>
      <c r="Y44" s="1050"/>
      <c r="Z44" s="1050"/>
      <c r="AA44" s="1050"/>
      <c r="AB44" s="1050"/>
      <c r="AC44" s="1050"/>
      <c r="AD44" s="1050"/>
      <c r="AE44" s="1051"/>
      <c r="AF44" s="1043"/>
      <c r="AG44" s="1044"/>
      <c r="AH44" s="1044"/>
      <c r="AI44" s="1044"/>
      <c r="AJ44" s="1045"/>
      <c r="AK44" s="976"/>
      <c r="AL44" s="967"/>
      <c r="AM44" s="967"/>
      <c r="AN44" s="967"/>
      <c r="AO44" s="967"/>
      <c r="AP44" s="967"/>
      <c r="AQ44" s="967"/>
      <c r="AR44" s="967"/>
      <c r="AS44" s="967"/>
      <c r="AT44" s="967"/>
      <c r="AU44" s="967"/>
      <c r="AV44" s="967"/>
      <c r="AW44" s="967"/>
      <c r="AX44" s="967"/>
      <c r="AY44" s="967"/>
      <c r="AZ44" s="1048"/>
      <c r="BA44" s="1048"/>
      <c r="BB44" s="1048"/>
      <c r="BC44" s="1048"/>
      <c r="BD44" s="1048"/>
      <c r="BE44" s="1032"/>
      <c r="BF44" s="1032"/>
      <c r="BG44" s="1032"/>
      <c r="BH44" s="1032"/>
      <c r="BI44" s="1033"/>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9"/>
      <c r="R45" s="1050"/>
      <c r="S45" s="1050"/>
      <c r="T45" s="1050"/>
      <c r="U45" s="1050"/>
      <c r="V45" s="1050"/>
      <c r="W45" s="1050"/>
      <c r="X45" s="1050"/>
      <c r="Y45" s="1050"/>
      <c r="Z45" s="1050"/>
      <c r="AA45" s="1050"/>
      <c r="AB45" s="1050"/>
      <c r="AC45" s="1050"/>
      <c r="AD45" s="1050"/>
      <c r="AE45" s="1051"/>
      <c r="AF45" s="1043"/>
      <c r="AG45" s="1044"/>
      <c r="AH45" s="1044"/>
      <c r="AI45" s="1044"/>
      <c r="AJ45" s="1045"/>
      <c r="AK45" s="976"/>
      <c r="AL45" s="967"/>
      <c r="AM45" s="967"/>
      <c r="AN45" s="967"/>
      <c r="AO45" s="967"/>
      <c r="AP45" s="967"/>
      <c r="AQ45" s="967"/>
      <c r="AR45" s="967"/>
      <c r="AS45" s="967"/>
      <c r="AT45" s="967"/>
      <c r="AU45" s="967"/>
      <c r="AV45" s="967"/>
      <c r="AW45" s="967"/>
      <c r="AX45" s="967"/>
      <c r="AY45" s="967"/>
      <c r="AZ45" s="1048"/>
      <c r="BA45" s="1048"/>
      <c r="BB45" s="1048"/>
      <c r="BC45" s="1048"/>
      <c r="BD45" s="1048"/>
      <c r="BE45" s="1032"/>
      <c r="BF45" s="1032"/>
      <c r="BG45" s="1032"/>
      <c r="BH45" s="1032"/>
      <c r="BI45" s="1033"/>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9"/>
      <c r="R46" s="1050"/>
      <c r="S46" s="1050"/>
      <c r="T46" s="1050"/>
      <c r="U46" s="1050"/>
      <c r="V46" s="1050"/>
      <c r="W46" s="1050"/>
      <c r="X46" s="1050"/>
      <c r="Y46" s="1050"/>
      <c r="Z46" s="1050"/>
      <c r="AA46" s="1050"/>
      <c r="AB46" s="1050"/>
      <c r="AC46" s="1050"/>
      <c r="AD46" s="1050"/>
      <c r="AE46" s="1051"/>
      <c r="AF46" s="1043"/>
      <c r="AG46" s="1044"/>
      <c r="AH46" s="1044"/>
      <c r="AI46" s="1044"/>
      <c r="AJ46" s="1045"/>
      <c r="AK46" s="976"/>
      <c r="AL46" s="967"/>
      <c r="AM46" s="967"/>
      <c r="AN46" s="967"/>
      <c r="AO46" s="967"/>
      <c r="AP46" s="967"/>
      <c r="AQ46" s="967"/>
      <c r="AR46" s="967"/>
      <c r="AS46" s="967"/>
      <c r="AT46" s="967"/>
      <c r="AU46" s="967"/>
      <c r="AV46" s="967"/>
      <c r="AW46" s="967"/>
      <c r="AX46" s="967"/>
      <c r="AY46" s="967"/>
      <c r="AZ46" s="1048"/>
      <c r="BA46" s="1048"/>
      <c r="BB46" s="1048"/>
      <c r="BC46" s="1048"/>
      <c r="BD46" s="1048"/>
      <c r="BE46" s="1032"/>
      <c r="BF46" s="1032"/>
      <c r="BG46" s="1032"/>
      <c r="BH46" s="1032"/>
      <c r="BI46" s="1033"/>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9"/>
      <c r="R47" s="1050"/>
      <c r="S47" s="1050"/>
      <c r="T47" s="1050"/>
      <c r="U47" s="1050"/>
      <c r="V47" s="1050"/>
      <c r="W47" s="1050"/>
      <c r="X47" s="1050"/>
      <c r="Y47" s="1050"/>
      <c r="Z47" s="1050"/>
      <c r="AA47" s="1050"/>
      <c r="AB47" s="1050"/>
      <c r="AC47" s="1050"/>
      <c r="AD47" s="1050"/>
      <c r="AE47" s="1051"/>
      <c r="AF47" s="1043"/>
      <c r="AG47" s="1044"/>
      <c r="AH47" s="1044"/>
      <c r="AI47" s="1044"/>
      <c r="AJ47" s="1045"/>
      <c r="AK47" s="976"/>
      <c r="AL47" s="967"/>
      <c r="AM47" s="967"/>
      <c r="AN47" s="967"/>
      <c r="AO47" s="967"/>
      <c r="AP47" s="967"/>
      <c r="AQ47" s="967"/>
      <c r="AR47" s="967"/>
      <c r="AS47" s="967"/>
      <c r="AT47" s="967"/>
      <c r="AU47" s="967"/>
      <c r="AV47" s="967"/>
      <c r="AW47" s="967"/>
      <c r="AX47" s="967"/>
      <c r="AY47" s="967"/>
      <c r="AZ47" s="1048"/>
      <c r="BA47" s="1048"/>
      <c r="BB47" s="1048"/>
      <c r="BC47" s="1048"/>
      <c r="BD47" s="1048"/>
      <c r="BE47" s="1032"/>
      <c r="BF47" s="1032"/>
      <c r="BG47" s="1032"/>
      <c r="BH47" s="1032"/>
      <c r="BI47" s="1033"/>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9"/>
      <c r="R48" s="1050"/>
      <c r="S48" s="1050"/>
      <c r="T48" s="1050"/>
      <c r="U48" s="1050"/>
      <c r="V48" s="1050"/>
      <c r="W48" s="1050"/>
      <c r="X48" s="1050"/>
      <c r="Y48" s="1050"/>
      <c r="Z48" s="1050"/>
      <c r="AA48" s="1050"/>
      <c r="AB48" s="1050"/>
      <c r="AC48" s="1050"/>
      <c r="AD48" s="1050"/>
      <c r="AE48" s="1051"/>
      <c r="AF48" s="1043"/>
      <c r="AG48" s="1044"/>
      <c r="AH48" s="1044"/>
      <c r="AI48" s="1044"/>
      <c r="AJ48" s="1045"/>
      <c r="AK48" s="976"/>
      <c r="AL48" s="967"/>
      <c r="AM48" s="967"/>
      <c r="AN48" s="967"/>
      <c r="AO48" s="967"/>
      <c r="AP48" s="967"/>
      <c r="AQ48" s="967"/>
      <c r="AR48" s="967"/>
      <c r="AS48" s="967"/>
      <c r="AT48" s="967"/>
      <c r="AU48" s="967"/>
      <c r="AV48" s="967"/>
      <c r="AW48" s="967"/>
      <c r="AX48" s="967"/>
      <c r="AY48" s="967"/>
      <c r="AZ48" s="1048"/>
      <c r="BA48" s="1048"/>
      <c r="BB48" s="1048"/>
      <c r="BC48" s="1048"/>
      <c r="BD48" s="1048"/>
      <c r="BE48" s="1032"/>
      <c r="BF48" s="1032"/>
      <c r="BG48" s="1032"/>
      <c r="BH48" s="1032"/>
      <c r="BI48" s="1033"/>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9"/>
      <c r="R49" s="1050"/>
      <c r="S49" s="1050"/>
      <c r="T49" s="1050"/>
      <c r="U49" s="1050"/>
      <c r="V49" s="1050"/>
      <c r="W49" s="1050"/>
      <c r="X49" s="1050"/>
      <c r="Y49" s="1050"/>
      <c r="Z49" s="1050"/>
      <c r="AA49" s="1050"/>
      <c r="AB49" s="1050"/>
      <c r="AC49" s="1050"/>
      <c r="AD49" s="1050"/>
      <c r="AE49" s="1051"/>
      <c r="AF49" s="1043"/>
      <c r="AG49" s="1044"/>
      <c r="AH49" s="1044"/>
      <c r="AI49" s="1044"/>
      <c r="AJ49" s="1045"/>
      <c r="AK49" s="976"/>
      <c r="AL49" s="967"/>
      <c r="AM49" s="967"/>
      <c r="AN49" s="967"/>
      <c r="AO49" s="967"/>
      <c r="AP49" s="967"/>
      <c r="AQ49" s="967"/>
      <c r="AR49" s="967"/>
      <c r="AS49" s="967"/>
      <c r="AT49" s="967"/>
      <c r="AU49" s="967"/>
      <c r="AV49" s="967"/>
      <c r="AW49" s="967"/>
      <c r="AX49" s="967"/>
      <c r="AY49" s="967"/>
      <c r="AZ49" s="1048"/>
      <c r="BA49" s="1048"/>
      <c r="BB49" s="1048"/>
      <c r="BC49" s="1048"/>
      <c r="BD49" s="1048"/>
      <c r="BE49" s="1032"/>
      <c r="BF49" s="1032"/>
      <c r="BG49" s="1032"/>
      <c r="BH49" s="1032"/>
      <c r="BI49" s="1033"/>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41"/>
      <c r="S50" s="1041"/>
      <c r="T50" s="1041"/>
      <c r="U50" s="1041"/>
      <c r="V50" s="1041"/>
      <c r="W50" s="1041"/>
      <c r="X50" s="1041"/>
      <c r="Y50" s="1041"/>
      <c r="Z50" s="1041"/>
      <c r="AA50" s="1041"/>
      <c r="AB50" s="1041"/>
      <c r="AC50" s="1041"/>
      <c r="AD50" s="1041"/>
      <c r="AE50" s="1042"/>
      <c r="AF50" s="1043"/>
      <c r="AG50" s="1044"/>
      <c r="AH50" s="1044"/>
      <c r="AI50" s="1044"/>
      <c r="AJ50" s="1045"/>
      <c r="AK50" s="1046"/>
      <c r="AL50" s="1041"/>
      <c r="AM50" s="1041"/>
      <c r="AN50" s="1041"/>
      <c r="AO50" s="1041"/>
      <c r="AP50" s="1041"/>
      <c r="AQ50" s="1041"/>
      <c r="AR50" s="1041"/>
      <c r="AS50" s="1041"/>
      <c r="AT50" s="1041"/>
      <c r="AU50" s="1041"/>
      <c r="AV50" s="1041"/>
      <c r="AW50" s="1041"/>
      <c r="AX50" s="1041"/>
      <c r="AY50" s="1041"/>
      <c r="AZ50" s="1047"/>
      <c r="BA50" s="1047"/>
      <c r="BB50" s="1047"/>
      <c r="BC50" s="1047"/>
      <c r="BD50" s="1047"/>
      <c r="BE50" s="1032"/>
      <c r="BF50" s="1032"/>
      <c r="BG50" s="1032"/>
      <c r="BH50" s="1032"/>
      <c r="BI50" s="1033"/>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41"/>
      <c r="S51" s="1041"/>
      <c r="T51" s="1041"/>
      <c r="U51" s="1041"/>
      <c r="V51" s="1041"/>
      <c r="W51" s="1041"/>
      <c r="X51" s="1041"/>
      <c r="Y51" s="1041"/>
      <c r="Z51" s="1041"/>
      <c r="AA51" s="1041"/>
      <c r="AB51" s="1041"/>
      <c r="AC51" s="1041"/>
      <c r="AD51" s="1041"/>
      <c r="AE51" s="1042"/>
      <c r="AF51" s="1043"/>
      <c r="AG51" s="1044"/>
      <c r="AH51" s="1044"/>
      <c r="AI51" s="1044"/>
      <c r="AJ51" s="1045"/>
      <c r="AK51" s="1046"/>
      <c r="AL51" s="1041"/>
      <c r="AM51" s="1041"/>
      <c r="AN51" s="1041"/>
      <c r="AO51" s="1041"/>
      <c r="AP51" s="1041"/>
      <c r="AQ51" s="1041"/>
      <c r="AR51" s="1041"/>
      <c r="AS51" s="1041"/>
      <c r="AT51" s="1041"/>
      <c r="AU51" s="1041"/>
      <c r="AV51" s="1041"/>
      <c r="AW51" s="1041"/>
      <c r="AX51" s="1041"/>
      <c r="AY51" s="1041"/>
      <c r="AZ51" s="1047"/>
      <c r="BA51" s="1047"/>
      <c r="BB51" s="1047"/>
      <c r="BC51" s="1047"/>
      <c r="BD51" s="1047"/>
      <c r="BE51" s="1032"/>
      <c r="BF51" s="1032"/>
      <c r="BG51" s="1032"/>
      <c r="BH51" s="1032"/>
      <c r="BI51" s="1033"/>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41"/>
      <c r="S52" s="1041"/>
      <c r="T52" s="1041"/>
      <c r="U52" s="1041"/>
      <c r="V52" s="1041"/>
      <c r="W52" s="1041"/>
      <c r="X52" s="1041"/>
      <c r="Y52" s="1041"/>
      <c r="Z52" s="1041"/>
      <c r="AA52" s="1041"/>
      <c r="AB52" s="1041"/>
      <c r="AC52" s="1041"/>
      <c r="AD52" s="1041"/>
      <c r="AE52" s="1042"/>
      <c r="AF52" s="1043"/>
      <c r="AG52" s="1044"/>
      <c r="AH52" s="1044"/>
      <c r="AI52" s="1044"/>
      <c r="AJ52" s="1045"/>
      <c r="AK52" s="1046"/>
      <c r="AL52" s="1041"/>
      <c r="AM52" s="1041"/>
      <c r="AN52" s="1041"/>
      <c r="AO52" s="1041"/>
      <c r="AP52" s="1041"/>
      <c r="AQ52" s="1041"/>
      <c r="AR52" s="1041"/>
      <c r="AS52" s="1041"/>
      <c r="AT52" s="1041"/>
      <c r="AU52" s="1041"/>
      <c r="AV52" s="1041"/>
      <c r="AW52" s="1041"/>
      <c r="AX52" s="1041"/>
      <c r="AY52" s="1041"/>
      <c r="AZ52" s="1047"/>
      <c r="BA52" s="1047"/>
      <c r="BB52" s="1047"/>
      <c r="BC52" s="1047"/>
      <c r="BD52" s="1047"/>
      <c r="BE52" s="1032"/>
      <c r="BF52" s="1032"/>
      <c r="BG52" s="1032"/>
      <c r="BH52" s="1032"/>
      <c r="BI52" s="1033"/>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41"/>
      <c r="S53" s="1041"/>
      <c r="T53" s="1041"/>
      <c r="U53" s="1041"/>
      <c r="V53" s="1041"/>
      <c r="W53" s="1041"/>
      <c r="X53" s="1041"/>
      <c r="Y53" s="1041"/>
      <c r="Z53" s="1041"/>
      <c r="AA53" s="1041"/>
      <c r="AB53" s="1041"/>
      <c r="AC53" s="1041"/>
      <c r="AD53" s="1041"/>
      <c r="AE53" s="1042"/>
      <c r="AF53" s="1043"/>
      <c r="AG53" s="1044"/>
      <c r="AH53" s="1044"/>
      <c r="AI53" s="1044"/>
      <c r="AJ53" s="1045"/>
      <c r="AK53" s="1046"/>
      <c r="AL53" s="1041"/>
      <c r="AM53" s="1041"/>
      <c r="AN53" s="1041"/>
      <c r="AO53" s="1041"/>
      <c r="AP53" s="1041"/>
      <c r="AQ53" s="1041"/>
      <c r="AR53" s="1041"/>
      <c r="AS53" s="1041"/>
      <c r="AT53" s="1041"/>
      <c r="AU53" s="1041"/>
      <c r="AV53" s="1041"/>
      <c r="AW53" s="1041"/>
      <c r="AX53" s="1041"/>
      <c r="AY53" s="1041"/>
      <c r="AZ53" s="1047"/>
      <c r="BA53" s="1047"/>
      <c r="BB53" s="1047"/>
      <c r="BC53" s="1047"/>
      <c r="BD53" s="1047"/>
      <c r="BE53" s="1032"/>
      <c r="BF53" s="1032"/>
      <c r="BG53" s="1032"/>
      <c r="BH53" s="1032"/>
      <c r="BI53" s="1033"/>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41"/>
      <c r="S54" s="1041"/>
      <c r="T54" s="1041"/>
      <c r="U54" s="1041"/>
      <c r="V54" s="1041"/>
      <c r="W54" s="1041"/>
      <c r="X54" s="1041"/>
      <c r="Y54" s="1041"/>
      <c r="Z54" s="1041"/>
      <c r="AA54" s="1041"/>
      <c r="AB54" s="1041"/>
      <c r="AC54" s="1041"/>
      <c r="AD54" s="1041"/>
      <c r="AE54" s="1042"/>
      <c r="AF54" s="1043"/>
      <c r="AG54" s="1044"/>
      <c r="AH54" s="1044"/>
      <c r="AI54" s="1044"/>
      <c r="AJ54" s="1045"/>
      <c r="AK54" s="1046"/>
      <c r="AL54" s="1041"/>
      <c r="AM54" s="1041"/>
      <c r="AN54" s="1041"/>
      <c r="AO54" s="1041"/>
      <c r="AP54" s="1041"/>
      <c r="AQ54" s="1041"/>
      <c r="AR54" s="1041"/>
      <c r="AS54" s="1041"/>
      <c r="AT54" s="1041"/>
      <c r="AU54" s="1041"/>
      <c r="AV54" s="1041"/>
      <c r="AW54" s="1041"/>
      <c r="AX54" s="1041"/>
      <c r="AY54" s="1041"/>
      <c r="AZ54" s="1047"/>
      <c r="BA54" s="1047"/>
      <c r="BB54" s="1047"/>
      <c r="BC54" s="1047"/>
      <c r="BD54" s="1047"/>
      <c r="BE54" s="1032"/>
      <c r="BF54" s="1032"/>
      <c r="BG54" s="1032"/>
      <c r="BH54" s="1032"/>
      <c r="BI54" s="1033"/>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41"/>
      <c r="S55" s="1041"/>
      <c r="T55" s="1041"/>
      <c r="U55" s="1041"/>
      <c r="V55" s="1041"/>
      <c r="W55" s="1041"/>
      <c r="X55" s="1041"/>
      <c r="Y55" s="1041"/>
      <c r="Z55" s="1041"/>
      <c r="AA55" s="1041"/>
      <c r="AB55" s="1041"/>
      <c r="AC55" s="1041"/>
      <c r="AD55" s="1041"/>
      <c r="AE55" s="1042"/>
      <c r="AF55" s="1043"/>
      <c r="AG55" s="1044"/>
      <c r="AH55" s="1044"/>
      <c r="AI55" s="1044"/>
      <c r="AJ55" s="1045"/>
      <c r="AK55" s="1046"/>
      <c r="AL55" s="1041"/>
      <c r="AM55" s="1041"/>
      <c r="AN55" s="1041"/>
      <c r="AO55" s="1041"/>
      <c r="AP55" s="1041"/>
      <c r="AQ55" s="1041"/>
      <c r="AR55" s="1041"/>
      <c r="AS55" s="1041"/>
      <c r="AT55" s="1041"/>
      <c r="AU55" s="1041"/>
      <c r="AV55" s="1041"/>
      <c r="AW55" s="1041"/>
      <c r="AX55" s="1041"/>
      <c r="AY55" s="1041"/>
      <c r="AZ55" s="1047"/>
      <c r="BA55" s="1047"/>
      <c r="BB55" s="1047"/>
      <c r="BC55" s="1047"/>
      <c r="BD55" s="1047"/>
      <c r="BE55" s="1032"/>
      <c r="BF55" s="1032"/>
      <c r="BG55" s="1032"/>
      <c r="BH55" s="1032"/>
      <c r="BI55" s="1033"/>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41"/>
      <c r="S56" s="1041"/>
      <c r="T56" s="1041"/>
      <c r="U56" s="1041"/>
      <c r="V56" s="1041"/>
      <c r="W56" s="1041"/>
      <c r="X56" s="1041"/>
      <c r="Y56" s="1041"/>
      <c r="Z56" s="1041"/>
      <c r="AA56" s="1041"/>
      <c r="AB56" s="1041"/>
      <c r="AC56" s="1041"/>
      <c r="AD56" s="1041"/>
      <c r="AE56" s="1042"/>
      <c r="AF56" s="1043"/>
      <c r="AG56" s="1044"/>
      <c r="AH56" s="1044"/>
      <c r="AI56" s="1044"/>
      <c r="AJ56" s="1045"/>
      <c r="AK56" s="1046"/>
      <c r="AL56" s="1041"/>
      <c r="AM56" s="1041"/>
      <c r="AN56" s="1041"/>
      <c r="AO56" s="1041"/>
      <c r="AP56" s="1041"/>
      <c r="AQ56" s="1041"/>
      <c r="AR56" s="1041"/>
      <c r="AS56" s="1041"/>
      <c r="AT56" s="1041"/>
      <c r="AU56" s="1041"/>
      <c r="AV56" s="1041"/>
      <c r="AW56" s="1041"/>
      <c r="AX56" s="1041"/>
      <c r="AY56" s="1041"/>
      <c r="AZ56" s="1047"/>
      <c r="BA56" s="1047"/>
      <c r="BB56" s="1047"/>
      <c r="BC56" s="1047"/>
      <c r="BD56" s="1047"/>
      <c r="BE56" s="1032"/>
      <c r="BF56" s="1032"/>
      <c r="BG56" s="1032"/>
      <c r="BH56" s="1032"/>
      <c r="BI56" s="1033"/>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41"/>
      <c r="S57" s="1041"/>
      <c r="T57" s="1041"/>
      <c r="U57" s="1041"/>
      <c r="V57" s="1041"/>
      <c r="W57" s="1041"/>
      <c r="X57" s="1041"/>
      <c r="Y57" s="1041"/>
      <c r="Z57" s="1041"/>
      <c r="AA57" s="1041"/>
      <c r="AB57" s="1041"/>
      <c r="AC57" s="1041"/>
      <c r="AD57" s="1041"/>
      <c r="AE57" s="1042"/>
      <c r="AF57" s="1043"/>
      <c r="AG57" s="1044"/>
      <c r="AH57" s="1044"/>
      <c r="AI57" s="1044"/>
      <c r="AJ57" s="1045"/>
      <c r="AK57" s="1046"/>
      <c r="AL57" s="1041"/>
      <c r="AM57" s="1041"/>
      <c r="AN57" s="1041"/>
      <c r="AO57" s="1041"/>
      <c r="AP57" s="1041"/>
      <c r="AQ57" s="1041"/>
      <c r="AR57" s="1041"/>
      <c r="AS57" s="1041"/>
      <c r="AT57" s="1041"/>
      <c r="AU57" s="1041"/>
      <c r="AV57" s="1041"/>
      <c r="AW57" s="1041"/>
      <c r="AX57" s="1041"/>
      <c r="AY57" s="1041"/>
      <c r="AZ57" s="1047"/>
      <c r="BA57" s="1047"/>
      <c r="BB57" s="1047"/>
      <c r="BC57" s="1047"/>
      <c r="BD57" s="1047"/>
      <c r="BE57" s="1032"/>
      <c r="BF57" s="1032"/>
      <c r="BG57" s="1032"/>
      <c r="BH57" s="1032"/>
      <c r="BI57" s="1033"/>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41"/>
      <c r="S58" s="1041"/>
      <c r="T58" s="1041"/>
      <c r="U58" s="1041"/>
      <c r="V58" s="1041"/>
      <c r="W58" s="1041"/>
      <c r="X58" s="1041"/>
      <c r="Y58" s="1041"/>
      <c r="Z58" s="1041"/>
      <c r="AA58" s="1041"/>
      <c r="AB58" s="1041"/>
      <c r="AC58" s="1041"/>
      <c r="AD58" s="1041"/>
      <c r="AE58" s="1042"/>
      <c r="AF58" s="1043"/>
      <c r="AG58" s="1044"/>
      <c r="AH58" s="1044"/>
      <c r="AI58" s="1044"/>
      <c r="AJ58" s="1045"/>
      <c r="AK58" s="1046"/>
      <c r="AL58" s="1041"/>
      <c r="AM58" s="1041"/>
      <c r="AN58" s="1041"/>
      <c r="AO58" s="1041"/>
      <c r="AP58" s="1041"/>
      <c r="AQ58" s="1041"/>
      <c r="AR58" s="1041"/>
      <c r="AS58" s="1041"/>
      <c r="AT58" s="1041"/>
      <c r="AU58" s="1041"/>
      <c r="AV58" s="1041"/>
      <c r="AW58" s="1041"/>
      <c r="AX58" s="1041"/>
      <c r="AY58" s="1041"/>
      <c r="AZ58" s="1047"/>
      <c r="BA58" s="1047"/>
      <c r="BB58" s="1047"/>
      <c r="BC58" s="1047"/>
      <c r="BD58" s="1047"/>
      <c r="BE58" s="1032"/>
      <c r="BF58" s="1032"/>
      <c r="BG58" s="1032"/>
      <c r="BH58" s="1032"/>
      <c r="BI58" s="1033"/>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41"/>
      <c r="S59" s="1041"/>
      <c r="T59" s="1041"/>
      <c r="U59" s="1041"/>
      <c r="V59" s="1041"/>
      <c r="W59" s="1041"/>
      <c r="X59" s="1041"/>
      <c r="Y59" s="1041"/>
      <c r="Z59" s="1041"/>
      <c r="AA59" s="1041"/>
      <c r="AB59" s="1041"/>
      <c r="AC59" s="1041"/>
      <c r="AD59" s="1041"/>
      <c r="AE59" s="1042"/>
      <c r="AF59" s="1043"/>
      <c r="AG59" s="1044"/>
      <c r="AH59" s="1044"/>
      <c r="AI59" s="1044"/>
      <c r="AJ59" s="1045"/>
      <c r="AK59" s="1046"/>
      <c r="AL59" s="1041"/>
      <c r="AM59" s="1041"/>
      <c r="AN59" s="1041"/>
      <c r="AO59" s="1041"/>
      <c r="AP59" s="1041"/>
      <c r="AQ59" s="1041"/>
      <c r="AR59" s="1041"/>
      <c r="AS59" s="1041"/>
      <c r="AT59" s="1041"/>
      <c r="AU59" s="1041"/>
      <c r="AV59" s="1041"/>
      <c r="AW59" s="1041"/>
      <c r="AX59" s="1041"/>
      <c r="AY59" s="1041"/>
      <c r="AZ59" s="1047"/>
      <c r="BA59" s="1047"/>
      <c r="BB59" s="1047"/>
      <c r="BC59" s="1047"/>
      <c r="BD59" s="1047"/>
      <c r="BE59" s="1032"/>
      <c r="BF59" s="1032"/>
      <c r="BG59" s="1032"/>
      <c r="BH59" s="1032"/>
      <c r="BI59" s="1033"/>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41"/>
      <c r="S60" s="1041"/>
      <c r="T60" s="1041"/>
      <c r="U60" s="1041"/>
      <c r="V60" s="1041"/>
      <c r="W60" s="1041"/>
      <c r="X60" s="1041"/>
      <c r="Y60" s="1041"/>
      <c r="Z60" s="1041"/>
      <c r="AA60" s="1041"/>
      <c r="AB60" s="1041"/>
      <c r="AC60" s="1041"/>
      <c r="AD60" s="1041"/>
      <c r="AE60" s="1042"/>
      <c r="AF60" s="1043"/>
      <c r="AG60" s="1044"/>
      <c r="AH60" s="1044"/>
      <c r="AI60" s="1044"/>
      <c r="AJ60" s="1045"/>
      <c r="AK60" s="1046"/>
      <c r="AL60" s="1041"/>
      <c r="AM60" s="1041"/>
      <c r="AN60" s="1041"/>
      <c r="AO60" s="1041"/>
      <c r="AP60" s="1041"/>
      <c r="AQ60" s="1041"/>
      <c r="AR60" s="1041"/>
      <c r="AS60" s="1041"/>
      <c r="AT60" s="1041"/>
      <c r="AU60" s="1041"/>
      <c r="AV60" s="1041"/>
      <c r="AW60" s="1041"/>
      <c r="AX60" s="1041"/>
      <c r="AY60" s="1041"/>
      <c r="AZ60" s="1047"/>
      <c r="BA60" s="1047"/>
      <c r="BB60" s="1047"/>
      <c r="BC60" s="1047"/>
      <c r="BD60" s="1047"/>
      <c r="BE60" s="1032"/>
      <c r="BF60" s="1032"/>
      <c r="BG60" s="1032"/>
      <c r="BH60" s="1032"/>
      <c r="BI60" s="1033"/>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41"/>
      <c r="S61" s="1041"/>
      <c r="T61" s="1041"/>
      <c r="U61" s="1041"/>
      <c r="V61" s="1041"/>
      <c r="W61" s="1041"/>
      <c r="X61" s="1041"/>
      <c r="Y61" s="1041"/>
      <c r="Z61" s="1041"/>
      <c r="AA61" s="1041"/>
      <c r="AB61" s="1041"/>
      <c r="AC61" s="1041"/>
      <c r="AD61" s="1041"/>
      <c r="AE61" s="1042"/>
      <c r="AF61" s="1043"/>
      <c r="AG61" s="1044"/>
      <c r="AH61" s="1044"/>
      <c r="AI61" s="1044"/>
      <c r="AJ61" s="1045"/>
      <c r="AK61" s="1046"/>
      <c r="AL61" s="1041"/>
      <c r="AM61" s="1041"/>
      <c r="AN61" s="1041"/>
      <c r="AO61" s="1041"/>
      <c r="AP61" s="1041"/>
      <c r="AQ61" s="1041"/>
      <c r="AR61" s="1041"/>
      <c r="AS61" s="1041"/>
      <c r="AT61" s="1041"/>
      <c r="AU61" s="1041"/>
      <c r="AV61" s="1041"/>
      <c r="AW61" s="1041"/>
      <c r="AX61" s="1041"/>
      <c r="AY61" s="1041"/>
      <c r="AZ61" s="1047"/>
      <c r="BA61" s="1047"/>
      <c r="BB61" s="1047"/>
      <c r="BC61" s="1047"/>
      <c r="BD61" s="1047"/>
      <c r="BE61" s="1032"/>
      <c r="BF61" s="1032"/>
      <c r="BG61" s="1032"/>
      <c r="BH61" s="1032"/>
      <c r="BI61" s="1033"/>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41"/>
      <c r="S62" s="1041"/>
      <c r="T62" s="1041"/>
      <c r="U62" s="1041"/>
      <c r="V62" s="1041"/>
      <c r="W62" s="1041"/>
      <c r="X62" s="1041"/>
      <c r="Y62" s="1041"/>
      <c r="Z62" s="1041"/>
      <c r="AA62" s="1041"/>
      <c r="AB62" s="1041"/>
      <c r="AC62" s="1041"/>
      <c r="AD62" s="1041"/>
      <c r="AE62" s="1042"/>
      <c r="AF62" s="1043"/>
      <c r="AG62" s="1044"/>
      <c r="AH62" s="1044"/>
      <c r="AI62" s="1044"/>
      <c r="AJ62" s="1045"/>
      <c r="AK62" s="1046"/>
      <c r="AL62" s="1041"/>
      <c r="AM62" s="1041"/>
      <c r="AN62" s="1041"/>
      <c r="AO62" s="1041"/>
      <c r="AP62" s="1041"/>
      <c r="AQ62" s="1041"/>
      <c r="AR62" s="1041"/>
      <c r="AS62" s="1041"/>
      <c r="AT62" s="1041"/>
      <c r="AU62" s="1041"/>
      <c r="AV62" s="1041"/>
      <c r="AW62" s="1041"/>
      <c r="AX62" s="1041"/>
      <c r="AY62" s="1041"/>
      <c r="AZ62" s="1047"/>
      <c r="BA62" s="1047"/>
      <c r="BB62" s="1047"/>
      <c r="BC62" s="1047"/>
      <c r="BD62" s="1047"/>
      <c r="BE62" s="1032"/>
      <c r="BF62" s="1032"/>
      <c r="BG62" s="1032"/>
      <c r="BH62" s="1032"/>
      <c r="BI62" s="1033"/>
      <c r="BJ62" s="1034" t="s">
        <v>385</v>
      </c>
      <c r="BK62" s="1035"/>
      <c r="BL62" s="1035"/>
      <c r="BM62" s="1035"/>
      <c r="BN62" s="1036"/>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8"/>
      <c r="AF63" s="1029">
        <v>107</v>
      </c>
      <c r="AG63" s="955"/>
      <c r="AH63" s="955"/>
      <c r="AI63" s="955"/>
      <c r="AJ63" s="1030"/>
      <c r="AK63" s="1031"/>
      <c r="AL63" s="959"/>
      <c r="AM63" s="959"/>
      <c r="AN63" s="959"/>
      <c r="AO63" s="959"/>
      <c r="AP63" s="955">
        <v>3157</v>
      </c>
      <c r="AQ63" s="955"/>
      <c r="AR63" s="955"/>
      <c r="AS63" s="955"/>
      <c r="AT63" s="955"/>
      <c r="AU63" s="955">
        <v>2705</v>
      </c>
      <c r="AV63" s="955"/>
      <c r="AW63" s="955"/>
      <c r="AX63" s="955"/>
      <c r="AY63" s="955"/>
      <c r="AZ63" s="1025"/>
      <c r="BA63" s="1025"/>
      <c r="BB63" s="1025"/>
      <c r="BC63" s="1025"/>
      <c r="BD63" s="1025"/>
      <c r="BE63" s="956"/>
      <c r="BF63" s="956"/>
      <c r="BG63" s="956"/>
      <c r="BH63" s="956"/>
      <c r="BI63" s="957"/>
      <c r="BJ63" s="1026" t="s">
        <v>111</v>
      </c>
      <c r="BK63" s="947"/>
      <c r="BL63" s="947"/>
      <c r="BM63" s="947"/>
      <c r="BN63" s="1027"/>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388</v>
      </c>
      <c r="B66" s="1002"/>
      <c r="C66" s="1002"/>
      <c r="D66" s="1002"/>
      <c r="E66" s="1002"/>
      <c r="F66" s="1002"/>
      <c r="G66" s="1002"/>
      <c r="H66" s="1002"/>
      <c r="I66" s="1002"/>
      <c r="J66" s="1002"/>
      <c r="K66" s="1002"/>
      <c r="L66" s="1002"/>
      <c r="M66" s="1002"/>
      <c r="N66" s="1002"/>
      <c r="O66" s="1002"/>
      <c r="P66" s="1003"/>
      <c r="Q66" s="1007" t="s">
        <v>370</v>
      </c>
      <c r="R66" s="1008"/>
      <c r="S66" s="1008"/>
      <c r="T66" s="1008"/>
      <c r="U66" s="1009"/>
      <c r="V66" s="1007" t="s">
        <v>371</v>
      </c>
      <c r="W66" s="1008"/>
      <c r="X66" s="1008"/>
      <c r="Y66" s="1008"/>
      <c r="Z66" s="1009"/>
      <c r="AA66" s="1007" t="s">
        <v>372</v>
      </c>
      <c r="AB66" s="1008"/>
      <c r="AC66" s="1008"/>
      <c r="AD66" s="1008"/>
      <c r="AE66" s="1009"/>
      <c r="AF66" s="1013" t="s">
        <v>373</v>
      </c>
      <c r="AG66" s="1014"/>
      <c r="AH66" s="1014"/>
      <c r="AI66" s="1014"/>
      <c r="AJ66" s="1015"/>
      <c r="AK66" s="1007" t="s">
        <v>374</v>
      </c>
      <c r="AL66" s="1002"/>
      <c r="AM66" s="1002"/>
      <c r="AN66" s="1002"/>
      <c r="AO66" s="1003"/>
      <c r="AP66" s="1007" t="s">
        <v>375</v>
      </c>
      <c r="AQ66" s="1008"/>
      <c r="AR66" s="1008"/>
      <c r="AS66" s="1008"/>
      <c r="AT66" s="1009"/>
      <c r="AU66" s="1007" t="s">
        <v>389</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532</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533</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7">
        <v>23</v>
      </c>
      <c r="R69" s="975"/>
      <c r="S69" s="975"/>
      <c r="T69" s="975"/>
      <c r="U69" s="976"/>
      <c r="V69" s="974">
        <v>17</v>
      </c>
      <c r="W69" s="975"/>
      <c r="X69" s="975"/>
      <c r="Y69" s="975"/>
      <c r="Z69" s="976"/>
      <c r="AA69" s="974">
        <v>6</v>
      </c>
      <c r="AB69" s="975"/>
      <c r="AC69" s="975"/>
      <c r="AD69" s="975"/>
      <c r="AE69" s="976"/>
      <c r="AF69" s="974">
        <v>6</v>
      </c>
      <c r="AG69" s="975"/>
      <c r="AH69" s="975"/>
      <c r="AI69" s="975"/>
      <c r="AJ69" s="976"/>
      <c r="AK69" s="974" t="s">
        <v>533</v>
      </c>
      <c r="AL69" s="975"/>
      <c r="AM69" s="975"/>
      <c r="AN69" s="975"/>
      <c r="AO69" s="976"/>
      <c r="AP69" s="967" t="s">
        <v>535</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533</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537</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533</v>
      </c>
      <c r="AL71" s="982"/>
      <c r="AM71" s="982"/>
      <c r="AN71" s="982"/>
      <c r="AO71" s="983"/>
      <c r="AP71" s="974" t="s">
        <v>533</v>
      </c>
      <c r="AQ71" s="975"/>
      <c r="AR71" s="975"/>
      <c r="AS71" s="975"/>
      <c r="AT71" s="976"/>
      <c r="AU71" s="974" t="s">
        <v>533</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538</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533</v>
      </c>
      <c r="AL72" s="986"/>
      <c r="AM72" s="986"/>
      <c r="AN72" s="986"/>
      <c r="AO72" s="986"/>
      <c r="AP72" s="974" t="s">
        <v>533</v>
      </c>
      <c r="AQ72" s="975"/>
      <c r="AR72" s="975"/>
      <c r="AS72" s="975"/>
      <c r="AT72" s="976"/>
      <c r="AU72" s="974" t="s">
        <v>533</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539</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4" t="s">
        <v>533</v>
      </c>
      <c r="AQ73" s="975"/>
      <c r="AR73" s="975"/>
      <c r="AS73" s="975"/>
      <c r="AT73" s="976"/>
      <c r="AU73" s="974" t="s">
        <v>533</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540</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4" t="s">
        <v>533</v>
      </c>
      <c r="AQ74" s="975"/>
      <c r="AR74" s="975"/>
      <c r="AS74" s="975"/>
      <c r="AT74" s="976"/>
      <c r="AU74" s="974" t="s">
        <v>533</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541</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4" t="s">
        <v>533</v>
      </c>
      <c r="AQ75" s="975"/>
      <c r="AR75" s="975"/>
      <c r="AS75" s="975"/>
      <c r="AT75" s="976"/>
      <c r="AU75" s="974"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542</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4" t="s">
        <v>533</v>
      </c>
      <c r="AQ76" s="975"/>
      <c r="AR76" s="975"/>
      <c r="AS76" s="975"/>
      <c r="AT76" s="976"/>
      <c r="AU76" s="974" t="s">
        <v>533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543</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533</v>
      </c>
      <c r="AL77" s="982"/>
      <c r="AM77" s="982"/>
      <c r="AN77" s="982"/>
      <c r="AO77" s="983"/>
      <c r="AP77" s="974" t="s">
        <v>533</v>
      </c>
      <c r="AQ77" s="975"/>
      <c r="AR77" s="975"/>
      <c r="AS77" s="975"/>
      <c r="AT77" s="976"/>
      <c r="AU77" s="974" t="s">
        <v>533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544</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533</v>
      </c>
      <c r="AL78" s="982"/>
      <c r="AM78" s="982"/>
      <c r="AN78" s="982"/>
      <c r="AO78" s="983"/>
      <c r="AP78" s="974" t="s">
        <v>533</v>
      </c>
      <c r="AQ78" s="975"/>
      <c r="AR78" s="975"/>
      <c r="AS78" s="975"/>
      <c r="AT78" s="976"/>
      <c r="AU78" s="974" t="s">
        <v>533</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545</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533</v>
      </c>
      <c r="AL79" s="982"/>
      <c r="AM79" s="982"/>
      <c r="AN79" s="982"/>
      <c r="AO79" s="983"/>
      <c r="AP79" s="974" t="s">
        <v>533</v>
      </c>
      <c r="AQ79" s="975"/>
      <c r="AR79" s="975"/>
      <c r="AS79" s="975"/>
      <c r="AT79" s="976"/>
      <c r="AU79" s="974" t="s">
        <v>533</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546</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533</v>
      </c>
      <c r="AL80" s="982"/>
      <c r="AM80" s="982"/>
      <c r="AN80" s="982"/>
      <c r="AO80" s="983"/>
      <c r="AP80" s="974" t="s">
        <v>533</v>
      </c>
      <c r="AQ80" s="975"/>
      <c r="AR80" s="975"/>
      <c r="AS80" s="975"/>
      <c r="AT80" s="976"/>
      <c r="AU80" s="974" t="s">
        <v>533</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547</v>
      </c>
      <c r="C81" s="971"/>
      <c r="D81" s="971"/>
      <c r="E81" s="971"/>
      <c r="F81" s="971"/>
      <c r="G81" s="971"/>
      <c r="H81" s="971"/>
      <c r="I81" s="971"/>
      <c r="J81" s="971"/>
      <c r="K81" s="971"/>
      <c r="L81" s="971"/>
      <c r="M81" s="971"/>
      <c r="N81" s="971"/>
      <c r="O81" s="971"/>
      <c r="P81" s="972"/>
      <c r="Q81" s="977">
        <v>208</v>
      </c>
      <c r="R81" s="975"/>
      <c r="S81" s="975"/>
      <c r="T81" s="975"/>
      <c r="U81" s="976"/>
      <c r="V81" s="974">
        <v>200</v>
      </c>
      <c r="W81" s="975"/>
      <c r="X81" s="975"/>
      <c r="Y81" s="975"/>
      <c r="Z81" s="976"/>
      <c r="AA81" s="974">
        <v>8</v>
      </c>
      <c r="AB81" s="975"/>
      <c r="AC81" s="975"/>
      <c r="AD81" s="975"/>
      <c r="AE81" s="976"/>
      <c r="AF81" s="974">
        <v>8</v>
      </c>
      <c r="AG81" s="975"/>
      <c r="AH81" s="975"/>
      <c r="AI81" s="975"/>
      <c r="AJ81" s="976"/>
      <c r="AK81" s="974">
        <v>0</v>
      </c>
      <c r="AL81" s="975"/>
      <c r="AM81" s="975"/>
      <c r="AN81" s="975"/>
      <c r="AO81" s="976"/>
      <c r="AP81" s="974" t="s">
        <v>533</v>
      </c>
      <c r="AQ81" s="975"/>
      <c r="AR81" s="975"/>
      <c r="AS81" s="975"/>
      <c r="AT81" s="976"/>
      <c r="AU81" s="974" t="s">
        <v>533</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74"/>
      <c r="AQ82" s="975"/>
      <c r="AR82" s="975"/>
      <c r="AS82" s="975"/>
      <c r="AT82" s="976"/>
      <c r="AU82" s="974"/>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15108</v>
      </c>
      <c r="AG88" s="955"/>
      <c r="AH88" s="955"/>
      <c r="AI88" s="955"/>
      <c r="AJ88" s="955"/>
      <c r="AK88" s="959"/>
      <c r="AL88" s="959"/>
      <c r="AM88" s="959"/>
      <c r="AN88" s="959"/>
      <c r="AO88" s="959"/>
      <c r="AP88" s="955">
        <f t="shared" ref="AP88" si="0">SUM(AP68:AT87)</f>
        <v>861</v>
      </c>
      <c r="AQ88" s="955"/>
      <c r="AR88" s="955"/>
      <c r="AS88" s="955"/>
      <c r="AT88" s="955"/>
      <c r="AU88" s="955">
        <f t="shared" ref="AU88" si="1">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0</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830576</v>
      </c>
      <c r="AB110" s="873"/>
      <c r="AC110" s="873"/>
      <c r="AD110" s="873"/>
      <c r="AE110" s="874"/>
      <c r="AF110" s="875">
        <v>720855</v>
      </c>
      <c r="AG110" s="873"/>
      <c r="AH110" s="873"/>
      <c r="AI110" s="873"/>
      <c r="AJ110" s="874"/>
      <c r="AK110" s="875">
        <v>630768</v>
      </c>
      <c r="AL110" s="873"/>
      <c r="AM110" s="873"/>
      <c r="AN110" s="873"/>
      <c r="AO110" s="874"/>
      <c r="AP110" s="876">
        <v>20.2</v>
      </c>
      <c r="AQ110" s="877"/>
      <c r="AR110" s="877"/>
      <c r="AS110" s="877"/>
      <c r="AT110" s="878"/>
      <c r="AU110" s="920" t="s">
        <v>59</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5241876</v>
      </c>
      <c r="BR110" s="800"/>
      <c r="BS110" s="800"/>
      <c r="BT110" s="800"/>
      <c r="BU110" s="800"/>
      <c r="BV110" s="800">
        <v>4515303</v>
      </c>
      <c r="BW110" s="800"/>
      <c r="BX110" s="800"/>
      <c r="BY110" s="800"/>
      <c r="BZ110" s="800"/>
      <c r="CA110" s="800">
        <v>4277467</v>
      </c>
      <c r="CB110" s="800"/>
      <c r="CC110" s="800"/>
      <c r="CD110" s="800"/>
      <c r="CE110" s="800"/>
      <c r="CF110" s="861">
        <v>136.69999999999999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3116980</v>
      </c>
      <c r="BR112" s="771"/>
      <c r="BS112" s="771"/>
      <c r="BT112" s="771"/>
      <c r="BU112" s="771"/>
      <c r="BV112" s="771">
        <v>2880745</v>
      </c>
      <c r="BW112" s="771"/>
      <c r="BX112" s="771"/>
      <c r="BY112" s="771"/>
      <c r="BZ112" s="771"/>
      <c r="CA112" s="771">
        <v>2705107</v>
      </c>
      <c r="CB112" s="771"/>
      <c r="CC112" s="771"/>
      <c r="CD112" s="771"/>
      <c r="CE112" s="771"/>
      <c r="CF112" s="848">
        <v>86.5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321869</v>
      </c>
      <c r="AB113" s="909"/>
      <c r="AC113" s="909"/>
      <c r="AD113" s="909"/>
      <c r="AE113" s="910"/>
      <c r="AF113" s="911">
        <v>290977</v>
      </c>
      <c r="AG113" s="909"/>
      <c r="AH113" s="909"/>
      <c r="AI113" s="909"/>
      <c r="AJ113" s="910"/>
      <c r="AK113" s="911">
        <v>268154</v>
      </c>
      <c r="AL113" s="909"/>
      <c r="AM113" s="909"/>
      <c r="AN113" s="909"/>
      <c r="AO113" s="910"/>
      <c r="AP113" s="912">
        <v>8.6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268661</v>
      </c>
      <c r="BR113" s="771"/>
      <c r="BS113" s="771"/>
      <c r="BT113" s="771"/>
      <c r="BU113" s="771"/>
      <c r="BV113" s="771">
        <v>138959</v>
      </c>
      <c r="BW113" s="771"/>
      <c r="BX113" s="771"/>
      <c r="BY113" s="771"/>
      <c r="BZ113" s="771"/>
      <c r="CA113" s="771">
        <v>45221</v>
      </c>
      <c r="CB113" s="771"/>
      <c r="CC113" s="771"/>
      <c r="CD113" s="771"/>
      <c r="CE113" s="771"/>
      <c r="CF113" s="848">
        <v>1.4</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92822</v>
      </c>
      <c r="AB114" s="784"/>
      <c r="AC114" s="784"/>
      <c r="AD114" s="784"/>
      <c r="AE114" s="785"/>
      <c r="AF114" s="786">
        <v>93959</v>
      </c>
      <c r="AG114" s="784"/>
      <c r="AH114" s="784"/>
      <c r="AI114" s="784"/>
      <c r="AJ114" s="785"/>
      <c r="AK114" s="786">
        <v>94153</v>
      </c>
      <c r="AL114" s="784"/>
      <c r="AM114" s="784"/>
      <c r="AN114" s="784"/>
      <c r="AO114" s="785"/>
      <c r="AP114" s="754">
        <v>3</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1116841</v>
      </c>
      <c r="BR114" s="771"/>
      <c r="BS114" s="771"/>
      <c r="BT114" s="771"/>
      <c r="BU114" s="771"/>
      <c r="BV114" s="771">
        <v>1135093</v>
      </c>
      <c r="BW114" s="771"/>
      <c r="BX114" s="771"/>
      <c r="BY114" s="771"/>
      <c r="BZ114" s="771"/>
      <c r="CA114" s="771">
        <v>1040839</v>
      </c>
      <c r="CB114" s="771"/>
      <c r="CC114" s="771"/>
      <c r="CD114" s="771"/>
      <c r="CE114" s="771"/>
      <c r="CF114" s="848">
        <v>33.299999999999997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411</v>
      </c>
      <c r="AB115" s="909"/>
      <c r="AC115" s="909"/>
      <c r="AD115" s="909"/>
      <c r="AE115" s="910"/>
      <c r="AF115" s="911" t="s">
        <v>411</v>
      </c>
      <c r="AG115" s="909"/>
      <c r="AH115" s="909"/>
      <c r="AI115" s="909"/>
      <c r="AJ115" s="910"/>
      <c r="AK115" s="911" t="s">
        <v>411</v>
      </c>
      <c r="AL115" s="909"/>
      <c r="AM115" s="909"/>
      <c r="AN115" s="909"/>
      <c r="AO115" s="910"/>
      <c r="AP115" s="912" t="s">
        <v>411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t="s">
        <v>411</v>
      </c>
      <c r="DM115" s="784"/>
      <c r="DN115" s="784"/>
      <c r="DO115" s="784"/>
      <c r="DP115" s="785"/>
      <c r="DQ115" s="786" t="s">
        <v>411</v>
      </c>
      <c r="DR115" s="784"/>
      <c r="DS115" s="784"/>
      <c r="DT115" s="784"/>
      <c r="DU115" s="785"/>
      <c r="DV115" s="754" t="s">
        <v>411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411</v>
      </c>
      <c r="AB116" s="784"/>
      <c r="AC116" s="784"/>
      <c r="AD116" s="784"/>
      <c r="AE116" s="785"/>
      <c r="AF116" s="786" t="s">
        <v>411</v>
      </c>
      <c r="AG116" s="784"/>
      <c r="AH116" s="784"/>
      <c r="AI116" s="784"/>
      <c r="AJ116" s="785"/>
      <c r="AK116" s="786" t="s">
        <v>411</v>
      </c>
      <c r="AL116" s="784"/>
      <c r="AM116" s="784"/>
      <c r="AN116" s="784"/>
      <c r="AO116" s="785"/>
      <c r="AP116" s="754" t="s">
        <v>411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411</v>
      </c>
      <c r="DH116" s="784"/>
      <c r="DI116" s="784"/>
      <c r="DJ116" s="784"/>
      <c r="DK116" s="785"/>
      <c r="DL116" s="786" t="s">
        <v>411</v>
      </c>
      <c r="DM116" s="784"/>
      <c r="DN116" s="784"/>
      <c r="DO116" s="784"/>
      <c r="DP116" s="785"/>
      <c r="DQ116" s="786" t="s">
        <v>411</v>
      </c>
      <c r="DR116" s="784"/>
      <c r="DS116" s="784"/>
      <c r="DT116" s="784"/>
      <c r="DU116" s="785"/>
      <c r="DV116" s="754" t="s">
        <v>411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1245267</v>
      </c>
      <c r="AB117" s="895"/>
      <c r="AC117" s="895"/>
      <c r="AD117" s="895"/>
      <c r="AE117" s="896"/>
      <c r="AF117" s="898">
        <v>1105791</v>
      </c>
      <c r="AG117" s="895"/>
      <c r="AH117" s="895"/>
      <c r="AI117" s="895"/>
      <c r="AJ117" s="896"/>
      <c r="AK117" s="898">
        <v>993075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9744358</v>
      </c>
      <c r="BR118" s="858"/>
      <c r="BS118" s="858"/>
      <c r="BT118" s="858"/>
      <c r="BU118" s="858"/>
      <c r="BV118" s="858">
        <v>8670100</v>
      </c>
      <c r="BW118" s="858"/>
      <c r="BX118" s="858"/>
      <c r="BY118" s="858"/>
      <c r="BZ118" s="858"/>
      <c r="CA118" s="858">
        <v>8068634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431</v>
      </c>
      <c r="DH118" s="784"/>
      <c r="DI118" s="784"/>
      <c r="DJ118" s="784"/>
      <c r="DK118" s="785"/>
      <c r="DL118" s="786" t="s">
        <v>431</v>
      </c>
      <c r="DM118" s="784"/>
      <c r="DN118" s="784"/>
      <c r="DO118" s="784"/>
      <c r="DP118" s="785"/>
      <c r="DQ118" s="786" t="s">
        <v>431</v>
      </c>
      <c r="DR118" s="784"/>
      <c r="DS118" s="784"/>
      <c r="DT118" s="784"/>
      <c r="DU118" s="785"/>
      <c r="DV118" s="754" t="s">
        <v>431</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431</v>
      </c>
      <c r="AB119" s="873"/>
      <c r="AC119" s="873"/>
      <c r="AD119" s="873"/>
      <c r="AE119" s="874"/>
      <c r="AF119" s="875" t="s">
        <v>431</v>
      </c>
      <c r="AG119" s="873"/>
      <c r="AH119" s="873"/>
      <c r="AI119" s="873"/>
      <c r="AJ119" s="874"/>
      <c r="AK119" s="875" t="s">
        <v>431</v>
      </c>
      <c r="AL119" s="873"/>
      <c r="AM119" s="873"/>
      <c r="AN119" s="873"/>
      <c r="AO119" s="874"/>
      <c r="AP119" s="876" t="s">
        <v>431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4271100</v>
      </c>
      <c r="BR119" s="800"/>
      <c r="BS119" s="800"/>
      <c r="BT119" s="800"/>
      <c r="BU119" s="800"/>
      <c r="BV119" s="800">
        <v>4365864</v>
      </c>
      <c r="BW119" s="800"/>
      <c r="BX119" s="800"/>
      <c r="BY119" s="800"/>
      <c r="BZ119" s="800"/>
      <c r="CA119" s="800">
        <v>4632578</v>
      </c>
      <c r="CB119" s="800"/>
      <c r="CC119" s="800"/>
      <c r="CD119" s="800"/>
      <c r="CE119" s="800"/>
      <c r="CF119" s="861">
        <v>148.1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431</v>
      </c>
      <c r="DH119" s="717"/>
      <c r="DI119" s="717"/>
      <c r="DJ119" s="717"/>
      <c r="DK119" s="718"/>
      <c r="DL119" s="719" t="s">
        <v>431</v>
      </c>
      <c r="DM119" s="717"/>
      <c r="DN119" s="717"/>
      <c r="DO119" s="717"/>
      <c r="DP119" s="718"/>
      <c r="DQ119" s="719" t="s">
        <v>431</v>
      </c>
      <c r="DR119" s="717"/>
      <c r="DS119" s="717"/>
      <c r="DT119" s="717"/>
      <c r="DU119" s="718"/>
      <c r="DV119" s="807" t="s">
        <v>431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431</v>
      </c>
      <c r="AB120" s="784"/>
      <c r="AC120" s="784"/>
      <c r="AD120" s="784"/>
      <c r="AE120" s="785"/>
      <c r="AF120" s="786" t="s">
        <v>431</v>
      </c>
      <c r="AG120" s="784"/>
      <c r="AH120" s="784"/>
      <c r="AI120" s="784"/>
      <c r="AJ120" s="785"/>
      <c r="AK120" s="786" t="s">
        <v>431</v>
      </c>
      <c r="AL120" s="784"/>
      <c r="AM120" s="784"/>
      <c r="AN120" s="784"/>
      <c r="AO120" s="785"/>
      <c r="AP120" s="754" t="s">
        <v>431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82973</v>
      </c>
      <c r="BR120" s="771"/>
      <c r="BS120" s="771"/>
      <c r="BT120" s="771"/>
      <c r="BU120" s="771"/>
      <c r="BV120" s="771">
        <v>50816</v>
      </c>
      <c r="BW120" s="771"/>
      <c r="BX120" s="771"/>
      <c r="BY120" s="771"/>
      <c r="BZ120" s="771"/>
      <c r="CA120" s="771">
        <v>65381</v>
      </c>
      <c r="CB120" s="771"/>
      <c r="CC120" s="771"/>
      <c r="CD120" s="771"/>
      <c r="CE120" s="771"/>
      <c r="CF120" s="848">
        <v>2.1</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1872126</v>
      </c>
      <c r="DH120" s="800"/>
      <c r="DI120" s="800"/>
      <c r="DJ120" s="800"/>
      <c r="DK120" s="800"/>
      <c r="DL120" s="800">
        <v>1781778</v>
      </c>
      <c r="DM120" s="800"/>
      <c r="DN120" s="800"/>
      <c r="DO120" s="800"/>
      <c r="DP120" s="800"/>
      <c r="DQ120" s="800">
        <v>1705080</v>
      </c>
      <c r="DR120" s="800"/>
      <c r="DS120" s="800"/>
      <c r="DT120" s="800"/>
      <c r="DU120" s="800"/>
      <c r="DV120" s="801">
        <v>54.5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431</v>
      </c>
      <c r="AB121" s="784"/>
      <c r="AC121" s="784"/>
      <c r="AD121" s="784"/>
      <c r="AE121" s="785"/>
      <c r="AF121" s="786" t="s">
        <v>431</v>
      </c>
      <c r="AG121" s="784"/>
      <c r="AH121" s="784"/>
      <c r="AI121" s="784"/>
      <c r="AJ121" s="785"/>
      <c r="AK121" s="786" t="s">
        <v>431</v>
      </c>
      <c r="AL121" s="784"/>
      <c r="AM121" s="784"/>
      <c r="AN121" s="784"/>
      <c r="AO121" s="785"/>
      <c r="AP121" s="754" t="s">
        <v>431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7972589</v>
      </c>
      <c r="BR121" s="858"/>
      <c r="BS121" s="858"/>
      <c r="BT121" s="858"/>
      <c r="BU121" s="858"/>
      <c r="BV121" s="858">
        <v>8268279</v>
      </c>
      <c r="BW121" s="858"/>
      <c r="BX121" s="858"/>
      <c r="BY121" s="858"/>
      <c r="BZ121" s="858"/>
      <c r="CA121" s="858">
        <v>7498810</v>
      </c>
      <c r="CB121" s="858"/>
      <c r="CC121" s="858"/>
      <c r="CD121" s="858"/>
      <c r="CE121" s="858"/>
      <c r="CF121" s="859">
        <v>239.7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709472</v>
      </c>
      <c r="DH121" s="771"/>
      <c r="DI121" s="771"/>
      <c r="DJ121" s="771"/>
      <c r="DK121" s="771"/>
      <c r="DL121" s="771">
        <v>635624</v>
      </c>
      <c r="DM121" s="771"/>
      <c r="DN121" s="771"/>
      <c r="DO121" s="771"/>
      <c r="DP121" s="771"/>
      <c r="DQ121" s="771">
        <v>583352</v>
      </c>
      <c r="DR121" s="771"/>
      <c r="DS121" s="771"/>
      <c r="DT121" s="771"/>
      <c r="DU121" s="771"/>
      <c r="DV121" s="823">
        <v>18.600000000000001</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12326662</v>
      </c>
      <c r="BR122" s="840"/>
      <c r="BS122" s="840"/>
      <c r="BT122" s="840"/>
      <c r="BU122" s="840"/>
      <c r="BV122" s="840">
        <v>12684959</v>
      </c>
      <c r="BW122" s="840"/>
      <c r="BX122" s="840"/>
      <c r="BY122" s="840"/>
      <c r="BZ122" s="840"/>
      <c r="CA122" s="840">
        <v>12196769</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533899</v>
      </c>
      <c r="DH122" s="771"/>
      <c r="DI122" s="771"/>
      <c r="DJ122" s="771"/>
      <c r="DK122" s="771"/>
      <c r="DL122" s="771">
        <v>462103</v>
      </c>
      <c r="DM122" s="771"/>
      <c r="DN122" s="771"/>
      <c r="DO122" s="771"/>
      <c r="DP122" s="771"/>
      <c r="DQ122" s="771">
        <v>415540</v>
      </c>
      <c r="DR122" s="771"/>
      <c r="DS122" s="771"/>
      <c r="DT122" s="771"/>
      <c r="DU122" s="771"/>
      <c r="DV122" s="823">
        <v>13.3</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31725</v>
      </c>
      <c r="AB128" s="724"/>
      <c r="AC128" s="724"/>
      <c r="AD128" s="724"/>
      <c r="AE128" s="725"/>
      <c r="AF128" s="726">
        <v>21371</v>
      </c>
      <c r="AG128" s="724"/>
      <c r="AH128" s="724"/>
      <c r="AI128" s="724"/>
      <c r="AJ128" s="725"/>
      <c r="AK128" s="726">
        <v>24711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4173733</v>
      </c>
      <c r="AB129" s="784"/>
      <c r="AC129" s="784"/>
      <c r="AD129" s="784"/>
      <c r="AE129" s="785"/>
      <c r="AF129" s="786">
        <v>4171900</v>
      </c>
      <c r="AG129" s="784"/>
      <c r="AH129" s="784"/>
      <c r="AI129" s="784"/>
      <c r="AJ129" s="785"/>
      <c r="AK129" s="786">
        <v>4020065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4.9000000000000004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970641</v>
      </c>
      <c r="AB130" s="784"/>
      <c r="AC130" s="784"/>
      <c r="AD130" s="784"/>
      <c r="AE130" s="785"/>
      <c r="AF130" s="786">
        <v>931725</v>
      </c>
      <c r="AG130" s="784"/>
      <c r="AH130" s="784"/>
      <c r="AI130" s="784"/>
      <c r="AJ130" s="785"/>
      <c r="AK130" s="786">
        <v>891269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461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3203092</v>
      </c>
      <c r="AB131" s="717"/>
      <c r="AC131" s="717"/>
      <c r="AD131" s="717"/>
      <c r="AE131" s="718"/>
      <c r="AF131" s="719">
        <v>3240175</v>
      </c>
      <c r="AG131" s="717"/>
      <c r="AH131" s="717"/>
      <c r="AI131" s="717"/>
      <c r="AJ131" s="718"/>
      <c r="AK131" s="719">
        <v>3128796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7.5833288579999998</v>
      </c>
      <c r="AB132" s="740"/>
      <c r="AC132" s="740"/>
      <c r="AD132" s="740"/>
      <c r="AE132" s="741"/>
      <c r="AF132" s="742">
        <v>4.7125541059999998</v>
      </c>
      <c r="AG132" s="740"/>
      <c r="AH132" s="740"/>
      <c r="AI132" s="740"/>
      <c r="AJ132" s="741"/>
      <c r="AK132" s="742">
        <v>2.464046873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7.6</v>
      </c>
      <c r="AB133" s="749"/>
      <c r="AC133" s="749"/>
      <c r="AD133" s="749"/>
      <c r="AE133" s="750"/>
      <c r="AF133" s="748">
        <v>6.6</v>
      </c>
      <c r="AG133" s="749"/>
      <c r="AH133" s="749"/>
      <c r="AI133" s="749"/>
      <c r="AJ133" s="750"/>
      <c r="AK133" s="748">
        <v>4.9000000000000004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9" t="s">
        <v>468</v>
      </c>
      <c r="L7" s="254"/>
      <c r="M7" s="255" t="s">
        <v>469</v>
      </c>
      <c r="N7" s="256"/>
    </row>
    <row r="8" spans="1:16">
      <c r="A8" s="248"/>
      <c r="B8" s="244"/>
      <c r="C8" s="244"/>
      <c r="D8" s="244"/>
      <c r="E8" s="244"/>
      <c r="F8" s="244"/>
      <c r="G8" s="257"/>
      <c r="H8" s="258"/>
      <c r="I8" s="258"/>
      <c r="J8" s="259"/>
      <c r="K8" s="1130"/>
      <c r="L8" s="260" t="s">
        <v>470</v>
      </c>
      <c r="M8" s="261" t="s">
        <v>471</v>
      </c>
      <c r="N8" s="262" t="s">
        <v>472</v>
      </c>
    </row>
    <row r="9" spans="1:16">
      <c r="A9" s="248"/>
      <c r="B9" s="244"/>
      <c r="C9" s="244"/>
      <c r="D9" s="244"/>
      <c r="E9" s="244"/>
      <c r="F9" s="244"/>
      <c r="G9" s="1143" t="s">
        <v>473</v>
      </c>
      <c r="H9" s="1144"/>
      <c r="I9" s="1144"/>
      <c r="J9" s="1145"/>
      <c r="K9" s="263">
        <v>809435</v>
      </c>
      <c r="L9" s="264">
        <v>119210</v>
      </c>
      <c r="M9" s="265">
        <v>110200</v>
      </c>
      <c r="N9" s="266">
        <v>8.1999999999999993</v>
      </c>
    </row>
    <row r="10" spans="1:16">
      <c r="A10" s="248"/>
      <c r="B10" s="244"/>
      <c r="C10" s="244"/>
      <c r="D10" s="244"/>
      <c r="E10" s="244"/>
      <c r="F10" s="244"/>
      <c r="G10" s="1143" t="s">
        <v>474</v>
      </c>
      <c r="H10" s="1144"/>
      <c r="I10" s="1144"/>
      <c r="J10" s="1145"/>
      <c r="K10" s="267">
        <v>98119</v>
      </c>
      <c r="L10" s="268">
        <v>14451</v>
      </c>
      <c r="M10" s="269">
        <v>10910</v>
      </c>
      <c r="N10" s="270">
        <v>32.5</v>
      </c>
    </row>
    <row r="11" spans="1:16" ht="13.5" customHeight="1">
      <c r="A11" s="248"/>
      <c r="B11" s="244"/>
      <c r="C11" s="244"/>
      <c r="D11" s="244"/>
      <c r="E11" s="244"/>
      <c r="F11" s="244"/>
      <c r="G11" s="1143" t="s">
        <v>475</v>
      </c>
      <c r="H11" s="1144"/>
      <c r="I11" s="1144"/>
      <c r="J11" s="1145"/>
      <c r="K11" s="267">
        <v>122658</v>
      </c>
      <c r="L11" s="268">
        <v>18065</v>
      </c>
      <c r="M11" s="269">
        <v>15361</v>
      </c>
      <c r="N11" s="270">
        <v>17.600000000000001</v>
      </c>
    </row>
    <row r="12" spans="1:16" ht="13.5" customHeight="1">
      <c r="A12" s="248"/>
      <c r="B12" s="244"/>
      <c r="C12" s="244"/>
      <c r="D12" s="244"/>
      <c r="E12" s="244"/>
      <c r="F12" s="244"/>
      <c r="G12" s="1143" t="s">
        <v>476</v>
      </c>
      <c r="H12" s="1144"/>
      <c r="I12" s="1144"/>
      <c r="J12" s="1145"/>
      <c r="K12" s="267" t="s">
        <v>477</v>
      </c>
      <c r="L12" s="268" t="s">
        <v>477</v>
      </c>
      <c r="M12" s="269">
        <v>1384</v>
      </c>
      <c r="N12" s="270" t="s">
        <v>477</v>
      </c>
    </row>
    <row r="13" spans="1:16" ht="13.5" customHeight="1">
      <c r="A13" s="248"/>
      <c r="B13" s="244"/>
      <c r="C13" s="244"/>
      <c r="D13" s="244"/>
      <c r="E13" s="244"/>
      <c r="F13" s="244"/>
      <c r="G13" s="1143" t="s">
        <v>478</v>
      </c>
      <c r="H13" s="1144"/>
      <c r="I13" s="1144"/>
      <c r="J13" s="1145"/>
      <c r="K13" s="267" t="s">
        <v>477</v>
      </c>
      <c r="L13" s="268" t="s">
        <v>477</v>
      </c>
      <c r="M13" s="269" t="s">
        <v>477</v>
      </c>
      <c r="N13" s="270" t="s">
        <v>477</v>
      </c>
    </row>
    <row r="14" spans="1:16" ht="13.5" customHeight="1">
      <c r="A14" s="248"/>
      <c r="B14" s="244"/>
      <c r="C14" s="244"/>
      <c r="D14" s="244"/>
      <c r="E14" s="244"/>
      <c r="F14" s="244"/>
      <c r="G14" s="1143" t="s">
        <v>479</v>
      </c>
      <c r="H14" s="1144"/>
      <c r="I14" s="1144"/>
      <c r="J14" s="1145"/>
      <c r="K14" s="267">
        <v>52803</v>
      </c>
      <c r="L14" s="268">
        <v>7777</v>
      </c>
      <c r="M14" s="269">
        <v>5179</v>
      </c>
      <c r="N14" s="270">
        <v>50.2</v>
      </c>
    </row>
    <row r="15" spans="1:16" ht="13.5" customHeight="1">
      <c r="A15" s="248"/>
      <c r="B15" s="244"/>
      <c r="C15" s="244"/>
      <c r="D15" s="244"/>
      <c r="E15" s="244"/>
      <c r="F15" s="244"/>
      <c r="G15" s="1143" t="s">
        <v>480</v>
      </c>
      <c r="H15" s="1144"/>
      <c r="I15" s="1144"/>
      <c r="J15" s="1145"/>
      <c r="K15" s="267">
        <v>22883</v>
      </c>
      <c r="L15" s="268">
        <v>3370</v>
      </c>
      <c r="M15" s="269">
        <v>2730</v>
      </c>
      <c r="N15" s="270">
        <v>23.4</v>
      </c>
    </row>
    <row r="16" spans="1:16">
      <c r="A16" s="248"/>
      <c r="B16" s="244"/>
      <c r="C16" s="244"/>
      <c r="D16" s="244"/>
      <c r="E16" s="244"/>
      <c r="F16" s="244"/>
      <c r="G16" s="1146" t="s">
        <v>481</v>
      </c>
      <c r="H16" s="1147"/>
      <c r="I16" s="1147"/>
      <c r="J16" s="1148"/>
      <c r="K16" s="268">
        <v>-56213</v>
      </c>
      <c r="L16" s="268">
        <v>-8279</v>
      </c>
      <c r="M16" s="269">
        <v>-11587</v>
      </c>
      <c r="N16" s="270">
        <v>-28.5</v>
      </c>
    </row>
    <row r="17" spans="1:16">
      <c r="A17" s="248"/>
      <c r="B17" s="244"/>
      <c r="C17" s="244"/>
      <c r="D17" s="244"/>
      <c r="E17" s="244"/>
      <c r="F17" s="244"/>
      <c r="G17" s="1146" t="s">
        <v>169</v>
      </c>
      <c r="H17" s="1147"/>
      <c r="I17" s="1147"/>
      <c r="J17" s="1148"/>
      <c r="K17" s="268">
        <v>1049685</v>
      </c>
      <c r="L17" s="268">
        <v>154593</v>
      </c>
      <c r="M17" s="269">
        <v>134177</v>
      </c>
      <c r="N17" s="270">
        <v>15.2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0" t="s">
        <v>486</v>
      </c>
      <c r="H21" s="1141"/>
      <c r="I21" s="1141"/>
      <c r="J21" s="1142"/>
      <c r="K21" s="280">
        <v>12.22</v>
      </c>
      <c r="L21" s="281">
        <v>12.44</v>
      </c>
      <c r="M21" s="282">
        <v>-0.22</v>
      </c>
      <c r="N21" s="249"/>
      <c r="O21" s="283"/>
      <c r="P21" s="279"/>
    </row>
    <row r="22" spans="1:16" s="284" customFormat="1">
      <c r="A22" s="279"/>
      <c r="B22" s="249"/>
      <c r="C22" s="249"/>
      <c r="D22" s="249"/>
      <c r="E22" s="249"/>
      <c r="F22" s="249"/>
      <c r="G22" s="1140" t="s">
        <v>487</v>
      </c>
      <c r="H22" s="1141"/>
      <c r="I22" s="1141"/>
      <c r="J22" s="1142"/>
      <c r="K22" s="285">
        <v>95.2</v>
      </c>
      <c r="L22" s="286">
        <v>95.1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9" t="s">
        <v>468</v>
      </c>
      <c r="L30" s="254"/>
      <c r="M30" s="255" t="s">
        <v>469</v>
      </c>
      <c r="N30" s="256"/>
    </row>
    <row r="31" spans="1:16">
      <c r="A31" s="248"/>
      <c r="B31" s="244"/>
      <c r="C31" s="244"/>
      <c r="D31" s="244"/>
      <c r="E31" s="244"/>
      <c r="F31" s="244"/>
      <c r="G31" s="257"/>
      <c r="H31" s="258"/>
      <c r="I31" s="258"/>
      <c r="J31" s="259"/>
      <c r="K31" s="1130"/>
      <c r="L31" s="260" t="s">
        <v>470</v>
      </c>
      <c r="M31" s="261" t="s">
        <v>471</v>
      </c>
      <c r="N31" s="262" t="s">
        <v>472</v>
      </c>
    </row>
    <row r="32" spans="1:16" ht="27" customHeight="1">
      <c r="A32" s="248"/>
      <c r="B32" s="244"/>
      <c r="C32" s="244"/>
      <c r="D32" s="244"/>
      <c r="E32" s="244"/>
      <c r="F32" s="244"/>
      <c r="G32" s="1131" t="s">
        <v>490</v>
      </c>
      <c r="H32" s="1132"/>
      <c r="I32" s="1132"/>
      <c r="J32" s="1133"/>
      <c r="K32" s="294">
        <v>630768</v>
      </c>
      <c r="L32" s="294">
        <v>92897</v>
      </c>
      <c r="M32" s="295">
        <v>69383</v>
      </c>
      <c r="N32" s="296">
        <v>33.9</v>
      </c>
    </row>
    <row r="33" spans="1:16" ht="13.5" customHeight="1">
      <c r="A33" s="248"/>
      <c r="B33" s="244"/>
      <c r="C33" s="244"/>
      <c r="D33" s="244"/>
      <c r="E33" s="244"/>
      <c r="F33" s="244"/>
      <c r="G33" s="1131" t="s">
        <v>491</v>
      </c>
      <c r="H33" s="1132"/>
      <c r="I33" s="1132"/>
      <c r="J33" s="1133"/>
      <c r="K33" s="294" t="s">
        <v>477</v>
      </c>
      <c r="L33" s="294" t="s">
        <v>477</v>
      </c>
      <c r="M33" s="295" t="s">
        <v>477</v>
      </c>
      <c r="N33" s="296" t="s">
        <v>477</v>
      </c>
    </row>
    <row r="34" spans="1:16" ht="27" customHeight="1">
      <c r="A34" s="248"/>
      <c r="B34" s="244"/>
      <c r="C34" s="244"/>
      <c r="D34" s="244"/>
      <c r="E34" s="244"/>
      <c r="F34" s="244"/>
      <c r="G34" s="1131" t="s">
        <v>492</v>
      </c>
      <c r="H34" s="1132"/>
      <c r="I34" s="1132"/>
      <c r="J34" s="1133"/>
      <c r="K34" s="294" t="s">
        <v>477</v>
      </c>
      <c r="L34" s="294" t="s">
        <v>477</v>
      </c>
      <c r="M34" s="295" t="s">
        <v>477</v>
      </c>
      <c r="N34" s="296" t="s">
        <v>477</v>
      </c>
    </row>
    <row r="35" spans="1:16" ht="27" customHeight="1">
      <c r="A35" s="248"/>
      <c r="B35" s="244"/>
      <c r="C35" s="244"/>
      <c r="D35" s="244"/>
      <c r="E35" s="244"/>
      <c r="F35" s="244"/>
      <c r="G35" s="1131" t="s">
        <v>493</v>
      </c>
      <c r="H35" s="1132"/>
      <c r="I35" s="1132"/>
      <c r="J35" s="1133"/>
      <c r="K35" s="294">
        <v>268154</v>
      </c>
      <c r="L35" s="294">
        <v>39492</v>
      </c>
      <c r="M35" s="295">
        <v>19734</v>
      </c>
      <c r="N35" s="296">
        <v>100.1</v>
      </c>
    </row>
    <row r="36" spans="1:16" ht="27" customHeight="1">
      <c r="A36" s="248"/>
      <c r="B36" s="244"/>
      <c r="C36" s="244"/>
      <c r="D36" s="244"/>
      <c r="E36" s="244"/>
      <c r="F36" s="244"/>
      <c r="G36" s="1131" t="s">
        <v>494</v>
      </c>
      <c r="H36" s="1132"/>
      <c r="I36" s="1132"/>
      <c r="J36" s="1133"/>
      <c r="K36" s="294">
        <v>94153</v>
      </c>
      <c r="L36" s="294">
        <v>13866</v>
      </c>
      <c r="M36" s="295">
        <v>4902</v>
      </c>
      <c r="N36" s="296">
        <v>182.9</v>
      </c>
    </row>
    <row r="37" spans="1:16" ht="13.5" customHeight="1">
      <c r="A37" s="248"/>
      <c r="B37" s="244"/>
      <c r="C37" s="244"/>
      <c r="D37" s="244"/>
      <c r="E37" s="244"/>
      <c r="F37" s="244"/>
      <c r="G37" s="1131" t="s">
        <v>495</v>
      </c>
      <c r="H37" s="1132"/>
      <c r="I37" s="1132"/>
      <c r="J37" s="1133"/>
      <c r="K37" s="294" t="s">
        <v>477</v>
      </c>
      <c r="L37" s="294" t="s">
        <v>477</v>
      </c>
      <c r="M37" s="295">
        <v>1542</v>
      </c>
      <c r="N37" s="296" t="s">
        <v>477</v>
      </c>
    </row>
    <row r="38" spans="1:16" ht="27" customHeight="1">
      <c r="A38" s="248"/>
      <c r="B38" s="244"/>
      <c r="C38" s="244"/>
      <c r="D38" s="244"/>
      <c r="E38" s="244"/>
      <c r="F38" s="244"/>
      <c r="G38" s="1134" t="s">
        <v>496</v>
      </c>
      <c r="H38" s="1135"/>
      <c r="I38" s="1135"/>
      <c r="J38" s="1136"/>
      <c r="K38" s="297" t="s">
        <v>477</v>
      </c>
      <c r="L38" s="297" t="s">
        <v>477</v>
      </c>
      <c r="M38" s="298">
        <v>13</v>
      </c>
      <c r="N38" s="299" t="s">
        <v>477</v>
      </c>
      <c r="O38" s="293"/>
    </row>
    <row r="39" spans="1:16">
      <c r="A39" s="248"/>
      <c r="B39" s="244"/>
      <c r="C39" s="244"/>
      <c r="D39" s="244"/>
      <c r="E39" s="244"/>
      <c r="F39" s="244"/>
      <c r="G39" s="1134" t="s">
        <v>497</v>
      </c>
      <c r="H39" s="1135"/>
      <c r="I39" s="1135"/>
      <c r="J39" s="1136"/>
      <c r="K39" s="300">
        <v>-24711</v>
      </c>
      <c r="L39" s="300">
        <v>-3639</v>
      </c>
      <c r="M39" s="301">
        <v>-2613</v>
      </c>
      <c r="N39" s="302">
        <v>39.299999999999997</v>
      </c>
      <c r="O39" s="293"/>
    </row>
    <row r="40" spans="1:16" ht="27" customHeight="1">
      <c r="A40" s="248"/>
      <c r="B40" s="244"/>
      <c r="C40" s="244"/>
      <c r="D40" s="244"/>
      <c r="E40" s="244"/>
      <c r="F40" s="244"/>
      <c r="G40" s="1131" t="s">
        <v>498</v>
      </c>
      <c r="H40" s="1132"/>
      <c r="I40" s="1132"/>
      <c r="J40" s="1133"/>
      <c r="K40" s="300">
        <v>-891269</v>
      </c>
      <c r="L40" s="300">
        <v>-131262</v>
      </c>
      <c r="M40" s="301">
        <v>-64897</v>
      </c>
      <c r="N40" s="302">
        <v>102.3</v>
      </c>
      <c r="O40" s="293"/>
    </row>
    <row r="41" spans="1:16">
      <c r="A41" s="248"/>
      <c r="B41" s="244"/>
      <c r="C41" s="244"/>
      <c r="D41" s="244"/>
      <c r="E41" s="244"/>
      <c r="F41" s="244"/>
      <c r="G41" s="1137" t="s">
        <v>279</v>
      </c>
      <c r="H41" s="1138"/>
      <c r="I41" s="1138"/>
      <c r="J41" s="1139"/>
      <c r="K41" s="294">
        <v>77095</v>
      </c>
      <c r="L41" s="300">
        <v>11354</v>
      </c>
      <c r="M41" s="301">
        <v>28065</v>
      </c>
      <c r="N41" s="302">
        <v>-59.5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4" t="s">
        <v>468</v>
      </c>
      <c r="J49" s="1126" t="s">
        <v>502</v>
      </c>
      <c r="K49" s="1127"/>
      <c r="L49" s="1127"/>
      <c r="M49" s="1127"/>
      <c r="N49" s="1128"/>
    </row>
    <row r="50" spans="1:14">
      <c r="A50" s="248"/>
      <c r="B50" s="244"/>
      <c r="C50" s="244"/>
      <c r="D50" s="244"/>
      <c r="E50" s="244"/>
      <c r="F50" s="244"/>
      <c r="G50" s="312"/>
      <c r="H50" s="313"/>
      <c r="I50" s="1125"/>
      <c r="J50" s="314" t="s">
        <v>503</v>
      </c>
      <c r="K50" s="315" t="s">
        <v>504</v>
      </c>
      <c r="L50" s="316" t="s">
        <v>505</v>
      </c>
      <c r="M50" s="317" t="s">
        <v>506</v>
      </c>
      <c r="N50" s="318" t="s">
        <v>507</v>
      </c>
    </row>
    <row r="51" spans="1:14">
      <c r="A51" s="248"/>
      <c r="B51" s="244"/>
      <c r="C51" s="244"/>
      <c r="D51" s="244"/>
      <c r="E51" s="244"/>
      <c r="F51" s="244"/>
      <c r="G51" s="310" t="s">
        <v>508</v>
      </c>
      <c r="H51" s="311"/>
      <c r="I51" s="319">
        <v>1965301</v>
      </c>
      <c r="J51" s="320">
        <v>283839</v>
      </c>
      <c r="K51" s="321">
        <v>-14.6</v>
      </c>
      <c r="L51" s="322">
        <v>133616</v>
      </c>
      <c r="M51" s="323">
        <v>21.6</v>
      </c>
      <c r="N51" s="324">
        <v>-36.200000000000003</v>
      </c>
    </row>
    <row r="52" spans="1:14">
      <c r="A52" s="248"/>
      <c r="B52" s="244"/>
      <c r="C52" s="244"/>
      <c r="D52" s="244"/>
      <c r="E52" s="244"/>
      <c r="F52" s="244"/>
      <c r="G52" s="325"/>
      <c r="H52" s="326" t="s">
        <v>509</v>
      </c>
      <c r="I52" s="327">
        <v>874298</v>
      </c>
      <c r="J52" s="328">
        <v>126271</v>
      </c>
      <c r="K52" s="329">
        <v>-25.1</v>
      </c>
      <c r="L52" s="330">
        <v>57933</v>
      </c>
      <c r="M52" s="331">
        <v>-10.7</v>
      </c>
      <c r="N52" s="332">
        <v>-14.4</v>
      </c>
    </row>
    <row r="53" spans="1:14">
      <c r="A53" s="248"/>
      <c r="B53" s="244"/>
      <c r="C53" s="244"/>
      <c r="D53" s="244"/>
      <c r="E53" s="244"/>
      <c r="F53" s="244"/>
      <c r="G53" s="310" t="s">
        <v>510</v>
      </c>
      <c r="H53" s="311"/>
      <c r="I53" s="319">
        <v>1552748</v>
      </c>
      <c r="J53" s="320">
        <v>227409</v>
      </c>
      <c r="K53" s="321">
        <v>-19.899999999999999</v>
      </c>
      <c r="L53" s="322">
        <v>92021</v>
      </c>
      <c r="M53" s="323">
        <v>-31.1</v>
      </c>
      <c r="N53" s="324">
        <v>11.2</v>
      </c>
    </row>
    <row r="54" spans="1:14">
      <c r="A54" s="248"/>
      <c r="B54" s="244"/>
      <c r="C54" s="244"/>
      <c r="D54" s="244"/>
      <c r="E54" s="244"/>
      <c r="F54" s="244"/>
      <c r="G54" s="325"/>
      <c r="H54" s="326" t="s">
        <v>509</v>
      </c>
      <c r="I54" s="327">
        <v>910695</v>
      </c>
      <c r="J54" s="328">
        <v>133377</v>
      </c>
      <c r="K54" s="329">
        <v>5.6</v>
      </c>
      <c r="L54" s="330">
        <v>52579</v>
      </c>
      <c r="M54" s="331">
        <v>-9.1999999999999993</v>
      </c>
      <c r="N54" s="332">
        <v>14.8</v>
      </c>
    </row>
    <row r="55" spans="1:14">
      <c r="A55" s="248"/>
      <c r="B55" s="244"/>
      <c r="C55" s="244"/>
      <c r="D55" s="244"/>
      <c r="E55" s="244"/>
      <c r="F55" s="244"/>
      <c r="G55" s="310" t="s">
        <v>511</v>
      </c>
      <c r="H55" s="311"/>
      <c r="I55" s="319">
        <v>631791</v>
      </c>
      <c r="J55" s="320">
        <v>91062</v>
      </c>
      <c r="K55" s="321">
        <v>-60</v>
      </c>
      <c r="L55" s="322">
        <v>94828</v>
      </c>
      <c r="M55" s="323">
        <v>3.1</v>
      </c>
      <c r="N55" s="324">
        <v>-63.1</v>
      </c>
    </row>
    <row r="56" spans="1:14">
      <c r="A56" s="248"/>
      <c r="B56" s="244"/>
      <c r="C56" s="244"/>
      <c r="D56" s="244"/>
      <c r="E56" s="244"/>
      <c r="F56" s="244"/>
      <c r="G56" s="325"/>
      <c r="H56" s="326" t="s">
        <v>509</v>
      </c>
      <c r="I56" s="327">
        <v>451087</v>
      </c>
      <c r="J56" s="328">
        <v>65017</v>
      </c>
      <c r="K56" s="329">
        <v>-51.3</v>
      </c>
      <c r="L56" s="330">
        <v>55133</v>
      </c>
      <c r="M56" s="331">
        <v>4.9000000000000004</v>
      </c>
      <c r="N56" s="332">
        <v>-56.2</v>
      </c>
    </row>
    <row r="57" spans="1:14">
      <c r="A57" s="248"/>
      <c r="B57" s="244"/>
      <c r="C57" s="244"/>
      <c r="D57" s="244"/>
      <c r="E57" s="244"/>
      <c r="F57" s="244"/>
      <c r="G57" s="310" t="s">
        <v>512</v>
      </c>
      <c r="H57" s="311"/>
      <c r="I57" s="319">
        <v>699784</v>
      </c>
      <c r="J57" s="320">
        <v>101950</v>
      </c>
      <c r="K57" s="321">
        <v>12</v>
      </c>
      <c r="L57" s="322">
        <v>119674</v>
      </c>
      <c r="M57" s="323">
        <v>26.2</v>
      </c>
      <c r="N57" s="324">
        <v>-14.2</v>
      </c>
    </row>
    <row r="58" spans="1:14">
      <c r="A58" s="248"/>
      <c r="B58" s="244"/>
      <c r="C58" s="244"/>
      <c r="D58" s="244"/>
      <c r="E58" s="244"/>
      <c r="F58" s="244"/>
      <c r="G58" s="325"/>
      <c r="H58" s="326" t="s">
        <v>509</v>
      </c>
      <c r="I58" s="327">
        <v>455631</v>
      </c>
      <c r="J58" s="328">
        <v>66380</v>
      </c>
      <c r="K58" s="329">
        <v>2.1</v>
      </c>
      <c r="L58" s="330">
        <v>57803</v>
      </c>
      <c r="M58" s="331">
        <v>4.8</v>
      </c>
      <c r="N58" s="332">
        <v>-2.7</v>
      </c>
    </row>
    <row r="59" spans="1:14">
      <c r="A59" s="248"/>
      <c r="B59" s="244"/>
      <c r="C59" s="244"/>
      <c r="D59" s="244"/>
      <c r="E59" s="244"/>
      <c r="F59" s="244"/>
      <c r="G59" s="310" t="s">
        <v>513</v>
      </c>
      <c r="H59" s="311"/>
      <c r="I59" s="319">
        <v>1782539</v>
      </c>
      <c r="J59" s="320">
        <v>262524</v>
      </c>
      <c r="K59" s="321">
        <v>157.5</v>
      </c>
      <c r="L59" s="322">
        <v>119685</v>
      </c>
      <c r="M59" s="323">
        <v>0</v>
      </c>
      <c r="N59" s="324">
        <v>157.5</v>
      </c>
    </row>
    <row r="60" spans="1:14">
      <c r="A60" s="248"/>
      <c r="B60" s="244"/>
      <c r="C60" s="244"/>
      <c r="D60" s="244"/>
      <c r="E60" s="244"/>
      <c r="F60" s="244"/>
      <c r="G60" s="325"/>
      <c r="H60" s="326" t="s">
        <v>509</v>
      </c>
      <c r="I60" s="333">
        <v>1149716</v>
      </c>
      <c r="J60" s="328">
        <v>169325</v>
      </c>
      <c r="K60" s="329">
        <v>155.1</v>
      </c>
      <c r="L60" s="330">
        <v>68464</v>
      </c>
      <c r="M60" s="331">
        <v>18.399999999999999</v>
      </c>
      <c r="N60" s="332">
        <v>136.69999999999999</v>
      </c>
    </row>
    <row r="61" spans="1:14">
      <c r="A61" s="248"/>
      <c r="B61" s="244"/>
      <c r="C61" s="244"/>
      <c r="D61" s="244"/>
      <c r="E61" s="244"/>
      <c r="F61" s="244"/>
      <c r="G61" s="310" t="s">
        <v>514</v>
      </c>
      <c r="H61" s="334"/>
      <c r="I61" s="335">
        <v>1326433</v>
      </c>
      <c r="J61" s="336">
        <v>193357</v>
      </c>
      <c r="K61" s="337">
        <v>15</v>
      </c>
      <c r="L61" s="338">
        <v>111965</v>
      </c>
      <c r="M61" s="339">
        <v>4</v>
      </c>
      <c r="N61" s="324">
        <v>11</v>
      </c>
    </row>
    <row r="62" spans="1:14">
      <c r="A62" s="248"/>
      <c r="B62" s="244"/>
      <c r="C62" s="244"/>
      <c r="D62" s="244"/>
      <c r="E62" s="244"/>
      <c r="F62" s="244"/>
      <c r="G62" s="325"/>
      <c r="H62" s="326" t="s">
        <v>509</v>
      </c>
      <c r="I62" s="327">
        <v>768285</v>
      </c>
      <c r="J62" s="328">
        <v>112074</v>
      </c>
      <c r="K62" s="329">
        <v>17.3</v>
      </c>
      <c r="L62" s="330">
        <v>58382</v>
      </c>
      <c r="M62" s="331">
        <v>1.6</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9" t="s">
        <v>3</v>
      </c>
      <c r="D47" s="1149"/>
      <c r="E47" s="1150"/>
      <c r="F47" s="11">
        <v>35.200000000000003</v>
      </c>
      <c r="G47" s="12">
        <v>39.29</v>
      </c>
      <c r="H47" s="12">
        <v>44.83</v>
      </c>
      <c r="I47" s="12">
        <v>38.54</v>
      </c>
      <c r="J47" s="13">
        <v>43.52</v>
      </c>
    </row>
    <row r="48" spans="2:10" ht="57.75" customHeight="1">
      <c r="B48" s="14"/>
      <c r="C48" s="1151" t="s">
        <v>4</v>
      </c>
      <c r="D48" s="1151"/>
      <c r="E48" s="1152"/>
      <c r="F48" s="15">
        <v>5.47</v>
      </c>
      <c r="G48" s="16">
        <v>13.34</v>
      </c>
      <c r="H48" s="16">
        <v>10.44</v>
      </c>
      <c r="I48" s="16">
        <v>4.3099999999999996</v>
      </c>
      <c r="J48" s="17">
        <v>9.34</v>
      </c>
    </row>
    <row r="49" spans="2:10" ht="57.75" customHeight="1" thickBot="1">
      <c r="B49" s="18"/>
      <c r="C49" s="1153" t="s">
        <v>5</v>
      </c>
      <c r="D49" s="1153"/>
      <c r="E49" s="1154"/>
      <c r="F49" s="19">
        <v>12.54</v>
      </c>
      <c r="G49" s="20">
        <v>15.17</v>
      </c>
      <c r="H49" s="20">
        <v>14.28</v>
      </c>
      <c r="I49" s="20" t="s">
        <v>521</v>
      </c>
      <c r="J49" s="21">
        <v>19.100000000000001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61" t="s">
        <v>522</v>
      </c>
      <c r="D34" s="1161"/>
      <c r="E34" s="1162"/>
      <c r="F34" s="32">
        <v>5.47</v>
      </c>
      <c r="G34" s="33">
        <v>13.33</v>
      </c>
      <c r="H34" s="33">
        <v>10.44</v>
      </c>
      <c r="I34" s="33">
        <v>4.3099999999999996</v>
      </c>
      <c r="J34" s="34">
        <v>9.34</v>
      </c>
      <c r="K34" s="22"/>
      <c r="L34" s="22"/>
      <c r="M34" s="22"/>
      <c r="N34" s="22"/>
      <c r="O34" s="22"/>
      <c r="P34" s="22"/>
    </row>
    <row r="35" spans="1:16" ht="39" customHeight="1">
      <c r="A35" s="22"/>
      <c r="B35" s="35"/>
      <c r="C35" s="1155" t="s">
        <v>523</v>
      </c>
      <c r="D35" s="1156"/>
      <c r="E35" s="1157"/>
      <c r="F35" s="36">
        <v>0.88</v>
      </c>
      <c r="G35" s="37">
        <v>0.6</v>
      </c>
      <c r="H35" s="37">
        <v>0.43</v>
      </c>
      <c r="I35" s="37">
        <v>1.19</v>
      </c>
      <c r="J35" s="38">
        <v>1.34</v>
      </c>
      <c r="K35" s="22"/>
      <c r="L35" s="22"/>
      <c r="M35" s="22"/>
      <c r="N35" s="22"/>
      <c r="O35" s="22"/>
      <c r="P35" s="22"/>
    </row>
    <row r="36" spans="1:16" ht="39" customHeight="1">
      <c r="A36" s="22"/>
      <c r="B36" s="35"/>
      <c r="C36" s="1155" t="s">
        <v>524</v>
      </c>
      <c r="D36" s="1156"/>
      <c r="E36" s="1157"/>
      <c r="F36" s="36">
        <v>0.11</v>
      </c>
      <c r="G36" s="37">
        <v>0.16</v>
      </c>
      <c r="H36" s="37">
        <v>0.2</v>
      </c>
      <c r="I36" s="37">
        <v>0.27</v>
      </c>
      <c r="J36" s="38">
        <v>0.57999999999999996</v>
      </c>
      <c r="K36" s="22"/>
      <c r="L36" s="22"/>
      <c r="M36" s="22"/>
      <c r="N36" s="22"/>
      <c r="O36" s="22"/>
      <c r="P36" s="22"/>
    </row>
    <row r="37" spans="1:16" ht="39" customHeight="1">
      <c r="A37" s="22"/>
      <c r="B37" s="35"/>
      <c r="C37" s="1155" t="s">
        <v>525</v>
      </c>
      <c r="D37" s="1156"/>
      <c r="E37" s="1157"/>
      <c r="F37" s="36">
        <v>0.21</v>
      </c>
      <c r="G37" s="37">
        <v>0.23</v>
      </c>
      <c r="H37" s="37">
        <v>0.22</v>
      </c>
      <c r="I37" s="37">
        <v>0.28000000000000003</v>
      </c>
      <c r="J37" s="38">
        <v>0.35</v>
      </c>
      <c r="K37" s="22"/>
      <c r="L37" s="22"/>
      <c r="M37" s="22"/>
      <c r="N37" s="22"/>
      <c r="O37" s="22"/>
      <c r="P37" s="22"/>
    </row>
    <row r="38" spans="1:16" ht="39" customHeight="1">
      <c r="A38" s="22"/>
      <c r="B38" s="35"/>
      <c r="C38" s="1155" t="s">
        <v>526</v>
      </c>
      <c r="D38" s="1156"/>
      <c r="E38" s="1157"/>
      <c r="F38" s="36">
        <v>0.1</v>
      </c>
      <c r="G38" s="37">
        <v>0.13</v>
      </c>
      <c r="H38" s="37">
        <v>0.17</v>
      </c>
      <c r="I38" s="37">
        <v>0.1</v>
      </c>
      <c r="J38" s="38">
        <v>0.32</v>
      </c>
      <c r="K38" s="22"/>
      <c r="L38" s="22"/>
      <c r="M38" s="22"/>
      <c r="N38" s="22"/>
      <c r="O38" s="22"/>
      <c r="P38" s="22"/>
    </row>
    <row r="39" spans="1:16" ht="39" customHeight="1">
      <c r="A39" s="22"/>
      <c r="B39" s="35"/>
      <c r="C39" s="1155" t="s">
        <v>527</v>
      </c>
      <c r="D39" s="1156"/>
      <c r="E39" s="1157"/>
      <c r="F39" s="36">
        <v>0.04</v>
      </c>
      <c r="G39" s="37">
        <v>0.06</v>
      </c>
      <c r="H39" s="37">
        <v>0.06</v>
      </c>
      <c r="I39" s="37">
        <v>0</v>
      </c>
      <c r="J39" s="38">
        <v>0.02</v>
      </c>
      <c r="K39" s="22"/>
      <c r="L39" s="22"/>
      <c r="M39" s="22"/>
      <c r="N39" s="22"/>
      <c r="O39" s="22"/>
      <c r="P39" s="22"/>
    </row>
    <row r="40" spans="1:16" ht="39" customHeight="1">
      <c r="A40" s="22"/>
      <c r="B40" s="35"/>
      <c r="C40" s="1155" t="s">
        <v>528</v>
      </c>
      <c r="D40" s="1156"/>
      <c r="E40" s="1157"/>
      <c r="F40" s="36">
        <v>0.01</v>
      </c>
      <c r="G40" s="37">
        <v>0.01</v>
      </c>
      <c r="H40" s="37">
        <v>0.01</v>
      </c>
      <c r="I40" s="37">
        <v>0.01</v>
      </c>
      <c r="J40" s="38">
        <v>0.01</v>
      </c>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529</v>
      </c>
      <c r="D42" s="1156"/>
      <c r="E42" s="1157"/>
      <c r="F42" s="36" t="s">
        <v>477</v>
      </c>
      <c r="G42" s="37" t="s">
        <v>477</v>
      </c>
      <c r="H42" s="37" t="s">
        <v>477</v>
      </c>
      <c r="I42" s="37" t="s">
        <v>477</v>
      </c>
      <c r="J42" s="38" t="s">
        <v>477</v>
      </c>
      <c r="K42" s="22"/>
      <c r="L42" s="22"/>
      <c r="M42" s="22"/>
      <c r="N42" s="22"/>
      <c r="O42" s="22"/>
      <c r="P42" s="22"/>
    </row>
    <row r="43" spans="1:16" ht="39" customHeight="1" thickBot="1">
      <c r="A43" s="22"/>
      <c r="B43" s="40"/>
      <c r="C43" s="1158" t="s">
        <v>530</v>
      </c>
      <c r="D43" s="1159"/>
      <c r="E43" s="116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71" t="s">
        <v>11</v>
      </c>
      <c r="C45" s="1172"/>
      <c r="D45" s="58"/>
      <c r="E45" s="1177" t="s">
        <v>12</v>
      </c>
      <c r="F45" s="1177"/>
      <c r="G45" s="1177"/>
      <c r="H45" s="1177"/>
      <c r="I45" s="1177"/>
      <c r="J45" s="1178"/>
      <c r="K45" s="59">
        <v>847</v>
      </c>
      <c r="L45" s="60">
        <v>818</v>
      </c>
      <c r="M45" s="60">
        <v>831</v>
      </c>
      <c r="N45" s="60">
        <v>721</v>
      </c>
      <c r="O45" s="61">
        <v>631</v>
      </c>
      <c r="P45" s="48"/>
      <c r="Q45" s="48"/>
      <c r="R45" s="48"/>
      <c r="S45" s="48"/>
      <c r="T45" s="48"/>
      <c r="U45" s="48"/>
    </row>
    <row r="46" spans="1:21" ht="30.75" customHeight="1">
      <c r="A46" s="48"/>
      <c r="B46" s="1173"/>
      <c r="C46" s="1174"/>
      <c r="D46" s="62"/>
      <c r="E46" s="1165" t="s">
        <v>13</v>
      </c>
      <c r="F46" s="1165"/>
      <c r="G46" s="1165"/>
      <c r="H46" s="1165"/>
      <c r="I46" s="1165"/>
      <c r="J46" s="1166"/>
      <c r="K46" s="63" t="s">
        <v>477</v>
      </c>
      <c r="L46" s="64" t="s">
        <v>477</v>
      </c>
      <c r="M46" s="64" t="s">
        <v>477</v>
      </c>
      <c r="N46" s="64" t="s">
        <v>477</v>
      </c>
      <c r="O46" s="65" t="s">
        <v>477</v>
      </c>
      <c r="P46" s="48"/>
      <c r="Q46" s="48"/>
      <c r="R46" s="48"/>
      <c r="S46" s="48"/>
      <c r="T46" s="48"/>
      <c r="U46" s="48"/>
    </row>
    <row r="47" spans="1:21" ht="30.75" customHeight="1">
      <c r="A47" s="48"/>
      <c r="B47" s="1173"/>
      <c r="C47" s="1174"/>
      <c r="D47" s="62"/>
      <c r="E47" s="1165" t="s">
        <v>14</v>
      </c>
      <c r="F47" s="1165"/>
      <c r="G47" s="1165"/>
      <c r="H47" s="1165"/>
      <c r="I47" s="1165"/>
      <c r="J47" s="1166"/>
      <c r="K47" s="63" t="s">
        <v>477</v>
      </c>
      <c r="L47" s="64" t="s">
        <v>477</v>
      </c>
      <c r="M47" s="64" t="s">
        <v>477</v>
      </c>
      <c r="N47" s="64" t="s">
        <v>477</v>
      </c>
      <c r="O47" s="65" t="s">
        <v>477</v>
      </c>
      <c r="P47" s="48"/>
      <c r="Q47" s="48"/>
      <c r="R47" s="48"/>
      <c r="S47" s="48"/>
      <c r="T47" s="48"/>
      <c r="U47" s="48"/>
    </row>
    <row r="48" spans="1:21" ht="30.75" customHeight="1">
      <c r="A48" s="48"/>
      <c r="B48" s="1173"/>
      <c r="C48" s="1174"/>
      <c r="D48" s="62"/>
      <c r="E48" s="1165" t="s">
        <v>15</v>
      </c>
      <c r="F48" s="1165"/>
      <c r="G48" s="1165"/>
      <c r="H48" s="1165"/>
      <c r="I48" s="1165"/>
      <c r="J48" s="1166"/>
      <c r="K48" s="63">
        <v>343</v>
      </c>
      <c r="L48" s="64">
        <v>318</v>
      </c>
      <c r="M48" s="64">
        <v>322</v>
      </c>
      <c r="N48" s="64">
        <v>291</v>
      </c>
      <c r="O48" s="65">
        <v>268</v>
      </c>
      <c r="P48" s="48"/>
      <c r="Q48" s="48"/>
      <c r="R48" s="48"/>
      <c r="S48" s="48"/>
      <c r="T48" s="48"/>
      <c r="U48" s="48"/>
    </row>
    <row r="49" spans="1:21" ht="30.75" customHeight="1">
      <c r="A49" s="48"/>
      <c r="B49" s="1173"/>
      <c r="C49" s="1174"/>
      <c r="D49" s="62"/>
      <c r="E49" s="1165" t="s">
        <v>16</v>
      </c>
      <c r="F49" s="1165"/>
      <c r="G49" s="1165"/>
      <c r="H49" s="1165"/>
      <c r="I49" s="1165"/>
      <c r="J49" s="1166"/>
      <c r="K49" s="63">
        <v>96</v>
      </c>
      <c r="L49" s="64">
        <v>94</v>
      </c>
      <c r="M49" s="64">
        <v>93</v>
      </c>
      <c r="N49" s="64">
        <v>94</v>
      </c>
      <c r="O49" s="65">
        <v>94</v>
      </c>
      <c r="P49" s="48"/>
      <c r="Q49" s="48"/>
      <c r="R49" s="48"/>
      <c r="S49" s="48"/>
      <c r="T49" s="48"/>
      <c r="U49" s="48"/>
    </row>
    <row r="50" spans="1:21" ht="30.75" customHeight="1">
      <c r="A50" s="48"/>
      <c r="B50" s="1173"/>
      <c r="C50" s="1174"/>
      <c r="D50" s="62"/>
      <c r="E50" s="1165" t="s">
        <v>17</v>
      </c>
      <c r="F50" s="1165"/>
      <c r="G50" s="1165"/>
      <c r="H50" s="1165"/>
      <c r="I50" s="1165"/>
      <c r="J50" s="1166"/>
      <c r="K50" s="63" t="s">
        <v>477</v>
      </c>
      <c r="L50" s="64" t="s">
        <v>477</v>
      </c>
      <c r="M50" s="64" t="s">
        <v>477</v>
      </c>
      <c r="N50" s="64" t="s">
        <v>477</v>
      </c>
      <c r="O50" s="65" t="s">
        <v>477</v>
      </c>
      <c r="P50" s="48"/>
      <c r="Q50" s="48"/>
      <c r="R50" s="48"/>
      <c r="S50" s="48"/>
      <c r="T50" s="48"/>
      <c r="U50" s="48"/>
    </row>
    <row r="51" spans="1:21" ht="30.75" customHeight="1">
      <c r="A51" s="48"/>
      <c r="B51" s="1175"/>
      <c r="C51" s="1176"/>
      <c r="D51" s="66"/>
      <c r="E51" s="1165" t="s">
        <v>18</v>
      </c>
      <c r="F51" s="1165"/>
      <c r="G51" s="1165"/>
      <c r="H51" s="1165"/>
      <c r="I51" s="1165"/>
      <c r="J51" s="1166"/>
      <c r="K51" s="63" t="s">
        <v>477</v>
      </c>
      <c r="L51" s="64" t="s">
        <v>477</v>
      </c>
      <c r="M51" s="64" t="s">
        <v>477</v>
      </c>
      <c r="N51" s="64" t="s">
        <v>477</v>
      </c>
      <c r="O51" s="65" t="s">
        <v>477</v>
      </c>
      <c r="P51" s="48"/>
      <c r="Q51" s="48"/>
      <c r="R51" s="48"/>
      <c r="S51" s="48"/>
      <c r="T51" s="48"/>
      <c r="U51" s="48"/>
    </row>
    <row r="52" spans="1:21" ht="30.75" customHeight="1">
      <c r="A52" s="48"/>
      <c r="B52" s="1163" t="s">
        <v>19</v>
      </c>
      <c r="C52" s="1164"/>
      <c r="D52" s="66"/>
      <c r="E52" s="1165" t="s">
        <v>20</v>
      </c>
      <c r="F52" s="1165"/>
      <c r="G52" s="1165"/>
      <c r="H52" s="1165"/>
      <c r="I52" s="1165"/>
      <c r="J52" s="1166"/>
      <c r="K52" s="63">
        <v>1024</v>
      </c>
      <c r="L52" s="64">
        <v>991</v>
      </c>
      <c r="M52" s="64">
        <v>1003</v>
      </c>
      <c r="N52" s="64">
        <v>953</v>
      </c>
      <c r="O52" s="65">
        <v>917</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262</v>
      </c>
      <c r="L53" s="69">
        <v>239</v>
      </c>
      <c r="M53" s="69">
        <v>243</v>
      </c>
      <c r="N53" s="69">
        <v>153</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2016-04-19T05:53:55Z</cp:lastPrinted>
  <dcterms:created xsi:type="dcterms:W3CDTF">2016-02-15T01:24:52Z</dcterms:created>
  <dcterms:modified xsi:type="dcterms:W3CDTF">2016-05-06T10:50:08Z</dcterms:modified>
  <cp:category/>
</cp:coreProperties>
</file>