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63" i="11"/>
  <c r="AP63" i="11"/>
  <c r="AP23" i="11"/>
  <c r="AA23" i="11"/>
  <c r="V23" i="11"/>
  <c r="Q23" i="11"/>
  <c r="AU88" i="11" l="1"/>
  <c r="AP88" i="11"/>
  <c r="AF88" i="1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CO34" i="9"/>
  <c r="CO35" i="9" s="1"/>
  <c r="CO36" i="9" s="1"/>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c r="BW35" i="9" s="1"/>
  <c r="BW36" i="9" s="1"/>
  <c r="BW37" i="9" s="1"/>
  <c r="BW38" i="9" s="1"/>
  <c r="BW39" i="9" s="1"/>
  <c r="BW40" i="9" s="1"/>
  <c r="BW41" i="9" s="1"/>
  <c r="BW42" i="9" s="1"/>
  <c r="BW43" i="9" s="1"/>
  <c r="BE34" i="9"/>
  <c r="BE35" i="9" s="1"/>
</calcChain>
</file>

<file path=xl/sharedStrings.xml><?xml version="1.0" encoding="utf-8"?>
<sst xmlns="http://schemas.openxmlformats.org/spreadsheetml/2006/main" count="1055" uniqueCount="556">
  <si>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</si>
  <si>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</si>
  <si>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</si>
  <si>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</si>
  <si>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</si>
  <si>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</si>
  <si>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</si>
  <si>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</si>
  <si>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</si>
  <si>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</si>
  <si>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</si>
  <si>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</si>
  <si>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</si>
  <si>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</si>
  <si>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</si>
  <si>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</si>
  <si>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</si>
  <si>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</si>
  <si>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</si>
  <si>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</si>
  <si>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</si>
  <si>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</si>
  <si>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</si>
  <si>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</si>
  <si>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</si>
  <si>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</si>
  <si>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</si>
  <si>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</si>
  <si>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</si>
  <si>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</si>
  <si>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</si>
  <si>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</si>
  <si>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</si>
  <si>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</si>
  <si>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</si>
  <si>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</si>
  <si>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</si>
  <si>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</si>
  <si>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</si>
  <si>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</si>
  <si>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</si>
  <si>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</si>
  <si>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</si>
  <si>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</si>
  <si>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</si>
  <si>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</si>
  <si>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</si>
  <si>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</si>
  <si>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</si>
  <si>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</si>
  <si>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</si>
  <si>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</si>
  <si>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</si>
  <si>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</si>
  <si>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</si>
  <si>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</si>
  <si>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</si>
  <si>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</si>
  <si>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</si>
  <si>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</si>
  <si>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</si>
  <si>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</si>
  <si>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</si>
  <si>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</si>
  <si>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</si>
  <si>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</si>
  <si>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</si>
  <si>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</si>
  <si>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</si>
  <si>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</si>
  <si>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</si>
  <si>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</si>
  <si>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</si>
  <si>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</si>
  <si>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</si>
  <si>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</si>
  <si>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</si>
  <si>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</si>
  <si>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</si>
  <si>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</si>
  <si>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</si>
  <si>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</si>
  <si>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</si>
  <si>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</si>
  <si>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</si>
  <si>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</si>
  <si>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</si>
  <si>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</si>
  <si>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</si>
  <si>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</si>
  <si>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</si>
  <si>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</si>
  <si>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</si>
  <si>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</si>
  <si>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</si>
  <si>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</si>
  <si>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</si>
  <si>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</si>
  <si>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</si>
  <si>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</si>
  <si>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</si>
  <si>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</si>
  <si>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</si>
  <si>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</si>
  <si>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</si>
  <si>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</si>
  <si>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</si>
  <si>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</si>
  <si>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</si>
  <si>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</si>
  <si>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</si>
  <si>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</si>
  <si>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</si>
  <si>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</si>
  <si>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</si>
  <si>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</si>
  <si>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</si>
  <si>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</si>
  <si>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</si>
  <si>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</si>
  <si>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</si>
  <si>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</si>
  <si>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</si>
  <si>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</si>
  <si>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</si>
  <si>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</si>
  <si>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</si>
  <si>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</si>
  <si>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</si>
  <si>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</si>
  <si>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</si>
  <si>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</si>
  <si>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</si>
  <si>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</si>
  <si>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</si>
  <si>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</si>
  <si>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</si>
  <si>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</si>
  <si>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</si>
  <si>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</si>
  <si>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</si>
  <si>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</si>
  <si>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</si>
  <si>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</si>
  <si>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</si>
  <si>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</si>
  <si>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</si>
  <si>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</si>
  <si>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</si>
  <si>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</si>
  <si>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</si>
  <si>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</si>
  <si>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</si>
  <si>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</si>
  <si>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</si>
  <si>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</si>
  <si>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</si>
  <si>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</si>
  <si>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</si>
  <si>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</si>
  <si>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</si>
  <si>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</si>
  <si>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</si>
  <si>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</si>
  <si>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</si>
  <si>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</si>
  <si>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</si>
  <si>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</si>
  <si>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</si>
  <si>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</si>
  <si>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</si>
  <si>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</si>
  <si>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</si>
  <si>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</si>
  <si>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</si>
  <si>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</si>
  <si>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</si>
  <si>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</si>
  <si>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</si>
  <si>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</si>
  <si>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</si>
  <si>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</si>
  <si>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</si>
  <si>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</si>
  <si>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</si>
  <si>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</si>
  <si>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</si>
  <si>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</si>
  <si>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</si>
  <si>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</si>
  <si>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</si>
  <si>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</si>
  <si>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</si>
  <si>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</si>
  <si>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</si>
  <si>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長野県阿南町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</si>
  <si>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</si>
  <si>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</si>
  <si>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</si>
  <si>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</si>
  <si>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</si>
  <si>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</si>
  <si>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</si>
  <si>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</si>
  <si>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</si>
  <si>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</si>
  <si>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</si>
  <si>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</si>
  <si>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</si>
  <si>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</si>
  <si>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</si>
  <si>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</si>
  <si>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</si>
  <si>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</si>
  <si>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</si>
  <si>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</si>
  <si>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</si>
  <si>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</si>
  <si>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</si>
  <si>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</si>
  <si>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</si>
  <si>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</si>
  <si>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</si>
  <si>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</si>
  <si>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</si>
  <si>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</si>
  <si>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</si>
  <si>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</si>
  <si>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</si>
  <si>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</si>
  <si>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</si>
  <si>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</si>
  <si>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</si>
  <si>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</si>
  <si>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</si>
  <si>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</si>
  <si>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</si>
  <si>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</si>
  <si>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</si>
  <si>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</si>
  <si>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</si>
  <si>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</si>
  <si>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</si>
  <si>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</si>
  <si>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</si>
  <si>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</si>
  <si>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</si>
  <si>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</si>
  <si>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</si>
  <si>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</si>
  <si>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</si>
  <si>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</si>
  <si>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</si>
  <si>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</si>
  <si>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</si>
  <si>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</si>
  <si>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</si>
  <si>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</si>
  <si>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</si>
  <si>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</si>
  <si>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</si>
  <si>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</si>
  <si>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</si>
  <si>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</si>
  <si>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</si>
  <si>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</si>
  <si>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</si>
  <si>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</si>
  <si>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</si>
  <si>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</si>
  <si>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</si>
  <si>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</si>
  <si>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</si>
  <si>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</si>
  <si>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</si>
  <si>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</si>
  <si>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</si>
  <si>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</si>
  <si>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</si>
  <si>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</si>
  <si>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</si>
  <si>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</si>
  <si>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</si>
  <si>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</si>
  <si>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</si>
  <si>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</si>
  <si>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</si>
  <si>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</si>
  <si>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</si>
  <si>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</si>
  <si>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</si>
  <si>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</si>
  <si>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</si>
  <si>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</si>
  <si>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</si>
  <si>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</si>
  <si>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</si>
  <si>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</si>
  <si>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</si>
  <si>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</si>
  <si>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</si>
  <si>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</si>
  <si>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</si>
  <si>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</si>
  <si>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</si>
  <si>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</si>
  <si>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</si>
  <si>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</si>
  <si>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</si>
  <si>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</si>
  <si>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</si>
  <si>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</si>
  <si>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</si>
  <si>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</si>
  <si>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</si>
  <si>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</si>
  <si>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</si>
  <si>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</si>
  <si>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</si>
  <si>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</si>
  <si>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</si>
  <si>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</si>
  <si>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</si>
  <si>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</si>
  <si>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</si>
  <si>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</si>
  <si>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</si>
  <si>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</si>
  <si>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</si>
  <si>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</si>
  <si>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</si>
  <si>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</si>
  <si>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</si>
  <si>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</si>
  <si>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</si>
  <si>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</si>
  <si>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</si>
  <si>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</si>
  <si>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</si>
  <si>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</si>
  <si>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</si>
  <si>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</si>
  <si>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</si>
  <si>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</si>
  <si>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</si>
  <si>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長野県阿南町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</si>
  <si>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</si>
  <si>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</si>
  <si>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</si>
  <si>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</si>
  <si>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</si>
  <si>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</si>
  <si>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</si>
  <si>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</si>
  <si>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</si>
  <si>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</si>
  <si>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</si>
  <si>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</si>
  <si>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</si>
  <si>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</si>
  <si>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</si>
  <si>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</si>
  <si>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</si>
  <si>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</si>
  <si>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</si>
  <si>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</si>
  <si>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</si>
  <si>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</si>
  <si>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</si>
  <si>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</si>
  <si>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</si>
  <si>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</si>
  <si>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</si>
  <si>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</si>
  <si>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</si>
  <si>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</si>
  <si>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</si>
  <si>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</si>
  <si>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</si>
  <si>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阿南町水道特別会計</t>
    <phoneticPr fontId="5"/>
  </si>
  <si>
    <t>阿南町下水道特別会計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</si>
  <si>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</si>
  <si>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</si>
  <si>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</si>
  <si>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</si>
  <si>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</si>
  <si>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</si>
  <si>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</si>
  <si>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</si>
  <si>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</si>
  <si>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</si>
  <si>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</si>
  <si>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</si>
  <si>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</si>
  <si>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</si>
  <si>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</si>
  <si>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</si>
  <si>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</si>
  <si>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</si>
  <si>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</si>
  <si>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</si>
  <si>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</si>
  <si>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</si>
  <si>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</si>
  <si>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</si>
  <si>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</si>
  <si>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</si>
  <si>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</si>
  <si>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</si>
  <si>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</si>
  <si>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</si>
  <si>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</si>
  <si>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</si>
  <si>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</si>
  <si>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</si>
  <si>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</si>
  <si>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</si>
  <si>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</si>
  <si>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</si>
  <si>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</si>
  <si>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</si>
  <si>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</si>
  <si>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</si>
  <si>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</si>
  <si>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</si>
  <si>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</si>
  <si>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</si>
  <si>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</si>
  <si>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</si>
  <si>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</si>
  <si>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</si>
  <si>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</si>
  <si>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</si>
  <si>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</si>
  <si>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</si>
  <si>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</si>
  <si>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</si>
  <si>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</si>
  <si>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</si>
  <si>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</si>
  <si>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</si>
  <si>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</si>
  <si>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</si>
  <si>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</si>
  <si>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</si>
  <si>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</si>
  <si>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</si>
  <si>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</si>
  <si>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</si>
  <si>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</si>
  <si>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</si>
  <si>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</si>
  <si>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</si>
  <si>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</si>
  <si>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</si>
  <si>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</si>
  <si>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</si>
  <si>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</si>
  <si>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</si>
  <si>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</si>
  <si>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</si>
  <si>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</si>
  <si>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</si>
  <si>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</si>
  <si>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</si>
  <si>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</si>
  <si>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</si>
  <si>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</si>
  <si>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</si>
  <si>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</si>
  <si>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</si>
  <si>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</si>
  <si>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</si>
  <si>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</si>
  <si>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</si>
  <si>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</si>
  <si>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</si>
  <si>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</si>
  <si>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</si>
  <si>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</si>
  <si>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</si>
  <si>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</si>
  <si>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</si>
  <si>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</si>
  <si>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</si>
  <si>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</si>
  <si>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</si>
  <si>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</si>
  <si>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</si>
  <si>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</si>
  <si>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</si>
  <si>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</si>
  <si>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</si>
  <si>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</si>
  <si>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</si>
  <si>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</si>
  <si>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</si>
  <si>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</si>
  <si>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</si>
  <si>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</si>
  <si>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</si>
  <si>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</si>
  <si>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</si>
  <si>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</si>
  <si>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</si>
  <si>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</si>
  <si>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</si>
  <si>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</si>
  <si>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</si>
  <si>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</si>
  <si>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</si>
  <si>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</si>
  <si>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</si>
  <si>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</si>
  <si>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0.85</t>
  </si>
  <si>
    <t>一般会計</t>
  </si>
  <si>
    <t>阿南町水道特別会計</t>
  </si>
  <si>
    <t>阿南町介護保険特別会計</t>
  </si>
  <si>
    <t>阿南町国民健康保険特別会計</t>
  </si>
  <si>
    <t>阿南町下水道特別会計</t>
  </si>
  <si>
    <t>阿南町後期高齢者医療特別会計</t>
  </si>
  <si>
    <t>その他会計（赤字）</t>
  </si>
  <si>
    <t>その他会計（黒字）</t>
  </si>
  <si>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</si>
  <si>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</si>
  <si>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t>
    <phoneticPr fontId="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</si>
  <si>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</si>
  <si>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</si>
  <si>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</si>
  <si>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</si>
  <si>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t>
    <phoneticPr fontId="2"/>
  </si>
  <si>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</si>
  <si>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</si>
  <si>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</si>
  <si>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</si>
  <si>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</si>
  <si>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</si>
  <si>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</si>
  <si>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</si>
  <si>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</si>
  <si>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下伊那南部総合事務組合</t>
    <rPh sb="0" eb="3">
      <t>シモイナ</t>
    </rPh>
    <rPh sb="3" eb="5">
      <t>ナンブ</t>
    </rPh>
    <rPh sb="5" eb="7">
      <t>ソウゴウ</t>
    </rPh>
    <rPh sb="7" eb="9">
      <t>ジム</t>
    </rPh>
    <rPh sb="9" eb="11">
      <t>クミアイ</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</si>
  <si>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</si>
  <si>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</si>
  <si>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</si>
  <si>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</si>
  <si>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t>
    <phoneticPr fontId="2"/>
  </si>
  <si>
    <t>法非適用企業</t>
    <phoneticPr fontId="5"/>
  </si>
  <si>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</si>
  <si>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</si>
  <si>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阿南町下水道特別会計</t>
    <phoneticPr fontId="5"/>
  </si>
  <si>
    <t>阿南温泉株式会社</t>
    <rPh sb="0" eb="2">
      <t>アナン</t>
    </rPh>
    <rPh sb="2" eb="4">
      <t>オンセン</t>
    </rPh>
    <rPh sb="4" eb="8">
      <t>カブシキガイシャ</t>
    </rPh>
    <phoneticPr fontId="2"/>
  </si>
  <si>
    <t>阿南新川食品</t>
    <rPh sb="0" eb="2">
      <t>アナン</t>
    </rPh>
    <rPh sb="2" eb="4">
      <t>シンカワ</t>
    </rPh>
    <rPh sb="4" eb="6">
      <t>ショクヒン</t>
    </rPh>
    <phoneticPr fontId="2"/>
  </si>
  <si>
    <t>阿南食品</t>
    <rPh sb="0" eb="2">
      <t>アナン</t>
    </rPh>
    <rPh sb="2" eb="4">
      <t>ショクヒン</t>
    </rPh>
    <phoneticPr fontId="2"/>
  </si>
  <si>
    <t>▲33</t>
    <phoneticPr fontId="2"/>
  </si>
  <si>
    <t>▲2</t>
    <phoneticPr fontId="2"/>
  </si>
  <si>
    <t>▲1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</si>
</sst>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272187</c:v>
                </c:pt>
                <c:pt idx="1">
                  <c:v>228229</c:v>
                </c:pt>
                <c:pt idx="2">
                  <c:v>337846</c:v>
                </c:pt>
                <c:pt idx="3">
                  <c:v>200807</c:v>
                </c:pt>
                <c:pt idx="4">
                  <c:v>260638</c:v>
                </c:pt>
              </c:numCache>
            </c:numRef>
          </c:val>
          <c:smooth val="0"/>
        </c:ser>
        <c:dLbls>
          <c:showLegendKey val="0"/>
          <c:showVal val="0"/>
          <c:showCatName val="0"/>
          <c:showSerName val="0"/>
          <c:showPercent val="0"/>
          <c:showBubbleSize val="0"/>
        </c:dLbls>
        <c:marker val="1"/>
        <c:smooth val="0"/>
        <c:axId val="76083200"/>
        <c:axId val="76085120"/>
      </c:lineChart>
      <c:catAx>
        <c:axId val="7608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85120"/>
        <c:crosses val="autoZero"/>
        <c:auto val="1"/>
        <c:lblAlgn val="ctr"/>
        <c:lblOffset val="100"/>
        <c:tickLblSkip val="1"/>
        <c:tickMarkSkip val="1"/>
        <c:noMultiLvlLbl val="0"/>
      </c:catAx>
      <c:valAx>
        <c:axId val="760851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8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3.42</c:v>
                </c:pt>
                <c:pt idx="1">
                  <c:v>2.64</c:v>
                </c:pt>
                <c:pt idx="2">
                  <c:v>3.51</c:v>
                </c:pt>
                <c:pt idx="3">
                  <c:v>3.48</c:v>
                </c:pt>
                <c:pt idx="4">
                  <c:v>4.51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24.89</c:v>
                </c:pt>
                <c:pt idx="1">
                  <c:v>23.77</c:v>
                </c:pt>
                <c:pt idx="2">
                  <c:v>24.98</c:v>
                </c:pt>
                <c:pt idx="3">
                  <c:v>26.91</c:v>
                </c:pt>
                <c:pt idx="4">
                  <c:v>34.14</c:v>
                </c:pt>
              </c:numCache>
            </c:numRef>
          </c:val>
        </c:ser>
        <c:dLbls>
          <c:showLegendKey val="0"/>
          <c:showVal val="0"/>
          <c:showCatName val="0"/>
          <c:showSerName val="0"/>
          <c:showPercent val="0"/>
          <c:showBubbleSize val="0"/>
        </c:dLbls>
        <c:gapWidth val="250"/>
        <c:overlap val="100"/>
        <c:axId val="91552384"/>
        <c:axId val="9156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0.25</c:v>
                </c:pt>
                <c:pt idx="1">
                  <c:v>-0.85</c:v>
                </c:pt>
                <c:pt idx="2">
                  <c:v>1.39</c:v>
                </c:pt>
                <c:pt idx="3">
                  <c:v>1.38</c:v>
                </c:pt>
                <c:pt idx="4">
                  <c:v>7.93</c:v>
                </c:pt>
              </c:numCache>
            </c:numRef>
          </c:val>
          <c:smooth val="0"/>
        </c:ser>
        <c:dLbls>
          <c:showLegendKey val="0"/>
          <c:showVal val="0"/>
          <c:showCatName val="0"/>
          <c:showSerName val="0"/>
          <c:showPercent val="0"/>
          <c:showBubbleSize val="0"/>
        </c:dLbls>
        <c:marker val="1"/>
        <c:smooth val="0"/>
        <c:axId val="91552384"/>
        <c:axId val="91566848"/>
      </c:lineChart>
      <c:catAx>
        <c:axId val="915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66848"/>
        <c:crosses val="autoZero"/>
        <c:auto val="1"/>
        <c:lblAlgn val="ctr"/>
        <c:lblOffset val="100"/>
        <c:tickLblSkip val="1"/>
        <c:tickMarkSkip val="1"/>
        <c:noMultiLvlLbl val="0"/>
      </c:catAx>
      <c:valAx>
        <c:axId val="915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阿南町下水道特別会計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阿南町国民健康保険特別会計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0.01</c:v>
                </c:pt>
                <c:pt idx="8">
                  <c:v>#N/A</c:v>
                </c:pt>
                <c:pt idx="9">
                  <c:v>0.02</c:v>
                </c:pt>
              </c:numCache>
            </c:numRef>
          </c:val>
        </c:ser>
        <c:ser>
          <c:idx val="7"/>
          <c:order val="7"/>
          <c:tx>
            <c:strRef>
              <c:f>データシート!$A$34</c:f>
              <c:strCache>
                <c:ptCount val="1"/>
                <c:pt idx="0">
                  <c:v>阿南町介護保険特別会計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0.04</c:v>
                </c:pt>
                <c:pt idx="2">
                  <c:v>#N/A</c:v>
                </c:pt>
                <c:pt idx="3">
                  <c:v>0.06</c:v>
                </c:pt>
                <c:pt idx="4">
                  <c:v>#N/A</c:v>
                </c:pt>
                <c:pt idx="5">
                  <c:v>0.02</c:v>
                </c:pt>
                <c:pt idx="6">
                  <c:v>#N/A</c:v>
                </c:pt>
                <c:pt idx="7">
                  <c:v>0.03</c:v>
                </c:pt>
                <c:pt idx="8">
                  <c:v>#N/A</c:v>
                </c:pt>
                <c:pt idx="9">
                  <c:v>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3.42</c:v>
                </c:pt>
                <c:pt idx="2">
                  <c:v>#N/A</c:v>
                </c:pt>
                <c:pt idx="3">
                  <c:v>2.64</c:v>
                </c:pt>
                <c:pt idx="4">
                  <c:v>#N/A</c:v>
                </c:pt>
                <c:pt idx="5">
                  <c:v>3.51</c:v>
                </c:pt>
                <c:pt idx="6">
                  <c:v>#N/A</c:v>
                </c:pt>
                <c:pt idx="7">
                  <c:v>3.48</c:v>
                </c:pt>
                <c:pt idx="8">
                  <c:v>#N/A</c:v>
                </c:pt>
                <c:pt idx="9">
                  <c:v>4.51</c:v>
                </c:pt>
              </c:numCache>
            </c:numRef>
          </c:val>
        </c:ser>
        <c:dLbls>
          <c:showLegendKey val="0"/>
          <c:showVal val="0"/>
          <c:showCatName val="0"/>
          <c:showSerName val="0"/>
          <c:showPercent val="0"/>
          <c:showBubbleSize val="0"/>
        </c:dLbls>
        <c:gapWidth val="150"/>
        <c:overlap val="100"/>
        <c:axId val="91853568"/>
        <c:axId val="91855104"/>
      </c:barChart>
      <c:catAx>
        <c:axId val="918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55104"/>
        <c:crosses val="autoZero"/>
        <c:auto val="1"/>
        <c:lblAlgn val="ctr"/>
        <c:lblOffset val="100"/>
        <c:tickLblSkip val="1"/>
        <c:tickMarkSkip val="1"/>
        <c:noMultiLvlLbl val="0"/>
      </c:catAx>
      <c:valAx>
        <c:axId val="9185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706</c:v>
                </c:pt>
                <c:pt idx="5">
                  <c:v>697</c:v>
                </c:pt>
                <c:pt idx="8">
                  <c:v>686</c:v>
                </c:pt>
                <c:pt idx="11">
                  <c:v>657</c:v>
                </c:pt>
                <c:pt idx="14">
                  <c:v>592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57</c:v>
                </c:pt>
                <c:pt idx="3">
                  <c:v>57</c:v>
                </c:pt>
                <c:pt idx="6">
                  <c:v>57</c:v>
                </c:pt>
                <c:pt idx="9">
                  <c:v>56</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226</c:v>
                </c:pt>
                <c:pt idx="3">
                  <c:v>217</c:v>
                </c:pt>
                <c:pt idx="6">
                  <c:v>225</c:v>
                </c:pt>
                <c:pt idx="9">
                  <c:v>215</c:v>
                </c:pt>
                <c:pt idx="12">
                  <c:v>199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644</c:v>
                </c:pt>
                <c:pt idx="3">
                  <c:v>613</c:v>
                </c:pt>
                <c:pt idx="6">
                  <c:v>548</c:v>
                </c:pt>
                <c:pt idx="9">
                  <c:v>517</c:v>
                </c:pt>
                <c:pt idx="12">
                  <c:v>428</c:v>
                </c:pt>
              </c:numCache>
            </c:numRef>
          </c:val>
        </c:ser>
        <c:dLbls>
          <c:showLegendKey val="0"/>
          <c:showVal val="0"/>
          <c:showCatName val="0"/>
          <c:showSerName val="0"/>
          <c:showPercent val="0"/>
          <c:showBubbleSize val="0"/>
        </c:dLbls>
        <c:gapWidth val="100"/>
        <c:overlap val="100"/>
        <c:axId val="90713088"/>
        <c:axId val="9072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221</c:v>
                </c:pt>
                <c:pt idx="2">
                  <c:v>#N/A</c:v>
                </c:pt>
                <c:pt idx="3">
                  <c:v>#N/A</c:v>
                </c:pt>
                <c:pt idx="4">
                  <c:v>190</c:v>
                </c:pt>
                <c:pt idx="5">
                  <c:v>#N/A</c:v>
                </c:pt>
                <c:pt idx="6">
                  <c:v>#N/A</c:v>
                </c:pt>
                <c:pt idx="7">
                  <c:v>144</c:v>
                </c:pt>
                <c:pt idx="8">
                  <c:v>#N/A</c:v>
                </c:pt>
                <c:pt idx="9">
                  <c:v>#N/A</c:v>
                </c:pt>
                <c:pt idx="10">
                  <c:v>131</c:v>
                </c:pt>
                <c:pt idx="11">
                  <c:v>#N/A</c:v>
                </c:pt>
                <c:pt idx="12">
                  <c:v>#N/A</c:v>
                </c:pt>
                <c:pt idx="13">
                  <c:v>79</c:v>
                </c:pt>
                <c:pt idx="14">
                  <c:v>#N/A</c:v>
                </c:pt>
              </c:numCache>
            </c:numRef>
          </c:val>
          <c:smooth val="0"/>
        </c:ser>
        <c:dLbls>
          <c:showLegendKey val="0"/>
          <c:showVal val="0"/>
          <c:showCatName val="0"/>
          <c:showSerName val="0"/>
          <c:showPercent val="0"/>
          <c:showBubbleSize val="0"/>
        </c:dLbls>
        <c:marker val="1"/>
        <c:smooth val="0"/>
        <c:axId val="90713088"/>
        <c:axId val="90727552"/>
      </c:lineChart>
      <c:catAx>
        <c:axId val="9071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727552"/>
        <c:crosses val="autoZero"/>
        <c:auto val="1"/>
        <c:lblAlgn val="ctr"/>
        <c:lblOffset val="100"/>
        <c:tickLblSkip val="1"/>
        <c:tickMarkSkip val="1"/>
        <c:noMultiLvlLbl val="0"/>
      </c:catAx>
      <c:valAx>
        <c:axId val="9072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1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5419</c:v>
                </c:pt>
                <c:pt idx="5">
                  <c:v>5097</c:v>
                </c:pt>
                <c:pt idx="8">
                  <c:v>4785</c:v>
                </c:pt>
                <c:pt idx="11">
                  <c:v>4338</c:v>
                </c:pt>
                <c:pt idx="14">
                  <c:v>4504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128</c:v>
                </c:pt>
                <c:pt idx="5">
                  <c:v>99</c:v>
                </c:pt>
                <c:pt idx="8">
                  <c:v>36</c:v>
                </c:pt>
                <c:pt idx="11">
                  <c:v>55</c:v>
                </c:pt>
                <c:pt idx="14">
                  <c:v>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1976</c:v>
                </c:pt>
                <c:pt idx="5">
                  <c:v>1850</c:v>
                </c:pt>
                <c:pt idx="8">
                  <c:v>1741</c:v>
                </c:pt>
                <c:pt idx="11">
                  <c:v>1840</c:v>
                </c:pt>
                <c:pt idx="14">
                  <c:v>2216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1041</c:v>
                </c:pt>
                <c:pt idx="3">
                  <c:v>1045</c:v>
                </c:pt>
                <c:pt idx="6">
                  <c:v>1036</c:v>
                </c:pt>
                <c:pt idx="9">
                  <c:v>1091</c:v>
                </c:pt>
                <c:pt idx="12">
                  <c:v>1020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269</c:v>
                </c:pt>
                <c:pt idx="3">
                  <c:v>210</c:v>
                </c:pt>
                <c:pt idx="6">
                  <c:v>151</c:v>
                </c:pt>
                <c:pt idx="9">
                  <c:v>90</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2604</c:v>
                </c:pt>
                <c:pt idx="3">
                  <c:v>2354</c:v>
                </c:pt>
                <c:pt idx="6">
                  <c:v>2175</c:v>
                </c:pt>
                <c:pt idx="9">
                  <c:v>2153</c:v>
                </c:pt>
                <c:pt idx="12">
                  <c:v>2249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3726</c:v>
                </c:pt>
                <c:pt idx="3">
                  <c:v>3166</c:v>
                </c:pt>
                <c:pt idx="6">
                  <c:v>2886</c:v>
                </c:pt>
                <c:pt idx="9">
                  <c:v>2693</c:v>
                </c:pt>
                <c:pt idx="12">
                  <c:v>2705</c:v>
                </c:pt>
              </c:numCache>
            </c:numRef>
          </c:val>
        </c:ser>
        <c:dLbls>
          <c:showLegendKey val="0"/>
          <c:showVal val="0"/>
          <c:showCatName val="0"/>
          <c:showSerName val="0"/>
          <c:showPercent val="0"/>
          <c:showBubbleSize val="0"/>
        </c:dLbls>
        <c:gapWidth val="100"/>
        <c:overlap val="100"/>
        <c:axId val="91702400"/>
        <c:axId val="9170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02400"/>
        <c:axId val="91704320"/>
      </c:lineChart>
      <c:catAx>
        <c:axId val="9170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04320"/>
        <c:crosses val="autoZero"/>
        <c:auto val="1"/>
        <c:lblAlgn val="ctr"/>
        <c:lblOffset val="100"/>
        <c:tickLblSkip val="1"/>
        <c:tickMarkSkip val="1"/>
        <c:noMultiLvlLbl val="0"/>
      </c:catAx>
      <c:valAx>
        <c:axId val="9170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0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5,093
123.35
5,443,485
5,165,039
124,883
2,771,164
2,705,115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の減少や全国平均を上回る高齢化率に加え、町内の産業も中小規模であること等により、財政基盤が弱く類似団体平均を大きく下回っている。近年は福祉施設の建設や、町出資の合同会社を設立することで、高齢化対策はもとより住民の雇用促進や若者の定住促進を図っている。今後も、こうした施策を充実させることで住民所得向上につなげ、税収増加に力を入れたい。</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107648</xdr:rowOff>
    </xdr:to>
    <xdr:cxnSp macro="">
      <xdr:nvCxnSpPr>
        <xdr:cNvPr id="72" name="直線コネクタ 71"/>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107648</xdr:rowOff>
    </xdr:to>
    <xdr:cxnSp macro="">
      <xdr:nvCxnSpPr>
        <xdr:cNvPr id="75" name="直線コネクタ 74"/>
        <xdr:cNvCxnSpPr/>
      </xdr:nvCxnSpPr>
      <xdr:spPr>
        <a:xfrm>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96157</xdr:rowOff>
    </xdr:to>
    <xdr:cxnSp macro="">
      <xdr:nvCxnSpPr>
        <xdr:cNvPr id="78" name="直線コネクタ 77"/>
        <xdr:cNvCxnSpPr/>
      </xdr:nvCxnSpPr>
      <xdr:spPr>
        <a:xfrm>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133246</xdr:rowOff>
    </xdr:from>
    <xdr:ext cx="762000" cy="259045"/>
    <xdr:sp macro="" textlink="">
      <xdr:nvSpPr>
        <xdr:cNvPr id="80" name="テキスト ボックス 79"/>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98775</xdr:rowOff>
    </xdr:from>
    <xdr:ext cx="762000" cy="259045"/>
    <xdr:sp macro="" textlink="">
      <xdr:nvSpPr>
        <xdr:cNvPr id="82" name="テキスト ボックス 81"/>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56848</xdr:rowOff>
    </xdr:from>
    <xdr:to>
      <xdr:col>4</xdr:col>
      <xdr:colOff>533400</xdr:colOff>
      <xdr:row>44</xdr:row>
      <xdr:rowOff>158448</xdr:rowOff>
    </xdr:to>
    <xdr:sp macro="" textlink="">
      <xdr:nvSpPr>
        <xdr:cNvPr id="92" name="円/楕円 91"/>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143225</xdr:rowOff>
    </xdr:from>
    <xdr:ext cx="762000" cy="259045"/>
    <xdr:sp macro="" textlink="">
      <xdr:nvSpPr>
        <xdr:cNvPr id="93" name="テキスト ボックス 92"/>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下回っているが、制度改正による扶助費の増加や繰出金の増加等により比率は増加する傾向にあるといえる。職員の新陳代謝による人件費の抑制や、起債発行額の抑制、扶助費・補助費の見直しにより義務的経費を抑制し現在の水準を維持し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62</xdr:row>
      <xdr:rowOff>104775</xdr:rowOff>
    </xdr:to>
    <xdr:cxnSp macro="">
      <xdr:nvCxnSpPr>
        <xdr:cNvPr id="132" name="直線コネクタ 131"/>
        <xdr:cNvCxnSpPr/>
      </xdr:nvCxnSpPr>
      <xdr:spPr>
        <a:xfrm flipV="1">
          <a:off x="4114800" y="106542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104775</xdr:rowOff>
    </xdr:to>
    <xdr:cxnSp macro="">
      <xdr:nvCxnSpPr>
        <xdr:cNvPr id="135" name="直線コネクタ 134"/>
        <xdr:cNvCxnSpPr/>
      </xdr:nvCxnSpPr>
      <xdr:spPr>
        <a:xfrm>
          <a:off x="3225800" y="1060196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4233</xdr:rowOff>
    </xdr:to>
    <xdr:cxnSp macro="">
      <xdr:nvCxnSpPr>
        <xdr:cNvPr id="138" name="直線コネクタ 137"/>
        <xdr:cNvCxnSpPr/>
      </xdr:nvCxnSpPr>
      <xdr:spPr>
        <a:xfrm flipV="1">
          <a:off x="2336800" y="1060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63</xdr:row>
      <xdr:rowOff>45931</xdr:rowOff>
    </xdr:to>
    <xdr:cxnSp macro="">
      <xdr:nvCxnSpPr>
        <xdr:cNvPr id="141" name="直線コネクタ 140"/>
        <xdr:cNvCxnSpPr/>
      </xdr:nvCxnSpPr>
      <xdr:spPr>
        <a:xfrm flipV="1">
          <a:off x="1447800" y="10634133"/>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51" name="円/楕円 150"/>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161519</xdr:rowOff>
    </xdr:from>
    <xdr:ext cx="762000" cy="259045"/>
    <xdr:sp macro="" textlink="">
      <xdr:nvSpPr>
        <xdr:cNvPr id="152" name="財政構造の弾力性該当値テキスト"/>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3" name="円/楕円 152"/>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165752</xdr:rowOff>
    </xdr:from>
    <xdr:ext cx="736600" cy="259045"/>
    <xdr:sp macro="" textlink="">
      <xdr:nvSpPr>
        <xdr:cNvPr id="154" name="テキスト ボックス 153"/>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5" name="円/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6" name="テキスト ボックス 155"/>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7" name="円/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166581</xdr:rowOff>
    </xdr:from>
    <xdr:to>
      <xdr:col>2</xdr:col>
      <xdr:colOff>127000</xdr:colOff>
      <xdr:row>63</xdr:row>
      <xdr:rowOff>96731</xdr:rowOff>
    </xdr:to>
    <xdr:sp macro="" textlink="">
      <xdr:nvSpPr>
        <xdr:cNvPr id="159" name="円/楕円 158"/>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106908</xdr:rowOff>
    </xdr:from>
    <xdr:ext cx="762000" cy="259045"/>
    <xdr:sp macro="" textlink="">
      <xdr:nvSpPr>
        <xdr:cNvPr id="160" name="テキスト ボックス 159"/>
        <xdr:cNvSpPr txBox="1"/>
      </xdr:nvSpPr>
      <xdr:spPr>
        <a:xfrm>
          <a:off x="1066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[239,823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町有施設の管理運営を指定管理者制度の導入や民間委託等により経営改善したが、緊急雇用による委託料の増により物件費が増加したため、類似団体平均水準を上まわった。今後は施設の統廃合も含め管理運営のさらなる見直しを行い経費削減を図りたい。</a:t>
          </a:r>
          <a:endParaRPr lang="ja-JP" altLang="ja-JP" sz="14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105181</xdr:rowOff>
    </xdr:from>
    <xdr:to>
      <xdr:col>7</xdr:col>
      <xdr:colOff>152400</xdr:colOff>
      <xdr:row>83</xdr:row>
      <xdr:rowOff>132638</xdr:rowOff>
    </xdr:to>
    <xdr:cxnSp macro="">
      <xdr:nvCxnSpPr>
        <xdr:cNvPr id="195" name="直線コネクタ 194"/>
        <xdr:cNvCxnSpPr/>
      </xdr:nvCxnSpPr>
      <xdr:spPr>
        <a:xfrm>
          <a:off x="4114800" y="14164081"/>
          <a:ext cx="838200" cy="1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105181</xdr:rowOff>
    </xdr:from>
    <xdr:to>
      <xdr:col>6</xdr:col>
      <xdr:colOff>0</xdr:colOff>
      <xdr:row>82</xdr:row>
      <xdr:rowOff>142481</xdr:rowOff>
    </xdr:to>
    <xdr:cxnSp macro="">
      <xdr:nvCxnSpPr>
        <xdr:cNvPr id="198" name="直線コネクタ 197"/>
        <xdr:cNvCxnSpPr/>
      </xdr:nvCxnSpPr>
      <xdr:spPr>
        <a:xfrm flipV="1">
          <a:off x="3225800" y="14164081"/>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112841</xdr:rowOff>
    </xdr:from>
    <xdr:to>
      <xdr:col>4</xdr:col>
      <xdr:colOff>482600</xdr:colOff>
      <xdr:row>82</xdr:row>
      <xdr:rowOff>142481</xdr:rowOff>
    </xdr:to>
    <xdr:cxnSp macro="">
      <xdr:nvCxnSpPr>
        <xdr:cNvPr id="201" name="直線コネクタ 200"/>
        <xdr:cNvCxnSpPr/>
      </xdr:nvCxnSpPr>
      <xdr:spPr>
        <a:xfrm>
          <a:off x="2336800" y="14171741"/>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39993</xdr:rowOff>
    </xdr:from>
    <xdr:to>
      <xdr:col>3</xdr:col>
      <xdr:colOff>279400</xdr:colOff>
      <xdr:row>82</xdr:row>
      <xdr:rowOff>112841</xdr:rowOff>
    </xdr:to>
    <xdr:cxnSp macro="">
      <xdr:nvCxnSpPr>
        <xdr:cNvPr id="204" name="直線コネクタ 203"/>
        <xdr:cNvCxnSpPr/>
      </xdr:nvCxnSpPr>
      <xdr:spPr>
        <a:xfrm>
          <a:off x="1447800" y="14098893"/>
          <a:ext cx="8890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129974</xdr:rowOff>
    </xdr:from>
    <xdr:ext cx="762000" cy="259045"/>
    <xdr:sp macro="" textlink="">
      <xdr:nvSpPr>
        <xdr:cNvPr id="206" name="テキスト ボックス 205"/>
        <xdr:cNvSpPr txBox="1"/>
      </xdr:nvSpPr>
      <xdr:spPr>
        <a:xfrm>
          <a:off x="1955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87651</xdr:rowOff>
    </xdr:from>
    <xdr:ext cx="762000" cy="259045"/>
    <xdr:sp macro="" textlink="">
      <xdr:nvSpPr>
        <xdr:cNvPr id="208" name="テキスト ボックス 207"/>
        <xdr:cNvSpPr txBox="1"/>
      </xdr:nvSpPr>
      <xdr:spPr>
        <a:xfrm>
          <a:off x="1066800" y="1380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81838</xdr:rowOff>
    </xdr:from>
    <xdr:to>
      <xdr:col>7</xdr:col>
      <xdr:colOff>203200</xdr:colOff>
      <xdr:row>84</xdr:row>
      <xdr:rowOff>11988</xdr:rowOff>
    </xdr:to>
    <xdr:sp macro="" textlink="">
      <xdr:nvSpPr>
        <xdr:cNvPr id="214" name="円/楕円 213"/>
        <xdr:cNvSpPr/>
      </xdr:nvSpPr>
      <xdr:spPr>
        <a:xfrm>
          <a:off x="4902200" y="143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53915</xdr:rowOff>
    </xdr:from>
    <xdr:ext cx="762000" cy="259045"/>
    <xdr:sp macro="" textlink="">
      <xdr:nvSpPr>
        <xdr:cNvPr id="215" name="人件費・物件費等の状況該当値テキスト"/>
        <xdr:cNvSpPr txBox="1"/>
      </xdr:nvSpPr>
      <xdr:spPr>
        <a:xfrm>
          <a:off x="5041900" y="1428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239,823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54381</xdr:rowOff>
    </xdr:from>
    <xdr:to>
      <xdr:col>6</xdr:col>
      <xdr:colOff>50800</xdr:colOff>
      <xdr:row>82</xdr:row>
      <xdr:rowOff>155981</xdr:rowOff>
    </xdr:to>
    <xdr:sp macro="" textlink="">
      <xdr:nvSpPr>
        <xdr:cNvPr id="216" name="円/楕円 215"/>
        <xdr:cNvSpPr/>
      </xdr:nvSpPr>
      <xdr:spPr>
        <a:xfrm>
          <a:off x="4064000" y="141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166158</xdr:rowOff>
    </xdr:from>
    <xdr:ext cx="736600" cy="259045"/>
    <xdr:sp macro="" textlink="">
      <xdr:nvSpPr>
        <xdr:cNvPr id="217" name="テキスト ボックス 216"/>
        <xdr:cNvSpPr txBox="1"/>
      </xdr:nvSpPr>
      <xdr:spPr>
        <a:xfrm>
          <a:off x="3733800" y="1388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91681</xdr:rowOff>
    </xdr:from>
    <xdr:to>
      <xdr:col>4</xdr:col>
      <xdr:colOff>533400</xdr:colOff>
      <xdr:row>83</xdr:row>
      <xdr:rowOff>21831</xdr:rowOff>
    </xdr:to>
    <xdr:sp macro="" textlink="">
      <xdr:nvSpPr>
        <xdr:cNvPr id="218" name="円/楕円 217"/>
        <xdr:cNvSpPr/>
      </xdr:nvSpPr>
      <xdr:spPr>
        <a:xfrm>
          <a:off x="3175000" y="141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6608</xdr:rowOff>
    </xdr:from>
    <xdr:ext cx="762000" cy="259045"/>
    <xdr:sp macro="" textlink="">
      <xdr:nvSpPr>
        <xdr:cNvPr id="219" name="テキスト ボックス 218"/>
        <xdr:cNvSpPr txBox="1"/>
      </xdr:nvSpPr>
      <xdr:spPr>
        <a:xfrm>
          <a:off x="2844800" y="1423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62041</xdr:rowOff>
    </xdr:from>
    <xdr:to>
      <xdr:col>3</xdr:col>
      <xdr:colOff>330200</xdr:colOff>
      <xdr:row>82</xdr:row>
      <xdr:rowOff>163641</xdr:rowOff>
    </xdr:to>
    <xdr:sp macro="" textlink="">
      <xdr:nvSpPr>
        <xdr:cNvPr id="220" name="円/楕円 219"/>
        <xdr:cNvSpPr/>
      </xdr:nvSpPr>
      <xdr:spPr>
        <a:xfrm>
          <a:off x="2286000" y="141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148418</xdr:rowOff>
    </xdr:from>
    <xdr:ext cx="762000" cy="259045"/>
    <xdr:sp macro="" textlink="">
      <xdr:nvSpPr>
        <xdr:cNvPr id="221" name="テキスト ボックス 220"/>
        <xdr:cNvSpPr txBox="1"/>
      </xdr:nvSpPr>
      <xdr:spPr>
        <a:xfrm>
          <a:off x="1955800" y="1420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160643</xdr:rowOff>
    </xdr:from>
    <xdr:to>
      <xdr:col>2</xdr:col>
      <xdr:colOff>127000</xdr:colOff>
      <xdr:row>82</xdr:row>
      <xdr:rowOff>90793</xdr:rowOff>
    </xdr:to>
    <xdr:sp macro="" textlink="">
      <xdr:nvSpPr>
        <xdr:cNvPr id="222" name="円/楕円 221"/>
        <xdr:cNvSpPr/>
      </xdr:nvSpPr>
      <xdr:spPr>
        <a:xfrm>
          <a:off x="1397000" y="140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75570</xdr:rowOff>
    </xdr:from>
    <xdr:ext cx="762000" cy="259045"/>
    <xdr:sp macro="" textlink="">
      <xdr:nvSpPr>
        <xdr:cNvPr id="223" name="テキスト ボックス 222"/>
        <xdr:cNvSpPr txBox="1"/>
      </xdr:nvSpPr>
      <xdr:spPr>
        <a:xfrm>
          <a:off x="1066800" y="1413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年度から実施していた一般職員の給与削減（</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％）を、平成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年度から実施しなくなったことによる増加のもあるが、平成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月から国の給与減額によるラスパイレス指数の削減率より当町の削減率を国以下にとどめたことによる結果、上昇幅は大きいが類似団体平均以下となっています。給与制度改革にあわせて更なる適正化を実施します。</a:t>
          </a:r>
          <a:endParaRPr lang="ja-JP" altLang="ja-JP" sz="14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44873</xdr:rowOff>
    </xdr:from>
    <xdr:to>
      <xdr:col>24</xdr:col>
      <xdr:colOff>558800</xdr:colOff>
      <xdr:row>86</xdr:row>
      <xdr:rowOff>37254</xdr:rowOff>
    </xdr:to>
    <xdr:cxnSp macro="">
      <xdr:nvCxnSpPr>
        <xdr:cNvPr id="257" name="直線コネクタ 256"/>
        <xdr:cNvCxnSpPr/>
      </xdr:nvCxnSpPr>
      <xdr:spPr>
        <a:xfrm flipV="1">
          <a:off x="16179800" y="14275223"/>
          <a:ext cx="8382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164693</xdr:rowOff>
    </xdr:from>
    <xdr:ext cx="762000" cy="259045"/>
    <xdr:sp macro="" textlink="">
      <xdr:nvSpPr>
        <xdr:cNvPr id="258"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86</xdr:row>
      <xdr:rowOff>101600</xdr:rowOff>
    </xdr:to>
    <xdr:cxnSp macro="">
      <xdr:nvCxnSpPr>
        <xdr:cNvPr id="260" name="直線コネクタ 259"/>
        <xdr:cNvCxnSpPr/>
      </xdr:nvCxnSpPr>
      <xdr:spPr>
        <a:xfrm flipV="1">
          <a:off x="15290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77046</xdr:rowOff>
    </xdr:from>
    <xdr:to>
      <xdr:col>22</xdr:col>
      <xdr:colOff>203200</xdr:colOff>
      <xdr:row>86</xdr:row>
      <xdr:rowOff>101600</xdr:rowOff>
    </xdr:to>
    <xdr:cxnSp macro="">
      <xdr:nvCxnSpPr>
        <xdr:cNvPr id="263" name="直線コネクタ 262"/>
        <xdr:cNvCxnSpPr/>
      </xdr:nvCxnSpPr>
      <xdr:spPr>
        <a:xfrm>
          <a:off x="14401800" y="1430739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111761</xdr:rowOff>
    </xdr:from>
    <xdr:to>
      <xdr:col>21</xdr:col>
      <xdr:colOff>0</xdr:colOff>
      <xdr:row>83</xdr:row>
      <xdr:rowOff>77046</xdr:rowOff>
    </xdr:to>
    <xdr:cxnSp macro="">
      <xdr:nvCxnSpPr>
        <xdr:cNvPr id="266" name="直線コネクタ 265"/>
        <xdr:cNvCxnSpPr/>
      </xdr:nvCxnSpPr>
      <xdr:spPr>
        <a:xfrm>
          <a:off x="13512800" y="14170661"/>
          <a:ext cx="8890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8" name="テキスト ボックス 26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0" name="テキスト ボックス 26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76" name="円/楕円 275"/>
        <xdr:cNvSpPr/>
      </xdr:nvSpPr>
      <xdr:spPr>
        <a:xfrm>
          <a:off x="169672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10600</xdr:rowOff>
    </xdr:from>
    <xdr:ext cx="762000" cy="259045"/>
    <xdr:sp macro="" textlink="">
      <xdr:nvSpPr>
        <xdr:cNvPr id="277" name="給与水準   （国との比較）該当値テキスト"/>
        <xdr:cNvSpPr txBox="1"/>
      </xdr:nvSpPr>
      <xdr:spPr>
        <a:xfrm>
          <a:off x="17106900" y="1406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8" name="円/楕円 277"/>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79" name="テキスト ボックス 278"/>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0" name="円/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81" name="テキスト ボックス 280"/>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26246</xdr:rowOff>
    </xdr:from>
    <xdr:to>
      <xdr:col>21</xdr:col>
      <xdr:colOff>50800</xdr:colOff>
      <xdr:row>83</xdr:row>
      <xdr:rowOff>127846</xdr:rowOff>
    </xdr:to>
    <xdr:sp macro="" textlink="">
      <xdr:nvSpPr>
        <xdr:cNvPr id="282" name="円/楕円 281"/>
        <xdr:cNvSpPr/>
      </xdr:nvSpPr>
      <xdr:spPr>
        <a:xfrm>
          <a:off x="14351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83" name="テキスト ボックス 282"/>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84" name="円/楕円 283"/>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85" name="テキスト ボックス 284"/>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機構改革等組織再編による職員の採用抑制や施設の運営を民間委託するなどして、類似団体平均並みとなっている。多様化する住民ニーズに応えるため、職員の能力開発等を充実させサービス水準を維持したい</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a:t>
          </a:r>
          <a:endParaRPr lang="ja-JP" altLang="ja-JP" sz="14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101902</xdr:rowOff>
    </xdr:from>
    <xdr:to>
      <xdr:col>24</xdr:col>
      <xdr:colOff>558800</xdr:colOff>
      <xdr:row>63</xdr:row>
      <xdr:rowOff>29270</xdr:rowOff>
    </xdr:to>
    <xdr:cxnSp macro="">
      <xdr:nvCxnSpPr>
        <xdr:cNvPr id="322" name="直線コネクタ 321"/>
        <xdr:cNvCxnSpPr/>
      </xdr:nvCxnSpPr>
      <xdr:spPr>
        <a:xfrm>
          <a:off x="16179800" y="10731802"/>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132218</xdr:rowOff>
    </xdr:from>
    <xdr:ext cx="762000" cy="259045"/>
    <xdr:sp macro="" textlink="">
      <xdr:nvSpPr>
        <xdr:cNvPr id="323"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101902</xdr:rowOff>
    </xdr:from>
    <xdr:to>
      <xdr:col>23</xdr:col>
      <xdr:colOff>406400</xdr:colOff>
      <xdr:row>62</xdr:row>
      <xdr:rowOff>108796</xdr:rowOff>
    </xdr:to>
    <xdr:cxnSp macro="">
      <xdr:nvCxnSpPr>
        <xdr:cNvPr id="325" name="直線コネクタ 324"/>
        <xdr:cNvCxnSpPr/>
      </xdr:nvCxnSpPr>
      <xdr:spPr>
        <a:xfrm flipV="1">
          <a:off x="15290800" y="107318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43378</xdr:rowOff>
    </xdr:from>
    <xdr:ext cx="736600" cy="259045"/>
    <xdr:sp macro="" textlink="">
      <xdr:nvSpPr>
        <xdr:cNvPr id="327" name="テキスト ボックス 326"/>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61685</xdr:rowOff>
    </xdr:from>
    <xdr:to>
      <xdr:col>22</xdr:col>
      <xdr:colOff>203200</xdr:colOff>
      <xdr:row>62</xdr:row>
      <xdr:rowOff>108796</xdr:rowOff>
    </xdr:to>
    <xdr:cxnSp macro="">
      <xdr:nvCxnSpPr>
        <xdr:cNvPr id="328" name="直線コネクタ 327"/>
        <xdr:cNvCxnSpPr/>
      </xdr:nvCxnSpPr>
      <xdr:spPr>
        <a:xfrm>
          <a:off x="14401800" y="10691585"/>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45676</xdr:rowOff>
    </xdr:from>
    <xdr:ext cx="762000" cy="259045"/>
    <xdr:sp macro="" textlink="">
      <xdr:nvSpPr>
        <xdr:cNvPr id="330" name="テキスト ボックス 329"/>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61685</xdr:rowOff>
    </xdr:from>
    <xdr:to>
      <xdr:col>21</xdr:col>
      <xdr:colOff>0</xdr:colOff>
      <xdr:row>62</xdr:row>
      <xdr:rowOff>70878</xdr:rowOff>
    </xdr:to>
    <xdr:cxnSp macro="">
      <xdr:nvCxnSpPr>
        <xdr:cNvPr id="331" name="直線コネクタ 330"/>
        <xdr:cNvCxnSpPr/>
      </xdr:nvCxnSpPr>
      <xdr:spPr>
        <a:xfrm flipV="1">
          <a:off x="13512800" y="1069158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3" name="テキスト ボックス 332"/>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5" name="テキスト ボックス 334"/>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149920</xdr:rowOff>
    </xdr:from>
    <xdr:to>
      <xdr:col>24</xdr:col>
      <xdr:colOff>609600</xdr:colOff>
      <xdr:row>63</xdr:row>
      <xdr:rowOff>80070</xdr:rowOff>
    </xdr:to>
    <xdr:sp macro="" textlink="">
      <xdr:nvSpPr>
        <xdr:cNvPr id="341" name="円/楕円 340"/>
        <xdr:cNvSpPr/>
      </xdr:nvSpPr>
      <xdr:spPr>
        <a:xfrm>
          <a:off x="169672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121997</xdr:rowOff>
    </xdr:from>
    <xdr:ext cx="762000" cy="259045"/>
    <xdr:sp macro="" textlink="">
      <xdr:nvSpPr>
        <xdr:cNvPr id="342" name="定員管理の状況該当値テキスト"/>
        <xdr:cNvSpPr txBox="1"/>
      </xdr:nvSpPr>
      <xdr:spPr>
        <a:xfrm>
          <a:off x="17106900" y="107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51102</xdr:rowOff>
    </xdr:from>
    <xdr:to>
      <xdr:col>23</xdr:col>
      <xdr:colOff>457200</xdr:colOff>
      <xdr:row>62</xdr:row>
      <xdr:rowOff>152702</xdr:rowOff>
    </xdr:to>
    <xdr:sp macro="" textlink="">
      <xdr:nvSpPr>
        <xdr:cNvPr id="343" name="円/楕円 342"/>
        <xdr:cNvSpPr/>
      </xdr:nvSpPr>
      <xdr:spPr>
        <a:xfrm>
          <a:off x="161290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137479</xdr:rowOff>
    </xdr:from>
    <xdr:ext cx="736600" cy="259045"/>
    <xdr:sp macro="" textlink="">
      <xdr:nvSpPr>
        <xdr:cNvPr id="344" name="テキスト ボックス 343"/>
        <xdr:cNvSpPr txBox="1"/>
      </xdr:nvSpPr>
      <xdr:spPr>
        <a:xfrm>
          <a:off x="15798800" y="1076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5" name="円/楕円 344"/>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144373</xdr:rowOff>
    </xdr:from>
    <xdr:ext cx="762000" cy="259045"/>
    <xdr:sp macro="" textlink="">
      <xdr:nvSpPr>
        <xdr:cNvPr id="346" name="テキスト ボックス 345"/>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10885</xdr:rowOff>
    </xdr:from>
    <xdr:to>
      <xdr:col>21</xdr:col>
      <xdr:colOff>50800</xdr:colOff>
      <xdr:row>62</xdr:row>
      <xdr:rowOff>112485</xdr:rowOff>
    </xdr:to>
    <xdr:sp macro="" textlink="">
      <xdr:nvSpPr>
        <xdr:cNvPr id="347" name="円/楕円 346"/>
        <xdr:cNvSpPr/>
      </xdr:nvSpPr>
      <xdr:spPr>
        <a:xfrm>
          <a:off x="14351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97262</xdr:rowOff>
    </xdr:from>
    <xdr:ext cx="762000" cy="259045"/>
    <xdr:sp macro="" textlink="">
      <xdr:nvSpPr>
        <xdr:cNvPr id="348" name="テキスト ボックス 347"/>
        <xdr:cNvSpPr txBox="1"/>
      </xdr:nvSpPr>
      <xdr:spPr>
        <a:xfrm>
          <a:off x="14020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20078</xdr:rowOff>
    </xdr:from>
    <xdr:to>
      <xdr:col>19</xdr:col>
      <xdr:colOff>533400</xdr:colOff>
      <xdr:row>62</xdr:row>
      <xdr:rowOff>121678</xdr:rowOff>
    </xdr:to>
    <xdr:sp macro="" textlink="">
      <xdr:nvSpPr>
        <xdr:cNvPr id="349" name="円/楕円 348"/>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106455</xdr:rowOff>
    </xdr:from>
    <xdr:ext cx="762000" cy="259045"/>
    <xdr:sp macro="" textlink="">
      <xdr:nvSpPr>
        <xdr:cNvPr id="350" name="テキスト ボックス 349"/>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起債繰上償還及び発行額の上限枠設定などにより類似団体平均を下回っている。平成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年度をピークに償還額は減少に転じているが、今後とも起債発行額の抑制を行い実質公債費比率の急激な上昇を抑えたい。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40</xdr:row>
      <xdr:rowOff>69548</xdr:rowOff>
    </xdr:to>
    <xdr:cxnSp macro="">
      <xdr:nvCxnSpPr>
        <xdr:cNvPr id="386" name="直線コネクタ 385"/>
        <xdr:cNvCxnSpPr/>
      </xdr:nvCxnSpPr>
      <xdr:spPr>
        <a:xfrm flipV="1">
          <a:off x="16179800" y="6743700"/>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164089</xdr:rowOff>
    </xdr:from>
    <xdr:ext cx="762000" cy="259045"/>
    <xdr:sp macro="" textlink="">
      <xdr:nvSpPr>
        <xdr:cNvPr id="387" name="公債費負担の状況平均値テキスト"/>
        <xdr:cNvSpPr txBox="1"/>
      </xdr:nvSpPr>
      <xdr:spPr>
        <a:xfrm>
          <a:off x="17106900" y="719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69548</xdr:rowOff>
    </xdr:from>
    <xdr:to>
      <xdr:col>23</xdr:col>
      <xdr:colOff>406400</xdr:colOff>
      <xdr:row>41</xdr:row>
      <xdr:rowOff>58965</xdr:rowOff>
    </xdr:to>
    <xdr:cxnSp macro="">
      <xdr:nvCxnSpPr>
        <xdr:cNvPr id="389" name="直線コネクタ 388"/>
        <xdr:cNvCxnSpPr/>
      </xdr:nvCxnSpPr>
      <xdr:spPr>
        <a:xfrm flipV="1">
          <a:off x="15290800" y="69275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91" name="テキスト ボックス 390"/>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42</xdr:row>
      <xdr:rowOff>163285</xdr:rowOff>
    </xdr:to>
    <xdr:cxnSp macro="">
      <xdr:nvCxnSpPr>
        <xdr:cNvPr id="392" name="直線コネクタ 391"/>
        <xdr:cNvCxnSpPr/>
      </xdr:nvCxnSpPr>
      <xdr:spPr>
        <a:xfrm flipV="1">
          <a:off x="14401800" y="7088415"/>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4" name="テキスト ボックス 393"/>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44</xdr:row>
      <xdr:rowOff>61685</xdr:rowOff>
    </xdr:to>
    <xdr:cxnSp macro="">
      <xdr:nvCxnSpPr>
        <xdr:cNvPr id="395" name="直線コネクタ 394"/>
        <xdr:cNvCxnSpPr/>
      </xdr:nvCxnSpPr>
      <xdr:spPr>
        <a:xfrm flipV="1">
          <a:off x="13512800" y="736418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6" name="フローチャート : 判断 395"/>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397" name="テキスト ボックス 396"/>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8" name="フローチャート : 判断 397"/>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9" name="テキスト ボックス 398"/>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5" name="円/楕円 40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18748</xdr:rowOff>
    </xdr:from>
    <xdr:to>
      <xdr:col>23</xdr:col>
      <xdr:colOff>457200</xdr:colOff>
      <xdr:row>40</xdr:row>
      <xdr:rowOff>120348</xdr:rowOff>
    </xdr:to>
    <xdr:sp macro="" textlink="">
      <xdr:nvSpPr>
        <xdr:cNvPr id="407" name="円/楕円 406"/>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130525</xdr:rowOff>
    </xdr:from>
    <xdr:ext cx="736600" cy="259045"/>
    <xdr:sp macro="" textlink="">
      <xdr:nvSpPr>
        <xdr:cNvPr id="408" name="テキスト ボックス 407"/>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09" name="円/楕円 408"/>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10" name="テキスト ボックス 409"/>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11" name="円/楕円 410"/>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52812</xdr:rowOff>
    </xdr:from>
    <xdr:ext cx="762000" cy="259045"/>
    <xdr:sp macro="" textlink="">
      <xdr:nvSpPr>
        <xdr:cNvPr id="412" name="テキスト ボックス 411"/>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13" name="円/楕円 412"/>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122662</xdr:rowOff>
    </xdr:from>
    <xdr:ext cx="762000" cy="259045"/>
    <xdr:sp macro="" textlink="">
      <xdr:nvSpPr>
        <xdr:cNvPr id="414" name="テキスト ボックス 413"/>
        <xdr:cNvSpPr txBox="1"/>
      </xdr:nvSpPr>
      <xdr:spPr>
        <a:xfrm>
          <a:off x="13131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endParaRPr lang="ja-JP" altLang="ja-JP" sz="14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0"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1" name="フローチャート : 判断 450"/>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2" name="フローチャート : 判断 451"/>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3" name="テキスト ボックス 452"/>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4" name="フローチャート : 判断 453"/>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5" name="テキスト ボックス 454"/>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59" name="テキスト ボックス 458"/>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95613</xdr:rowOff>
    </xdr:from>
    <xdr:to>
      <xdr:col>19</xdr:col>
      <xdr:colOff>533400</xdr:colOff>
      <xdr:row>14</xdr:row>
      <xdr:rowOff>25763</xdr:rowOff>
    </xdr:to>
    <xdr:sp macro="" textlink="">
      <xdr:nvSpPr>
        <xdr:cNvPr id="465" name="円/楕円 464"/>
        <xdr:cNvSpPr/>
      </xdr:nvSpPr>
      <xdr:spPr>
        <a:xfrm>
          <a:off x="13462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35940</xdr:rowOff>
    </xdr:from>
    <xdr:ext cx="762000" cy="259045"/>
    <xdr:sp macro="" textlink="">
      <xdr:nvSpPr>
        <xdr:cNvPr id="466" name="テキスト ボックス 465"/>
        <xdr:cNvSpPr txBox="1"/>
      </xdr:nvSpPr>
      <xdr:spPr>
        <a:xfrm>
          <a:off x="13131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5,142
5,093
123.35
5,443,485
5,165,039
124,883
2,771,164
2,705,115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年度から実施してきた特別職の報酬削減</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町長</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％、副町長</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％）と、一般職の給与削減（</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％）を、平成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年度から実施しなくなったが、職員の新陳代謝等により、類似団体中１位となっている。給与制度改革にあわせて更なる適正化を実施する。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135164</xdr:rowOff>
    </xdr:from>
    <xdr:to>
      <xdr:col>7</xdr:col>
      <xdr:colOff>15875</xdr:colOff>
      <xdr:row>33</xdr:row>
      <xdr:rowOff>167822</xdr:rowOff>
    </xdr:to>
    <xdr:cxnSp macro="">
      <xdr:nvCxnSpPr>
        <xdr:cNvPr id="67" name="直線コネクタ 66"/>
        <xdr:cNvCxnSpPr/>
      </xdr:nvCxnSpPr>
      <xdr:spPr>
        <a:xfrm flipV="1">
          <a:off x="3987800" y="57930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34</xdr:row>
      <xdr:rowOff>7257</xdr:rowOff>
    </xdr:to>
    <xdr:cxnSp macro="">
      <xdr:nvCxnSpPr>
        <xdr:cNvPr id="70" name="直線コネクタ 69"/>
        <xdr:cNvCxnSpPr/>
      </xdr:nvCxnSpPr>
      <xdr:spPr>
        <a:xfrm flipV="1">
          <a:off x="3098800" y="582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156936</xdr:rowOff>
    </xdr:from>
    <xdr:to>
      <xdr:col>4</xdr:col>
      <xdr:colOff>346075</xdr:colOff>
      <xdr:row>34</xdr:row>
      <xdr:rowOff>7257</xdr:rowOff>
    </xdr:to>
    <xdr:cxnSp macro="">
      <xdr:nvCxnSpPr>
        <xdr:cNvPr id="73" name="直線コネクタ 72"/>
        <xdr:cNvCxnSpPr/>
      </xdr:nvCxnSpPr>
      <xdr:spPr>
        <a:xfrm>
          <a:off x="2209800" y="5814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156936</xdr:rowOff>
    </xdr:from>
    <xdr:to>
      <xdr:col>3</xdr:col>
      <xdr:colOff>142875</xdr:colOff>
      <xdr:row>34</xdr:row>
      <xdr:rowOff>72572</xdr:rowOff>
    </xdr:to>
    <xdr:cxnSp macro="">
      <xdr:nvCxnSpPr>
        <xdr:cNvPr id="76" name="直線コネクタ 75"/>
        <xdr:cNvCxnSpPr/>
      </xdr:nvCxnSpPr>
      <xdr:spPr>
        <a:xfrm flipV="1">
          <a:off x="1320800" y="58147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84364</xdr:rowOff>
    </xdr:from>
    <xdr:to>
      <xdr:col>7</xdr:col>
      <xdr:colOff>66675</xdr:colOff>
      <xdr:row>34</xdr:row>
      <xdr:rowOff>14514</xdr:rowOff>
    </xdr:to>
    <xdr:sp macro="" textlink="">
      <xdr:nvSpPr>
        <xdr:cNvPr id="86" name="円/楕円 85"/>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164391</xdr:rowOff>
    </xdr:from>
    <xdr:ext cx="762000" cy="259045"/>
    <xdr:sp macro="" textlink="">
      <xdr:nvSpPr>
        <xdr:cNvPr id="87" name="人件費該当値テキスト"/>
        <xdr:cNvSpPr txBox="1"/>
      </xdr:nvSpPr>
      <xdr:spPr>
        <a:xfrm>
          <a:off x="4914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117022</xdr:rowOff>
    </xdr:from>
    <xdr:to>
      <xdr:col>5</xdr:col>
      <xdr:colOff>600075</xdr:colOff>
      <xdr:row>34</xdr:row>
      <xdr:rowOff>47172</xdr:rowOff>
    </xdr:to>
    <xdr:sp macro="" textlink="">
      <xdr:nvSpPr>
        <xdr:cNvPr id="88" name="円/楕円 87"/>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57349</xdr:rowOff>
    </xdr:from>
    <xdr:ext cx="736600" cy="259045"/>
    <xdr:sp macro="" textlink="">
      <xdr:nvSpPr>
        <xdr:cNvPr id="89" name="テキスト ボックス 88"/>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127907</xdr:rowOff>
    </xdr:from>
    <xdr:to>
      <xdr:col>4</xdr:col>
      <xdr:colOff>396875</xdr:colOff>
      <xdr:row>34</xdr:row>
      <xdr:rowOff>58057</xdr:rowOff>
    </xdr:to>
    <xdr:sp macro="" textlink="">
      <xdr:nvSpPr>
        <xdr:cNvPr id="90" name="円/楕円 89"/>
        <xdr:cNvSpPr/>
      </xdr:nvSpPr>
      <xdr:spPr>
        <a:xfrm>
          <a:off x="3048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68234</xdr:rowOff>
    </xdr:from>
    <xdr:ext cx="762000" cy="259045"/>
    <xdr:sp macro="" textlink="">
      <xdr:nvSpPr>
        <xdr:cNvPr id="91" name="テキスト ボックス 90"/>
        <xdr:cNvSpPr txBox="1"/>
      </xdr:nvSpPr>
      <xdr:spPr>
        <a:xfrm>
          <a:off x="2717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106136</xdr:rowOff>
    </xdr:from>
    <xdr:to>
      <xdr:col>3</xdr:col>
      <xdr:colOff>193675</xdr:colOff>
      <xdr:row>34</xdr:row>
      <xdr:rowOff>36286</xdr:rowOff>
    </xdr:to>
    <xdr:sp macro="" textlink="">
      <xdr:nvSpPr>
        <xdr:cNvPr id="92" name="円/楕円 91"/>
        <xdr:cNvSpPr/>
      </xdr:nvSpPr>
      <xdr:spPr>
        <a:xfrm>
          <a:off x="2159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46463</xdr:rowOff>
    </xdr:from>
    <xdr:ext cx="762000" cy="259045"/>
    <xdr:sp macro="" textlink="">
      <xdr:nvSpPr>
        <xdr:cNvPr id="93" name="テキスト ボックス 92"/>
        <xdr:cNvSpPr txBox="1"/>
      </xdr:nvSpPr>
      <xdr:spPr>
        <a:xfrm>
          <a:off x="1828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21772</xdr:rowOff>
    </xdr:from>
    <xdr:to>
      <xdr:col>1</xdr:col>
      <xdr:colOff>676275</xdr:colOff>
      <xdr:row>34</xdr:row>
      <xdr:rowOff>123372</xdr:rowOff>
    </xdr:to>
    <xdr:sp macro="" textlink="">
      <xdr:nvSpPr>
        <xdr:cNvPr id="94" name="円/楕円 93"/>
        <xdr:cNvSpPr/>
      </xdr:nvSpPr>
      <xdr:spPr>
        <a:xfrm>
          <a:off x="1270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133549</xdr:rowOff>
    </xdr:from>
    <xdr:ext cx="762000" cy="259045"/>
    <xdr:sp macro="" textlink="">
      <xdr:nvSpPr>
        <xdr:cNvPr id="95" name="テキスト ボックス 94"/>
        <xdr:cNvSpPr txBox="1"/>
      </xdr:nvSpPr>
      <xdr:spPr>
        <a:xfrm>
          <a:off x="939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町有施設の民営化等経営改善により類似団体平均を下回っているが、今後も職員人件費から委託料等へのシフトによる物件費の上昇が予想されるため、経費削減に努める。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45357</xdr:rowOff>
    </xdr:to>
    <xdr:cxnSp macro="">
      <xdr:nvCxnSpPr>
        <xdr:cNvPr id="130" name="直線コネクタ 129"/>
        <xdr:cNvCxnSpPr/>
      </xdr:nvCxnSpPr>
      <xdr:spPr>
        <a:xfrm>
          <a:off x="15671800" y="2668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97064</xdr:rowOff>
    </xdr:to>
    <xdr:cxnSp macro="">
      <xdr:nvCxnSpPr>
        <xdr:cNvPr id="133" name="直線コネクタ 132"/>
        <xdr:cNvCxnSpPr/>
      </xdr:nvCxnSpPr>
      <xdr:spPr>
        <a:xfrm>
          <a:off x="14782800" y="25273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127000</xdr:rowOff>
    </xdr:to>
    <xdr:cxnSp macro="">
      <xdr:nvCxnSpPr>
        <xdr:cNvPr id="136" name="直線コネクタ 135"/>
        <xdr:cNvCxnSpPr/>
      </xdr:nvCxnSpPr>
      <xdr:spPr>
        <a:xfrm>
          <a:off x="13893800" y="2472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116114</xdr:rowOff>
    </xdr:to>
    <xdr:cxnSp macro="">
      <xdr:nvCxnSpPr>
        <xdr:cNvPr id="139" name="直線コネクタ 138"/>
        <xdr:cNvCxnSpPr/>
      </xdr:nvCxnSpPr>
      <xdr:spPr>
        <a:xfrm flipV="1">
          <a:off x="13004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9" name="円/楕円 148"/>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50"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1" name="円/楕円 150"/>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2" name="テキスト ボックス 15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3" name="円/楕円 152"/>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4" name="テキスト ボックス 153"/>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5" name="円/楕円 154"/>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56" name="テキスト ボックス 155"/>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7" name="円/楕円 156"/>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8" name="テキスト ボックス 157"/>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類似団体平均を上回っているのは、少子高齢化が進む中で独自の支援策を講じているためである。健康推進、疾病予防施策により医療費扶助の上昇抑制に努める。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95" name="直線コネクタ 194"/>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41275</xdr:rowOff>
    </xdr:from>
    <xdr:to>
      <xdr:col>5</xdr:col>
      <xdr:colOff>549275</xdr:colOff>
      <xdr:row>58</xdr:row>
      <xdr:rowOff>12700</xdr:rowOff>
    </xdr:to>
    <xdr:cxnSp macro="">
      <xdr:nvCxnSpPr>
        <xdr:cNvPr id="198" name="直線コネクタ 197"/>
        <xdr:cNvCxnSpPr/>
      </xdr:nvCxnSpPr>
      <xdr:spPr>
        <a:xfrm>
          <a:off x="3098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155575</xdr:rowOff>
    </xdr:from>
    <xdr:to>
      <xdr:col>4</xdr:col>
      <xdr:colOff>346075</xdr:colOff>
      <xdr:row>57</xdr:row>
      <xdr:rowOff>41275</xdr:rowOff>
    </xdr:to>
    <xdr:cxnSp macro="">
      <xdr:nvCxnSpPr>
        <xdr:cNvPr id="201" name="直線コネクタ 200"/>
        <xdr:cNvCxnSpPr/>
      </xdr:nvCxnSpPr>
      <xdr:spPr>
        <a:xfrm>
          <a:off x="2209800" y="9756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155575</xdr:rowOff>
    </xdr:to>
    <xdr:cxnSp macro="">
      <xdr:nvCxnSpPr>
        <xdr:cNvPr id="204" name="直線コネクタ 203"/>
        <xdr:cNvCxnSpPr/>
      </xdr:nvCxnSpPr>
      <xdr:spPr>
        <a:xfrm>
          <a:off x="1320800" y="9728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4" name="円/楕円 21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6" name="円/楕円 215"/>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7" name="テキスト ボックス 216"/>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161925</xdr:rowOff>
    </xdr:from>
    <xdr:to>
      <xdr:col>4</xdr:col>
      <xdr:colOff>396875</xdr:colOff>
      <xdr:row>57</xdr:row>
      <xdr:rowOff>92075</xdr:rowOff>
    </xdr:to>
    <xdr:sp macro="" textlink="">
      <xdr:nvSpPr>
        <xdr:cNvPr id="218" name="円/楕円 217"/>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76852</xdr:rowOff>
    </xdr:from>
    <xdr:ext cx="762000" cy="259045"/>
    <xdr:sp macro="" textlink="">
      <xdr:nvSpPr>
        <xdr:cNvPr id="219" name="テキスト ボックス 218"/>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104775</xdr:rowOff>
    </xdr:from>
    <xdr:to>
      <xdr:col>3</xdr:col>
      <xdr:colOff>193675</xdr:colOff>
      <xdr:row>57</xdr:row>
      <xdr:rowOff>34925</xdr:rowOff>
    </xdr:to>
    <xdr:sp macro="" textlink="">
      <xdr:nvSpPr>
        <xdr:cNvPr id="220" name="円/楕円 219"/>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19702</xdr:rowOff>
    </xdr:from>
    <xdr:ext cx="762000" cy="259045"/>
    <xdr:sp macro="" textlink="">
      <xdr:nvSpPr>
        <xdr:cNvPr id="221" name="テキスト ボックス 220"/>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22" name="円/楕円 22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23" name="テキスト ボックス 22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類似団体平均を大きく上回っている要因は、簡易水道及び下水道事業への繰出金が多額のためである。平成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年度より財政融資資金繰上償還の実施及び公営企業の財政健全化計画に基づく経営改善を実施することで、繰出金の抑制に努めている。今後、各施設の改修事業による繰出金の増額が予想される。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110998</xdr:rowOff>
    </xdr:from>
    <xdr:to>
      <xdr:col>24</xdr:col>
      <xdr:colOff>31750</xdr:colOff>
      <xdr:row>60</xdr:row>
      <xdr:rowOff>3556</xdr:rowOff>
    </xdr:to>
    <xdr:cxnSp macro="">
      <xdr:nvCxnSpPr>
        <xdr:cNvPr id="254" name="直線コネクタ 253"/>
        <xdr:cNvCxnSpPr/>
      </xdr:nvCxnSpPr>
      <xdr:spPr>
        <a:xfrm>
          <a:off x="15671800" y="102265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65278</xdr:rowOff>
    </xdr:from>
    <xdr:to>
      <xdr:col>22</xdr:col>
      <xdr:colOff>565150</xdr:colOff>
      <xdr:row>59</xdr:row>
      <xdr:rowOff>110998</xdr:rowOff>
    </xdr:to>
    <xdr:cxnSp macro="">
      <xdr:nvCxnSpPr>
        <xdr:cNvPr id="257" name="直線コネクタ 256"/>
        <xdr:cNvCxnSpPr/>
      </xdr:nvCxnSpPr>
      <xdr:spPr>
        <a:xfrm>
          <a:off x="14782800" y="101808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10414</xdr:rowOff>
    </xdr:from>
    <xdr:to>
      <xdr:col>21</xdr:col>
      <xdr:colOff>361950</xdr:colOff>
      <xdr:row>59</xdr:row>
      <xdr:rowOff>65278</xdr:rowOff>
    </xdr:to>
    <xdr:cxnSp macro="">
      <xdr:nvCxnSpPr>
        <xdr:cNvPr id="260" name="直線コネクタ 259"/>
        <xdr:cNvCxnSpPr/>
      </xdr:nvCxnSpPr>
      <xdr:spPr>
        <a:xfrm>
          <a:off x="13893800" y="101259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10414</xdr:rowOff>
    </xdr:from>
    <xdr:to>
      <xdr:col>20</xdr:col>
      <xdr:colOff>158750</xdr:colOff>
      <xdr:row>59</xdr:row>
      <xdr:rowOff>83566</xdr:rowOff>
    </xdr:to>
    <xdr:cxnSp macro="">
      <xdr:nvCxnSpPr>
        <xdr:cNvPr id="263" name="直線コネクタ 262"/>
        <xdr:cNvCxnSpPr/>
      </xdr:nvCxnSpPr>
      <xdr:spPr>
        <a:xfrm flipV="1">
          <a:off x="13004800" y="101259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5" name="テキスト ボックス 26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167403</xdr:rowOff>
    </xdr:from>
    <xdr:ext cx="762000" cy="259045"/>
    <xdr:sp macro="" textlink="">
      <xdr:nvSpPr>
        <xdr:cNvPr id="267" name="テキスト ボックス 266"/>
        <xdr:cNvSpPr txBox="1"/>
      </xdr:nvSpPr>
      <xdr:spPr>
        <a:xfrm>
          <a:off x="12623800" y="95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124206</xdr:rowOff>
    </xdr:from>
    <xdr:to>
      <xdr:col>24</xdr:col>
      <xdr:colOff>82550</xdr:colOff>
      <xdr:row>60</xdr:row>
      <xdr:rowOff>54356</xdr:rowOff>
    </xdr:to>
    <xdr:sp macro="" textlink="">
      <xdr:nvSpPr>
        <xdr:cNvPr id="273" name="円/楕円 272"/>
        <xdr:cNvSpPr/>
      </xdr:nvSpPr>
      <xdr:spPr>
        <a:xfrm>
          <a:off x="164592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96283</xdr:rowOff>
    </xdr:from>
    <xdr:ext cx="762000" cy="259045"/>
    <xdr:sp macro="" textlink="">
      <xdr:nvSpPr>
        <xdr:cNvPr id="274" name="その他該当値テキスト"/>
        <xdr:cNvSpPr txBox="1"/>
      </xdr:nvSpPr>
      <xdr:spPr>
        <a:xfrm>
          <a:off x="16598900" y="102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60198</xdr:rowOff>
    </xdr:from>
    <xdr:to>
      <xdr:col>22</xdr:col>
      <xdr:colOff>615950</xdr:colOff>
      <xdr:row>59</xdr:row>
      <xdr:rowOff>161798</xdr:rowOff>
    </xdr:to>
    <xdr:sp macro="" textlink="">
      <xdr:nvSpPr>
        <xdr:cNvPr id="275" name="円/楕円 274"/>
        <xdr:cNvSpPr/>
      </xdr:nvSpPr>
      <xdr:spPr>
        <a:xfrm>
          <a:off x="15621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146575</xdr:rowOff>
    </xdr:from>
    <xdr:ext cx="736600" cy="259045"/>
    <xdr:sp macro="" textlink="">
      <xdr:nvSpPr>
        <xdr:cNvPr id="276" name="テキスト ボックス 275"/>
        <xdr:cNvSpPr txBox="1"/>
      </xdr:nvSpPr>
      <xdr:spPr>
        <a:xfrm>
          <a:off x="15290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14478</xdr:rowOff>
    </xdr:from>
    <xdr:to>
      <xdr:col>21</xdr:col>
      <xdr:colOff>412750</xdr:colOff>
      <xdr:row>59</xdr:row>
      <xdr:rowOff>116078</xdr:rowOff>
    </xdr:to>
    <xdr:sp macro="" textlink="">
      <xdr:nvSpPr>
        <xdr:cNvPr id="277" name="円/楕円 276"/>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100855</xdr:rowOff>
    </xdr:from>
    <xdr:ext cx="762000" cy="259045"/>
    <xdr:sp macro="" textlink="">
      <xdr:nvSpPr>
        <xdr:cNvPr id="278" name="テキスト ボックス 277"/>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131064</xdr:rowOff>
    </xdr:from>
    <xdr:to>
      <xdr:col>20</xdr:col>
      <xdr:colOff>209550</xdr:colOff>
      <xdr:row>59</xdr:row>
      <xdr:rowOff>61214</xdr:rowOff>
    </xdr:to>
    <xdr:sp macro="" textlink="">
      <xdr:nvSpPr>
        <xdr:cNvPr id="279" name="円/楕円 278"/>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45991</xdr:rowOff>
    </xdr:from>
    <xdr:ext cx="762000" cy="259045"/>
    <xdr:sp macro="" textlink="">
      <xdr:nvSpPr>
        <xdr:cNvPr id="280" name="テキスト ボックス 279"/>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32766</xdr:rowOff>
    </xdr:from>
    <xdr:to>
      <xdr:col>19</xdr:col>
      <xdr:colOff>6350</xdr:colOff>
      <xdr:row>59</xdr:row>
      <xdr:rowOff>134366</xdr:rowOff>
    </xdr:to>
    <xdr:sp macro="" textlink="">
      <xdr:nvSpPr>
        <xdr:cNvPr id="281" name="円/楕円 280"/>
        <xdr:cNvSpPr/>
      </xdr:nvSpPr>
      <xdr:spPr>
        <a:xfrm>
          <a:off x="12954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119143</xdr:rowOff>
    </xdr:from>
    <xdr:ext cx="762000" cy="259045"/>
    <xdr:sp macro="" textlink="">
      <xdr:nvSpPr>
        <xdr:cNvPr id="282" name="テキスト ボックス 281"/>
        <xdr:cNvSpPr txBox="1"/>
      </xdr:nvSpPr>
      <xdr:spPr>
        <a:xfrm>
          <a:off x="12623800" y="102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補助金の見直し実施により類似団体平均を下回っている。今後は、広域連合や一部事務組合等への負担金増加により上昇が予想される。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67564</xdr:rowOff>
    </xdr:to>
    <xdr:cxnSp macro="">
      <xdr:nvCxnSpPr>
        <xdr:cNvPr id="312" name="直線コネクタ 311"/>
        <xdr:cNvCxnSpPr/>
      </xdr:nvCxnSpPr>
      <xdr:spPr>
        <a:xfrm flipV="1">
          <a:off x="15671800" y="6212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67564</xdr:rowOff>
    </xdr:to>
    <xdr:cxnSp macro="">
      <xdr:nvCxnSpPr>
        <xdr:cNvPr id="315" name="直線コネクタ 314"/>
        <xdr:cNvCxnSpPr/>
      </xdr:nvCxnSpPr>
      <xdr:spPr>
        <a:xfrm>
          <a:off x="14782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17272</xdr:rowOff>
    </xdr:to>
    <xdr:cxnSp macro="">
      <xdr:nvCxnSpPr>
        <xdr:cNvPr id="318" name="直線コネクタ 317"/>
        <xdr:cNvCxnSpPr/>
      </xdr:nvCxnSpPr>
      <xdr:spPr>
        <a:xfrm flipV="1">
          <a:off x="13893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85852</xdr:rowOff>
    </xdr:to>
    <xdr:cxnSp macro="">
      <xdr:nvCxnSpPr>
        <xdr:cNvPr id="321" name="直線コネクタ 320"/>
        <xdr:cNvCxnSpPr/>
      </xdr:nvCxnSpPr>
      <xdr:spPr>
        <a:xfrm flipV="1">
          <a:off x="13004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3" name="テキスト ボックス 32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5" name="テキスト ボックス 32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31" name="円/楕円 330"/>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32"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3" name="円/楕円 33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4" name="テキスト ボックス 33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5" name="円/楕円 33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6" name="テキスト ボックス 33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7" name="円/楕円 336"/>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8" name="テキスト ボックス 337"/>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9" name="円/楕円 338"/>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40" name="テキスト ボックス 339"/>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年度が償還のピークだった</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普通建設事業の見直し等により起債発行額の抑制を実施することで、公債費の経常収支比率を改善</a:t>
          </a:r>
          <a:r>
            <a:rPr lang="ja-JP" altLang="en-US" sz="1100" b="0" i="0" baseline="0">
              <a:solidFill>
                <a:schemeClr val="dk1"/>
              </a:solidFill>
              <a:latin typeface="+mn-lt"/>
              <a:ea typeface="+mn-ea"/>
              <a:cs typeface="+mn-cs"/>
            </a:rPr>
            <a:t>している。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165100</xdr:rowOff>
    </xdr:to>
    <xdr:cxnSp macro="">
      <xdr:nvCxnSpPr>
        <xdr:cNvPr id="373" name="直線コネクタ 372"/>
        <xdr:cNvCxnSpPr/>
      </xdr:nvCxnSpPr>
      <xdr:spPr>
        <a:xfrm flipV="1">
          <a:off x="3987800" y="133172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1270</xdr:rowOff>
    </xdr:to>
    <xdr:cxnSp macro="">
      <xdr:nvCxnSpPr>
        <xdr:cNvPr id="376" name="直線コネクタ 375"/>
        <xdr:cNvCxnSpPr/>
      </xdr:nvCxnSpPr>
      <xdr:spPr>
        <a:xfrm flipV="1">
          <a:off x="3098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168911</xdr:rowOff>
    </xdr:to>
    <xdr:cxnSp macro="">
      <xdr:nvCxnSpPr>
        <xdr:cNvPr id="379" name="直線コネクタ 378"/>
        <xdr:cNvCxnSpPr/>
      </xdr:nvCxnSpPr>
      <xdr:spPr>
        <a:xfrm flipV="1">
          <a:off x="2209800" y="135458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80</xdr:row>
      <xdr:rowOff>142239</xdr:rowOff>
    </xdr:to>
    <xdr:cxnSp macro="">
      <xdr:nvCxnSpPr>
        <xdr:cNvPr id="382" name="直線コネクタ 381"/>
        <xdr:cNvCxnSpPr/>
      </xdr:nvCxnSpPr>
      <xdr:spPr>
        <a:xfrm flipV="1">
          <a:off x="1320800" y="137134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4" name="テキスト ボックス 383"/>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86" name="テキスト ボックス 385"/>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92" name="円/楕円 39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93"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94" name="円/楕円 393"/>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95" name="テキスト ボックス 394"/>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6" name="円/楕円 39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7" name="テキスト ボックス 39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8" name="円/楕円 397"/>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9" name="テキスト ボックス 398"/>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400" name="円/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繰出金が類似団体平均を大きく上回っている一方で、人件費が平均を大きく下回っている。そのため、公債費以外では、類似団体平均を大きく下回っている。引き続き、公営企業の財政健全化計画に基づく経営改善を実施することで、繰出金の抑制に努めていく。</a:t>
          </a:r>
          <a:endParaRPr lang="ja-JP" altLang="ja-JP" sz="1400"/>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53848</xdr:rowOff>
    </xdr:to>
    <xdr:cxnSp macro="">
      <xdr:nvCxnSpPr>
        <xdr:cNvPr id="432" name="直線コネクタ 431"/>
        <xdr:cNvCxnSpPr/>
      </xdr:nvCxnSpPr>
      <xdr:spPr>
        <a:xfrm>
          <a:off x="15671800" y="13042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76</xdr:row>
      <xdr:rowOff>12700</xdr:rowOff>
    </xdr:to>
    <xdr:cxnSp macro="">
      <xdr:nvCxnSpPr>
        <xdr:cNvPr id="435" name="直線コネクタ 434"/>
        <xdr:cNvCxnSpPr/>
      </xdr:nvCxnSpPr>
      <xdr:spPr>
        <a:xfrm>
          <a:off x="14782800" y="128874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136144</xdr:rowOff>
    </xdr:from>
    <xdr:to>
      <xdr:col>21</xdr:col>
      <xdr:colOff>361950</xdr:colOff>
      <xdr:row>75</xdr:row>
      <xdr:rowOff>28702</xdr:rowOff>
    </xdr:to>
    <xdr:cxnSp macro="">
      <xdr:nvCxnSpPr>
        <xdr:cNvPr id="438" name="直線コネクタ 437"/>
        <xdr:cNvCxnSpPr/>
      </xdr:nvCxnSpPr>
      <xdr:spPr>
        <a:xfrm>
          <a:off x="13893800" y="128234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75</xdr:row>
      <xdr:rowOff>120142</xdr:rowOff>
    </xdr:to>
    <xdr:cxnSp macro="">
      <xdr:nvCxnSpPr>
        <xdr:cNvPr id="441" name="直線コネクタ 440"/>
        <xdr:cNvCxnSpPr/>
      </xdr:nvCxnSpPr>
      <xdr:spPr>
        <a:xfrm flipV="1">
          <a:off x="13004800" y="128234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5" name="テキスト ボックス 44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51" name="円/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2"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53" name="円/楕円 45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54" name="テキスト ボックス 45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55" name="円/楕円 454"/>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89679</xdr:rowOff>
    </xdr:from>
    <xdr:ext cx="762000" cy="259045"/>
    <xdr:sp macro="" textlink="">
      <xdr:nvSpPr>
        <xdr:cNvPr id="456" name="テキスト ボックス 455"/>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57" name="円/楕円 456"/>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8" name="テキスト ボックス 457"/>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9" name="円/楕円 458"/>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60" name="テキスト ボックス 459"/>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1714</xdr:rowOff>
    </xdr:from>
    <xdr:to>
      <xdr:col>4</xdr:col>
      <xdr:colOff>1117600</xdr:colOff>
      <xdr:row>18</xdr:row>
      <xdr:rowOff>10617</xdr:rowOff>
    </xdr:to>
    <xdr:cxnSp macro="">
      <xdr:nvCxnSpPr>
        <xdr:cNvPr id="50" name="直線コネクタ 49"/>
        <xdr:cNvCxnSpPr/>
      </xdr:nvCxnSpPr>
      <xdr:spPr bwMode="auto">
        <a:xfrm>
          <a:off x="5003800" y="3135439"/>
          <a:ext cx="647700" cy="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145936</xdr:rowOff>
    </xdr:from>
    <xdr:to>
      <xdr:col>4</xdr:col>
      <xdr:colOff>469900</xdr:colOff>
      <xdr:row>18</xdr:row>
      <xdr:rowOff>1714</xdr:rowOff>
    </xdr:to>
    <xdr:cxnSp macro="">
      <xdr:nvCxnSpPr>
        <xdr:cNvPr id="53" name="直線コネクタ 52"/>
        <xdr:cNvCxnSpPr/>
      </xdr:nvCxnSpPr>
      <xdr:spPr bwMode="auto">
        <a:xfrm>
          <a:off x="4305300" y="3108211"/>
          <a:ext cx="698500" cy="2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145936</xdr:rowOff>
    </xdr:from>
    <xdr:to>
      <xdr:col>3</xdr:col>
      <xdr:colOff>904875</xdr:colOff>
      <xdr:row>18</xdr:row>
      <xdr:rowOff>14173</xdr:rowOff>
    </xdr:to>
    <xdr:cxnSp macro="">
      <xdr:nvCxnSpPr>
        <xdr:cNvPr id="56" name="直線コネクタ 55"/>
        <xdr:cNvCxnSpPr/>
      </xdr:nvCxnSpPr>
      <xdr:spPr bwMode="auto">
        <a:xfrm flipV="1">
          <a:off x="3606800" y="3108211"/>
          <a:ext cx="698500" cy="3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14173</xdr:rowOff>
    </xdr:from>
    <xdr:to>
      <xdr:col>3</xdr:col>
      <xdr:colOff>206375</xdr:colOff>
      <xdr:row>18</xdr:row>
      <xdr:rowOff>39091</xdr:rowOff>
    </xdr:to>
    <xdr:cxnSp macro="">
      <xdr:nvCxnSpPr>
        <xdr:cNvPr id="59" name="直線コネクタ 58"/>
        <xdr:cNvCxnSpPr/>
      </xdr:nvCxnSpPr>
      <xdr:spPr bwMode="auto">
        <a:xfrm flipV="1">
          <a:off x="2908300" y="3147898"/>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131267</xdr:rowOff>
    </xdr:from>
    <xdr:to>
      <xdr:col>5</xdr:col>
      <xdr:colOff>34925</xdr:colOff>
      <xdr:row>18</xdr:row>
      <xdr:rowOff>61417</xdr:rowOff>
    </xdr:to>
    <xdr:sp macro="" textlink="">
      <xdr:nvSpPr>
        <xdr:cNvPr id="69" name="円/楕円 68"/>
        <xdr:cNvSpPr/>
      </xdr:nvSpPr>
      <xdr:spPr bwMode="auto">
        <a:xfrm>
          <a:off x="5600700" y="3093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103344</xdr:rowOff>
    </xdr:from>
    <xdr:ext cx="762000" cy="259045"/>
    <xdr:sp macro="" textlink="">
      <xdr:nvSpPr>
        <xdr:cNvPr id="70" name="人口1人当たり決算額の推移該当値テキスト130"/>
        <xdr:cNvSpPr txBox="1"/>
      </xdr:nvSpPr>
      <xdr:spPr>
        <a:xfrm>
          <a:off x="5740400" y="306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122,414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122364</xdr:rowOff>
    </xdr:from>
    <xdr:to>
      <xdr:col>4</xdr:col>
      <xdr:colOff>520700</xdr:colOff>
      <xdr:row>18</xdr:row>
      <xdr:rowOff>52514</xdr:rowOff>
    </xdr:to>
    <xdr:sp macro="" textlink="">
      <xdr:nvSpPr>
        <xdr:cNvPr id="71" name="円/楕円 70"/>
        <xdr:cNvSpPr/>
      </xdr:nvSpPr>
      <xdr:spPr bwMode="auto">
        <a:xfrm>
          <a:off x="4953000" y="308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37291</xdr:rowOff>
    </xdr:from>
    <xdr:ext cx="736600" cy="259045"/>
    <xdr:sp macro="" textlink="">
      <xdr:nvSpPr>
        <xdr:cNvPr id="72" name="テキスト ボックス 71"/>
        <xdr:cNvSpPr txBox="1"/>
      </xdr:nvSpPr>
      <xdr:spPr>
        <a:xfrm>
          <a:off x="4622800" y="317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95136</xdr:rowOff>
    </xdr:from>
    <xdr:to>
      <xdr:col>3</xdr:col>
      <xdr:colOff>955675</xdr:colOff>
      <xdr:row>18</xdr:row>
      <xdr:rowOff>25286</xdr:rowOff>
    </xdr:to>
    <xdr:sp macro="" textlink="">
      <xdr:nvSpPr>
        <xdr:cNvPr id="73" name="円/楕円 72"/>
        <xdr:cNvSpPr/>
      </xdr:nvSpPr>
      <xdr:spPr bwMode="auto">
        <a:xfrm>
          <a:off x="4254500" y="305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10063</xdr:rowOff>
    </xdr:from>
    <xdr:ext cx="762000" cy="259045"/>
    <xdr:sp macro="" textlink="">
      <xdr:nvSpPr>
        <xdr:cNvPr id="74" name="テキスト ボックス 73"/>
        <xdr:cNvSpPr txBox="1"/>
      </xdr:nvSpPr>
      <xdr:spPr>
        <a:xfrm>
          <a:off x="3924300" y="314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134823</xdr:rowOff>
    </xdr:from>
    <xdr:to>
      <xdr:col>3</xdr:col>
      <xdr:colOff>257175</xdr:colOff>
      <xdr:row>18</xdr:row>
      <xdr:rowOff>64973</xdr:rowOff>
    </xdr:to>
    <xdr:sp macro="" textlink="">
      <xdr:nvSpPr>
        <xdr:cNvPr id="75" name="円/楕円 74"/>
        <xdr:cNvSpPr/>
      </xdr:nvSpPr>
      <xdr:spPr bwMode="auto">
        <a:xfrm>
          <a:off x="3556000" y="309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49750</xdr:rowOff>
    </xdr:from>
    <xdr:ext cx="762000" cy="259045"/>
    <xdr:sp macro="" textlink="">
      <xdr:nvSpPr>
        <xdr:cNvPr id="76" name="テキスト ボックス 75"/>
        <xdr:cNvSpPr txBox="1"/>
      </xdr:nvSpPr>
      <xdr:spPr>
        <a:xfrm>
          <a:off x="3225800" y="31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159741</xdr:rowOff>
    </xdr:from>
    <xdr:to>
      <xdr:col>2</xdr:col>
      <xdr:colOff>692150</xdr:colOff>
      <xdr:row>18</xdr:row>
      <xdr:rowOff>89891</xdr:rowOff>
    </xdr:to>
    <xdr:sp macro="" textlink="">
      <xdr:nvSpPr>
        <xdr:cNvPr id="77" name="円/楕円 76"/>
        <xdr:cNvSpPr/>
      </xdr:nvSpPr>
      <xdr:spPr bwMode="auto">
        <a:xfrm>
          <a:off x="2857500" y="31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74668</xdr:rowOff>
    </xdr:from>
    <xdr:ext cx="762000" cy="259045"/>
    <xdr:sp macro="" textlink="">
      <xdr:nvSpPr>
        <xdr:cNvPr id="78" name="テキスト ボックス 77"/>
        <xdr:cNvSpPr txBox="1"/>
      </xdr:nvSpPr>
      <xdr:spPr>
        <a:xfrm>
          <a:off x="2527300" y="32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291340</xdr:rowOff>
    </xdr:from>
    <xdr:to>
      <xdr:col>4</xdr:col>
      <xdr:colOff>1117600</xdr:colOff>
      <xdr:row>37</xdr:row>
      <xdr:rowOff>4950</xdr:rowOff>
    </xdr:to>
    <xdr:cxnSp macro="">
      <xdr:nvCxnSpPr>
        <xdr:cNvPr id="110" name="直線コネクタ 109"/>
        <xdr:cNvCxnSpPr/>
      </xdr:nvCxnSpPr>
      <xdr:spPr bwMode="auto">
        <a:xfrm>
          <a:off x="5003800" y="6901690"/>
          <a:ext cx="647700" cy="22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238557</xdr:rowOff>
    </xdr:from>
    <xdr:to>
      <xdr:col>4</xdr:col>
      <xdr:colOff>469900</xdr:colOff>
      <xdr:row>35</xdr:row>
      <xdr:rowOff>291340</xdr:rowOff>
    </xdr:to>
    <xdr:cxnSp macro="">
      <xdr:nvCxnSpPr>
        <xdr:cNvPr id="113" name="直線コネクタ 112"/>
        <xdr:cNvCxnSpPr/>
      </xdr:nvCxnSpPr>
      <xdr:spPr bwMode="auto">
        <a:xfrm>
          <a:off x="4305300" y="6848907"/>
          <a:ext cx="698500" cy="5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51311</xdr:rowOff>
    </xdr:from>
    <xdr:to>
      <xdr:col>3</xdr:col>
      <xdr:colOff>904875</xdr:colOff>
      <xdr:row>35</xdr:row>
      <xdr:rowOff>238557</xdr:rowOff>
    </xdr:to>
    <xdr:cxnSp macro="">
      <xdr:nvCxnSpPr>
        <xdr:cNvPr id="116" name="直線コネクタ 115"/>
        <xdr:cNvCxnSpPr/>
      </xdr:nvCxnSpPr>
      <xdr:spPr bwMode="auto">
        <a:xfrm>
          <a:off x="3606800" y="6661661"/>
          <a:ext cx="698500" cy="18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286403</xdr:rowOff>
    </xdr:from>
    <xdr:to>
      <xdr:col>3</xdr:col>
      <xdr:colOff>206375</xdr:colOff>
      <xdr:row>35</xdr:row>
      <xdr:rowOff>51311</xdr:rowOff>
    </xdr:to>
    <xdr:cxnSp macro="">
      <xdr:nvCxnSpPr>
        <xdr:cNvPr id="119" name="直線コネクタ 118"/>
        <xdr:cNvCxnSpPr/>
      </xdr:nvCxnSpPr>
      <xdr:spPr bwMode="auto">
        <a:xfrm>
          <a:off x="2908300" y="6553853"/>
          <a:ext cx="698500" cy="10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125600</xdr:rowOff>
    </xdr:from>
    <xdr:to>
      <xdr:col>5</xdr:col>
      <xdr:colOff>34925</xdr:colOff>
      <xdr:row>37</xdr:row>
      <xdr:rowOff>55750</xdr:rowOff>
    </xdr:to>
    <xdr:sp macro="" textlink="">
      <xdr:nvSpPr>
        <xdr:cNvPr id="129" name="円/楕円 128"/>
        <xdr:cNvSpPr/>
      </xdr:nvSpPr>
      <xdr:spPr bwMode="auto">
        <a:xfrm>
          <a:off x="5600700" y="707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97677</xdr:rowOff>
    </xdr:from>
    <xdr:ext cx="762000" cy="259045"/>
    <xdr:sp macro="" textlink="">
      <xdr:nvSpPr>
        <xdr:cNvPr id="130" name="人口1人当たり決算額の推移該当値テキスト445"/>
        <xdr:cNvSpPr txBox="1"/>
      </xdr:nvSpPr>
      <xdr:spPr>
        <a:xfrm>
          <a:off x="5740400" y="705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240540</xdr:rowOff>
    </xdr:from>
    <xdr:to>
      <xdr:col>4</xdr:col>
      <xdr:colOff>520700</xdr:colOff>
      <xdr:row>35</xdr:row>
      <xdr:rowOff>342140</xdr:rowOff>
    </xdr:to>
    <xdr:sp macro="" textlink="">
      <xdr:nvSpPr>
        <xdr:cNvPr id="131" name="円/楕円 130"/>
        <xdr:cNvSpPr/>
      </xdr:nvSpPr>
      <xdr:spPr bwMode="auto">
        <a:xfrm>
          <a:off x="4953000" y="685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326917</xdr:rowOff>
    </xdr:from>
    <xdr:ext cx="736600" cy="259045"/>
    <xdr:sp macro="" textlink="">
      <xdr:nvSpPr>
        <xdr:cNvPr id="132" name="テキスト ボックス 131"/>
        <xdr:cNvSpPr txBox="1"/>
      </xdr:nvSpPr>
      <xdr:spPr>
        <a:xfrm>
          <a:off x="4622800" y="6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187757</xdr:rowOff>
    </xdr:from>
    <xdr:to>
      <xdr:col>3</xdr:col>
      <xdr:colOff>955675</xdr:colOff>
      <xdr:row>35</xdr:row>
      <xdr:rowOff>289357</xdr:rowOff>
    </xdr:to>
    <xdr:sp macro="" textlink="">
      <xdr:nvSpPr>
        <xdr:cNvPr id="133" name="円/楕円 132"/>
        <xdr:cNvSpPr/>
      </xdr:nvSpPr>
      <xdr:spPr bwMode="auto">
        <a:xfrm>
          <a:off x="4254500" y="679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274134</xdr:rowOff>
    </xdr:from>
    <xdr:ext cx="762000" cy="259045"/>
    <xdr:sp macro="" textlink="">
      <xdr:nvSpPr>
        <xdr:cNvPr id="134" name="テキスト ボックス 133"/>
        <xdr:cNvSpPr txBox="1"/>
      </xdr:nvSpPr>
      <xdr:spPr>
        <a:xfrm>
          <a:off x="3924300" y="688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511</xdr:rowOff>
    </xdr:from>
    <xdr:to>
      <xdr:col>3</xdr:col>
      <xdr:colOff>257175</xdr:colOff>
      <xdr:row>35</xdr:row>
      <xdr:rowOff>102111</xdr:rowOff>
    </xdr:to>
    <xdr:sp macro="" textlink="">
      <xdr:nvSpPr>
        <xdr:cNvPr id="135" name="円/楕円 134"/>
        <xdr:cNvSpPr/>
      </xdr:nvSpPr>
      <xdr:spPr bwMode="auto">
        <a:xfrm>
          <a:off x="3556000" y="661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86888</xdr:rowOff>
    </xdr:from>
    <xdr:ext cx="762000" cy="259045"/>
    <xdr:sp macro="" textlink="">
      <xdr:nvSpPr>
        <xdr:cNvPr id="136" name="テキスト ボックス 135"/>
        <xdr:cNvSpPr txBox="1"/>
      </xdr:nvSpPr>
      <xdr:spPr>
        <a:xfrm>
          <a:off x="3225800" y="669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235603</xdr:rowOff>
    </xdr:from>
    <xdr:to>
      <xdr:col>2</xdr:col>
      <xdr:colOff>692150</xdr:colOff>
      <xdr:row>34</xdr:row>
      <xdr:rowOff>337203</xdr:rowOff>
    </xdr:to>
    <xdr:sp macro="" textlink="">
      <xdr:nvSpPr>
        <xdr:cNvPr id="137" name="円/楕円 136"/>
        <xdr:cNvSpPr/>
      </xdr:nvSpPr>
      <xdr:spPr bwMode="auto">
        <a:xfrm>
          <a:off x="2857500" y="650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321980</xdr:rowOff>
    </xdr:from>
    <xdr:ext cx="762000" cy="259045"/>
    <xdr:sp macro="" textlink="">
      <xdr:nvSpPr>
        <xdr:cNvPr id="138" name="テキスト ボックス 137"/>
        <xdr:cNvSpPr txBox="1"/>
      </xdr:nvSpPr>
      <xdr:spPr>
        <a:xfrm>
          <a:off x="2527300" y="658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に比べ平成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年度は繰越額の減少があり</a:t>
          </a:r>
          <a:r>
            <a:rPr lang="ja-JP" altLang="ja-JP" sz="1100" b="0" i="0" baseline="0">
              <a:solidFill>
                <a:schemeClr val="dk1"/>
              </a:solidFill>
              <a:latin typeface="+mn-lt"/>
              <a:ea typeface="+mn-ea"/>
              <a:cs typeface="+mn-cs"/>
            </a:rPr>
            <a:t>実質収支比率</a:t>
          </a:r>
          <a:r>
            <a:rPr lang="ja-JP" altLang="en-US" sz="1100" b="0" i="0" baseline="0">
              <a:solidFill>
                <a:schemeClr val="dk1"/>
              </a:solidFill>
              <a:latin typeface="+mn-lt"/>
              <a:ea typeface="+mn-ea"/>
              <a:cs typeface="+mn-cs"/>
            </a:rPr>
            <a:t>が増</a:t>
          </a:r>
          <a:r>
            <a:rPr lang="ja-JP" altLang="ja-JP" sz="1100" b="0" i="0" baseline="0">
              <a:solidFill>
                <a:schemeClr val="dk1"/>
              </a:solidFill>
              <a:latin typeface="+mn-lt"/>
              <a:ea typeface="+mn-ea"/>
              <a:cs typeface="+mn-cs"/>
            </a:rPr>
            <a:t>となっている。また、</a:t>
          </a:r>
          <a:r>
            <a:rPr lang="ja-JP" altLang="en-US" sz="1100" b="0" i="0" baseline="0">
              <a:solidFill>
                <a:schemeClr val="dk1"/>
              </a:solidFill>
              <a:latin typeface="+mn-lt"/>
              <a:ea typeface="+mn-ea"/>
              <a:cs typeface="+mn-cs"/>
            </a:rPr>
            <a:t>歳計外現金を大幅に</a:t>
          </a:r>
          <a:r>
            <a:rPr lang="ja-JP" altLang="ja-JP" sz="1100" b="0" i="0" baseline="0">
              <a:solidFill>
                <a:schemeClr val="dk1"/>
              </a:solidFill>
              <a:latin typeface="+mn-lt"/>
              <a:ea typeface="+mn-ea"/>
              <a:cs typeface="+mn-cs"/>
            </a:rPr>
            <a:t>積み立てたため、実質単年度収支比率及び財政調整基金残高比率も前年度と比べ上がっている。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近年、実質収支比率は２～４％を維持しているが、今後も歳入確保、歳出抑制等に努め、健全運営を目指す。</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近年は、一般会計及び特別会計において、それぞれ実質収支比率は黒字であり、連結実質赤字比率もマイナスとなっているため、引き続き、健全運営を目指す。</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おり、また、交付税算入率が高い地方債の選択をしてきたため、実質公債費比率の分子額は年々減少傾向にある。今後とも起債発行額の抑制等を行い実質公債費比率の急激な上昇を抑えたい。</a:t>
          </a:r>
          <a:endParaRPr lang="ja-JP" altLang="ja-JP" sz="110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山間僻地で集落が散在する当町では、町道建設改良事業を中心に生活基盤の整備を実施してきたが、平成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年度もマイナスとなった。引き続き、将来負担の適正化を図りたい。</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5443485</v>
      </c>
      <c r="BO4" s="349"/>
      <c r="BP4" s="349"/>
      <c r="BQ4" s="349"/>
      <c r="BR4" s="349"/>
      <c r="BS4" s="349"/>
      <c r="BT4" s="349"/>
      <c r="BU4" s="350"/>
      <c r="BV4" s="348">
        <v>4216668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5165039</v>
      </c>
      <c r="BO5" s="386"/>
      <c r="BP5" s="386"/>
      <c r="BQ5" s="386"/>
      <c r="BR5" s="386"/>
      <c r="BS5" s="386"/>
      <c r="BT5" s="386"/>
      <c r="BU5" s="387"/>
      <c r="BV5" s="385">
        <v>3917452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76.5</v>
      </c>
      <c r="CU5" s="383"/>
      <c r="CV5" s="383"/>
      <c r="CW5" s="383"/>
      <c r="CX5" s="383"/>
      <c r="CY5" s="383"/>
      <c r="CZ5" s="383"/>
      <c r="DA5" s="384"/>
      <c r="DB5" s="382">
        <v>78.5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278446</v>
      </c>
      <c r="BO6" s="386"/>
      <c r="BP6" s="386"/>
      <c r="BQ6" s="386"/>
      <c r="BR6" s="386"/>
      <c r="BS6" s="386"/>
      <c r="BT6" s="386"/>
      <c r="BU6" s="387"/>
      <c r="BV6" s="385">
        <v>299216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76.5</v>
      </c>
      <c r="CU6" s="423"/>
      <c r="CV6" s="423"/>
      <c r="CW6" s="423"/>
      <c r="CX6" s="423"/>
      <c r="CY6" s="423"/>
      <c r="CZ6" s="423"/>
      <c r="DA6" s="424"/>
      <c r="DB6" s="422">
        <v>78.5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153563</v>
      </c>
      <c r="BO7" s="386"/>
      <c r="BP7" s="386"/>
      <c r="BQ7" s="386"/>
      <c r="BR7" s="386"/>
      <c r="BS7" s="386"/>
      <c r="BT7" s="386"/>
      <c r="BU7" s="387"/>
      <c r="BV7" s="385">
        <v>201686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2771164</v>
      </c>
      <c r="CU7" s="386"/>
      <c r="CV7" s="386"/>
      <c r="CW7" s="386"/>
      <c r="CX7" s="386"/>
      <c r="CY7" s="386"/>
      <c r="CZ7" s="386"/>
      <c r="DA7" s="387"/>
      <c r="DB7" s="385">
        <v>2800137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124883</v>
      </c>
      <c r="BO8" s="386"/>
      <c r="BP8" s="386"/>
      <c r="BQ8" s="386"/>
      <c r="BR8" s="386"/>
      <c r="BS8" s="386"/>
      <c r="BT8" s="386"/>
      <c r="BU8" s="387"/>
      <c r="BV8" s="385">
        <v>97530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5455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27353</v>
      </c>
      <c r="BO9" s="386"/>
      <c r="BP9" s="386"/>
      <c r="BQ9" s="386"/>
      <c r="BR9" s="386"/>
      <c r="BS9" s="386"/>
      <c r="BT9" s="386"/>
      <c r="BU9" s="387"/>
      <c r="BV9" s="385">
        <v>-2477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5972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247281</v>
      </c>
      <c r="BO10" s="386"/>
      <c r="BP10" s="386"/>
      <c r="BQ10" s="386"/>
      <c r="BR10" s="386"/>
      <c r="BS10" s="386"/>
      <c r="BT10" s="386"/>
      <c r="BU10" s="387"/>
      <c r="BV10" s="385">
        <v>85003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5142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54800</v>
      </c>
      <c r="BO12" s="386"/>
      <c r="BP12" s="386"/>
      <c r="BQ12" s="386"/>
      <c r="BR12" s="386"/>
      <c r="BS12" s="386"/>
      <c r="BT12" s="386"/>
      <c r="BU12" s="387"/>
      <c r="BV12" s="385">
        <v>43850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5093</v>
      </c>
      <c r="S13" s="467"/>
      <c r="T13" s="467"/>
      <c r="U13" s="467"/>
      <c r="V13" s="468"/>
      <c r="W13" s="401" t="s">
        <v>124</v>
      </c>
      <c r="X13" s="402"/>
      <c r="Y13" s="402"/>
      <c r="Z13" s="402"/>
      <c r="AA13" s="402"/>
      <c r="AB13" s="392"/>
      <c r="AC13" s="436">
        <v>413</v>
      </c>
      <c r="AD13" s="437"/>
      <c r="AE13" s="437"/>
      <c r="AF13" s="437"/>
      <c r="AG13" s="476"/>
      <c r="AH13" s="436">
        <v>432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219834</v>
      </c>
      <c r="BO13" s="386"/>
      <c r="BP13" s="386"/>
      <c r="BQ13" s="386"/>
      <c r="BR13" s="386"/>
      <c r="BS13" s="386"/>
      <c r="BT13" s="386"/>
      <c r="BU13" s="387"/>
      <c r="BV13" s="385">
        <v>38676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5175</v>
      </c>
      <c r="S14" s="467"/>
      <c r="T14" s="467"/>
      <c r="U14" s="467"/>
      <c r="V14" s="468"/>
      <c r="W14" s="375"/>
      <c r="X14" s="376"/>
      <c r="Y14" s="376"/>
      <c r="Z14" s="376"/>
      <c r="AA14" s="376"/>
      <c r="AB14" s="365"/>
      <c r="AC14" s="469">
        <v>16.899999999999999</v>
      </c>
      <c r="AD14" s="470"/>
      <c r="AE14" s="470"/>
      <c r="AF14" s="470"/>
      <c r="AG14" s="471"/>
      <c r="AH14" s="469">
        <v>15.7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5123</v>
      </c>
      <c r="S15" s="467"/>
      <c r="T15" s="467"/>
      <c r="U15" s="467"/>
      <c r="V15" s="468"/>
      <c r="W15" s="401" t="s">
        <v>131</v>
      </c>
      <c r="X15" s="402"/>
      <c r="Y15" s="402"/>
      <c r="Z15" s="402"/>
      <c r="AA15" s="402"/>
      <c r="AB15" s="392"/>
      <c r="AC15" s="436">
        <v>707</v>
      </c>
      <c r="AD15" s="437"/>
      <c r="AE15" s="437"/>
      <c r="AF15" s="437"/>
      <c r="AG15" s="476"/>
      <c r="AH15" s="436">
        <v>898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428884</v>
      </c>
      <c r="BO15" s="349"/>
      <c r="BP15" s="349"/>
      <c r="BQ15" s="349"/>
      <c r="BR15" s="349"/>
      <c r="BS15" s="349"/>
      <c r="BT15" s="349"/>
      <c r="BU15" s="350"/>
      <c r="BV15" s="348">
        <v>422689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28.9</v>
      </c>
      <c r="AD16" s="470"/>
      <c r="AE16" s="470"/>
      <c r="AF16" s="470"/>
      <c r="AG16" s="471"/>
      <c r="AH16" s="469">
        <v>32.6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2518071</v>
      </c>
      <c r="BO16" s="386"/>
      <c r="BP16" s="386"/>
      <c r="BQ16" s="386"/>
      <c r="BR16" s="386"/>
      <c r="BS16" s="386"/>
      <c r="BT16" s="386"/>
      <c r="BU16" s="387"/>
      <c r="BV16" s="385">
        <v>2547840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1327</v>
      </c>
      <c r="AD17" s="437"/>
      <c r="AE17" s="437"/>
      <c r="AF17" s="437"/>
      <c r="AG17" s="476"/>
      <c r="AH17" s="436">
        <v>1421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533714</v>
      </c>
      <c r="BO17" s="386"/>
      <c r="BP17" s="386"/>
      <c r="BQ17" s="386"/>
      <c r="BR17" s="386"/>
      <c r="BS17" s="386"/>
      <c r="BT17" s="386"/>
      <c r="BU17" s="387"/>
      <c r="BV17" s="385">
        <v>526363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123.35</v>
      </c>
      <c r="M18" s="498"/>
      <c r="N18" s="498"/>
      <c r="O18" s="498"/>
      <c r="P18" s="498"/>
      <c r="Q18" s="498"/>
      <c r="R18" s="499"/>
      <c r="S18" s="499"/>
      <c r="T18" s="499"/>
      <c r="U18" s="499"/>
      <c r="V18" s="500"/>
      <c r="W18" s="403"/>
      <c r="X18" s="404"/>
      <c r="Y18" s="404"/>
      <c r="Z18" s="404"/>
      <c r="AA18" s="404"/>
      <c r="AB18" s="395"/>
      <c r="AC18" s="501">
        <v>54.2</v>
      </c>
      <c r="AD18" s="502"/>
      <c r="AE18" s="502"/>
      <c r="AF18" s="502"/>
      <c r="AG18" s="503"/>
      <c r="AH18" s="501">
        <v>51.6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2035144</v>
      </c>
      <c r="BO18" s="386"/>
      <c r="BP18" s="386"/>
      <c r="BQ18" s="386"/>
      <c r="BR18" s="386"/>
      <c r="BS18" s="386"/>
      <c r="BT18" s="386"/>
      <c r="BU18" s="387"/>
      <c r="BV18" s="385">
        <v>2106746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3247573</v>
      </c>
      <c r="BO19" s="386"/>
      <c r="BP19" s="386"/>
      <c r="BQ19" s="386"/>
      <c r="BR19" s="386"/>
      <c r="BS19" s="386"/>
      <c r="BT19" s="386"/>
      <c r="BU19" s="387"/>
      <c r="BV19" s="385">
        <v>3116930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1793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2705115</v>
      </c>
      <c r="BO23" s="386"/>
      <c r="BP23" s="386"/>
      <c r="BQ23" s="386"/>
      <c r="BR23" s="386"/>
      <c r="BS23" s="386"/>
      <c r="BT23" s="386"/>
      <c r="BU23" s="387"/>
      <c r="BV23" s="385">
        <v>2692592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6130</v>
      </c>
      <c r="R24" s="437"/>
      <c r="S24" s="437"/>
      <c r="T24" s="437"/>
      <c r="U24" s="437"/>
      <c r="V24" s="476"/>
      <c r="W24" s="531"/>
      <c r="X24" s="519"/>
      <c r="Y24" s="520"/>
      <c r="Z24" s="435" t="s">
        <v>154</v>
      </c>
      <c r="AA24" s="415"/>
      <c r="AB24" s="415"/>
      <c r="AC24" s="415"/>
      <c r="AD24" s="415"/>
      <c r="AE24" s="415"/>
      <c r="AF24" s="415"/>
      <c r="AG24" s="416"/>
      <c r="AH24" s="436">
        <v>71</v>
      </c>
      <c r="AI24" s="437"/>
      <c r="AJ24" s="437"/>
      <c r="AK24" s="437"/>
      <c r="AL24" s="476"/>
      <c r="AM24" s="436">
        <v>190138</v>
      </c>
      <c r="AN24" s="437"/>
      <c r="AO24" s="437"/>
      <c r="AP24" s="437"/>
      <c r="AQ24" s="437"/>
      <c r="AR24" s="476"/>
      <c r="AS24" s="436">
        <v>2678</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2437983</v>
      </c>
      <c r="BO24" s="386"/>
      <c r="BP24" s="386"/>
      <c r="BQ24" s="386"/>
      <c r="BR24" s="386"/>
      <c r="BS24" s="386"/>
      <c r="BT24" s="386"/>
      <c r="BU24" s="387"/>
      <c r="BV24" s="385">
        <v>2419745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5410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4620</v>
      </c>
      <c r="R26" s="437"/>
      <c r="S26" s="437"/>
      <c r="T26" s="437"/>
      <c r="U26" s="437"/>
      <c r="V26" s="476"/>
      <c r="W26" s="531"/>
      <c r="X26" s="519"/>
      <c r="Y26" s="520"/>
      <c r="Z26" s="435" t="s">
        <v>160</v>
      </c>
      <c r="AA26" s="553"/>
      <c r="AB26" s="553"/>
      <c r="AC26" s="553"/>
      <c r="AD26" s="553"/>
      <c r="AE26" s="553"/>
      <c r="AF26" s="553"/>
      <c r="AG26" s="554"/>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2280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46022</v>
      </c>
      <c r="BO27" s="551"/>
      <c r="BP27" s="551"/>
      <c r="BQ27" s="551"/>
      <c r="BR27" s="551"/>
      <c r="BS27" s="551"/>
      <c r="BT27" s="551"/>
      <c r="BU27" s="552"/>
      <c r="BV27" s="550">
        <v>72843</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1640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946109</v>
      </c>
      <c r="BO28" s="349"/>
      <c r="BP28" s="349"/>
      <c r="BQ28" s="349"/>
      <c r="BR28" s="349"/>
      <c r="BS28" s="349"/>
      <c r="BT28" s="349"/>
      <c r="BU28" s="350"/>
      <c r="BV28" s="348">
        <v>753628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1451</v>
      </c>
      <c r="R29" s="437"/>
      <c r="S29" s="437"/>
      <c r="T29" s="437"/>
      <c r="U29" s="437"/>
      <c r="V29" s="476"/>
      <c r="W29" s="531"/>
      <c r="X29" s="519"/>
      <c r="Y29" s="520"/>
      <c r="Z29" s="435" t="s">
        <v>170</v>
      </c>
      <c r="AA29" s="415"/>
      <c r="AB29" s="415"/>
      <c r="AC29" s="415"/>
      <c r="AD29" s="415"/>
      <c r="AE29" s="415"/>
      <c r="AF29" s="415"/>
      <c r="AG29" s="416"/>
      <c r="AH29" s="436">
        <v>71</v>
      </c>
      <c r="AI29" s="437"/>
      <c r="AJ29" s="437"/>
      <c r="AK29" s="437"/>
      <c r="AL29" s="476"/>
      <c r="AM29" s="436">
        <v>190138</v>
      </c>
      <c r="AN29" s="437"/>
      <c r="AO29" s="437"/>
      <c r="AP29" s="437"/>
      <c r="AQ29" s="437"/>
      <c r="AR29" s="476"/>
      <c r="AS29" s="436">
        <v>2678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148641</v>
      </c>
      <c r="BO29" s="386"/>
      <c r="BP29" s="386"/>
      <c r="BQ29" s="386"/>
      <c r="BR29" s="386"/>
      <c r="BS29" s="386"/>
      <c r="BT29" s="386"/>
      <c r="BU29" s="387"/>
      <c r="BV29" s="385">
        <v>148356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90.9</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1058254</v>
      </c>
      <c r="BO30" s="551"/>
      <c r="BP30" s="551"/>
      <c r="BQ30" s="551"/>
      <c r="BR30" s="551"/>
      <c r="BS30" s="551"/>
      <c r="BT30" s="551"/>
      <c r="BU30" s="552"/>
      <c r="BV30" s="550">
        <v>789570</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阿南町国民健康保険特別会計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阿南町水道特別会計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阿南温泉株式会社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阿南町介護保険特別会計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阿南町下水道特別会計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阿南新川食品</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阿南町後期高齢者医療特別会計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（南信州広域連合広域振興基金特別会計）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阿南食品</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64" t="s">
        <v>24</v>
      </c>
      <c r="C41" s="1165"/>
      <c r="D41" s="81"/>
      <c r="E41" s="1170" t="s">
        <v>25</v>
      </c>
      <c r="F41" s="1170"/>
      <c r="G41" s="1170"/>
      <c r="H41" s="1171"/>
      <c r="I41" s="82">
        <v>3726</v>
      </c>
      <c r="J41" s="83">
        <v>3166</v>
      </c>
      <c r="K41" s="83">
        <v>2886</v>
      </c>
      <c r="L41" s="83">
        <v>2693</v>
      </c>
      <c r="M41" s="84">
        <v>2705</v>
      </c>
    </row>
    <row r="42" spans="2:13" ht="27.75" customHeight="1">
      <c r="B42" s="1166"/>
      <c r="C42" s="1167"/>
      <c r="D42" s="85"/>
      <c r="E42" s="1172" t="s">
        <v>26</v>
      </c>
      <c r="F42" s="1172"/>
      <c r="G42" s="1172"/>
      <c r="H42" s="1173"/>
      <c r="I42" s="86" t="s">
        <v>469</v>
      </c>
      <c r="J42" s="87" t="s">
        <v>469</v>
      </c>
      <c r="K42" s="87" t="s">
        <v>469</v>
      </c>
      <c r="L42" s="87" t="s">
        <v>469</v>
      </c>
      <c r="M42" s="88" t="s">
        <v>469</v>
      </c>
    </row>
    <row r="43" spans="2:13" ht="27.75" customHeight="1">
      <c r="B43" s="1166"/>
      <c r="C43" s="1167"/>
      <c r="D43" s="85"/>
      <c r="E43" s="1172" t="s">
        <v>27</v>
      </c>
      <c r="F43" s="1172"/>
      <c r="G43" s="1172"/>
      <c r="H43" s="1173"/>
      <c r="I43" s="86">
        <v>2604</v>
      </c>
      <c r="J43" s="87">
        <v>2354</v>
      </c>
      <c r="K43" s="87">
        <v>2175</v>
      </c>
      <c r="L43" s="87">
        <v>2153</v>
      </c>
      <c r="M43" s="88">
        <v>2249</v>
      </c>
    </row>
    <row r="44" spans="2:13" ht="27.75" customHeight="1">
      <c r="B44" s="1166"/>
      <c r="C44" s="1167"/>
      <c r="D44" s="85"/>
      <c r="E44" s="1172" t="s">
        <v>28</v>
      </c>
      <c r="F44" s="1172"/>
      <c r="G44" s="1172"/>
      <c r="H44" s="1173"/>
      <c r="I44" s="86">
        <v>269</v>
      </c>
      <c r="J44" s="87">
        <v>210</v>
      </c>
      <c r="K44" s="87">
        <v>151</v>
      </c>
      <c r="L44" s="87">
        <v>90</v>
      </c>
      <c r="M44" s="88">
        <v>32</v>
      </c>
    </row>
    <row r="45" spans="2:13" ht="27.75" customHeight="1">
      <c r="B45" s="1166"/>
      <c r="C45" s="1167"/>
      <c r="D45" s="85"/>
      <c r="E45" s="1172" t="s">
        <v>29</v>
      </c>
      <c r="F45" s="1172"/>
      <c r="G45" s="1172"/>
      <c r="H45" s="1173"/>
      <c r="I45" s="86">
        <v>1041</v>
      </c>
      <c r="J45" s="87">
        <v>1045</v>
      </c>
      <c r="K45" s="87">
        <v>1036</v>
      </c>
      <c r="L45" s="87">
        <v>1091</v>
      </c>
      <c r="M45" s="88">
        <v>1020</v>
      </c>
    </row>
    <row r="46" spans="2:13" ht="27.75" customHeight="1">
      <c r="B46" s="1166"/>
      <c r="C46" s="1167"/>
      <c r="D46" s="85"/>
      <c r="E46" s="1172" t="s">
        <v>30</v>
      </c>
      <c r="F46" s="1172"/>
      <c r="G46" s="1172"/>
      <c r="H46" s="1173"/>
      <c r="I46" s="86" t="s">
        <v>469</v>
      </c>
      <c r="J46" s="87" t="s">
        <v>469</v>
      </c>
      <c r="K46" s="87" t="s">
        <v>469</v>
      </c>
      <c r="L46" s="87" t="s">
        <v>469</v>
      </c>
      <c r="M46" s="88" t="s">
        <v>469</v>
      </c>
    </row>
    <row r="47" spans="2:13" ht="27.75" customHeight="1">
      <c r="B47" s="1166"/>
      <c r="C47" s="1167"/>
      <c r="D47" s="85"/>
      <c r="E47" s="1172" t="s">
        <v>31</v>
      </c>
      <c r="F47" s="1172"/>
      <c r="G47" s="1172"/>
      <c r="H47" s="1173"/>
      <c r="I47" s="86" t="s">
        <v>469</v>
      </c>
      <c r="J47" s="87" t="s">
        <v>469</v>
      </c>
      <c r="K47" s="87" t="s">
        <v>469</v>
      </c>
      <c r="L47" s="87" t="s">
        <v>469</v>
      </c>
      <c r="M47" s="88" t="s">
        <v>469</v>
      </c>
    </row>
    <row r="48" spans="2:13" ht="27.75" customHeight="1">
      <c r="B48" s="1168"/>
      <c r="C48" s="1169"/>
      <c r="D48" s="85"/>
      <c r="E48" s="1172" t="s">
        <v>32</v>
      </c>
      <c r="F48" s="1172"/>
      <c r="G48" s="1172"/>
      <c r="H48" s="1173"/>
      <c r="I48" s="86" t="s">
        <v>469</v>
      </c>
      <c r="J48" s="87" t="s">
        <v>469</v>
      </c>
      <c r="K48" s="87" t="s">
        <v>469</v>
      </c>
      <c r="L48" s="87" t="s">
        <v>469</v>
      </c>
      <c r="M48" s="88" t="s">
        <v>469</v>
      </c>
    </row>
    <row r="49" spans="2:13" ht="27.75" customHeight="1">
      <c r="B49" s="1174" t="s">
        <v>33</v>
      </c>
      <c r="C49" s="1175"/>
      <c r="D49" s="89"/>
      <c r="E49" s="1172" t="s">
        <v>34</v>
      </c>
      <c r="F49" s="1172"/>
      <c r="G49" s="1172"/>
      <c r="H49" s="1173"/>
      <c r="I49" s="86">
        <v>1976</v>
      </c>
      <c r="J49" s="87">
        <v>1850</v>
      </c>
      <c r="K49" s="87">
        <v>1741</v>
      </c>
      <c r="L49" s="87">
        <v>1840</v>
      </c>
      <c r="M49" s="88">
        <v>2216</v>
      </c>
    </row>
    <row r="50" spans="2:13" ht="27.75" customHeight="1">
      <c r="B50" s="1166"/>
      <c r="C50" s="1167"/>
      <c r="D50" s="85"/>
      <c r="E50" s="1172" t="s">
        <v>35</v>
      </c>
      <c r="F50" s="1172"/>
      <c r="G50" s="1172"/>
      <c r="H50" s="1173"/>
      <c r="I50" s="86">
        <v>128</v>
      </c>
      <c r="J50" s="87">
        <v>99</v>
      </c>
      <c r="K50" s="87">
        <v>36</v>
      </c>
      <c r="L50" s="87">
        <v>55</v>
      </c>
      <c r="M50" s="88">
        <v>39</v>
      </c>
    </row>
    <row r="51" spans="2:13" ht="27.75" customHeight="1">
      <c r="B51" s="1168"/>
      <c r="C51" s="1169"/>
      <c r="D51" s="85"/>
      <c r="E51" s="1172" t="s">
        <v>36</v>
      </c>
      <c r="F51" s="1172"/>
      <c r="G51" s="1172"/>
      <c r="H51" s="1173"/>
      <c r="I51" s="86">
        <v>5419</v>
      </c>
      <c r="J51" s="87">
        <v>5097</v>
      </c>
      <c r="K51" s="87">
        <v>4785</v>
      </c>
      <c r="L51" s="87">
        <v>4338</v>
      </c>
      <c r="M51" s="88">
        <v>4504</v>
      </c>
    </row>
    <row r="52" spans="2:13" ht="27.75" customHeight="1" thickBot="1">
      <c r="B52" s="1176" t="s">
        <v>37</v>
      </c>
      <c r="C52" s="1177"/>
      <c r="D52" s="90"/>
      <c r="E52" s="1178" t="s">
        <v>38</v>
      </c>
      <c r="F52" s="1178"/>
      <c r="G52" s="1178"/>
      <c r="H52" s="1179"/>
      <c r="I52" s="91">
        <v>117</v>
      </c>
      <c r="J52" s="92">
        <v>-272</v>
      </c>
      <c r="K52" s="92">
        <v>-313</v>
      </c>
      <c r="L52" s="92">
        <v>-206</v>
      </c>
      <c r="M52" s="93">
        <v>-752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272187</v>
      </c>
      <c r="E3" s="116"/>
      <c r="F3" s="117">
        <v>109926</v>
      </c>
      <c r="G3" s="118"/>
      <c r="H3" s="119"/>
    </row>
    <row r="4" spans="1:8">
      <c r="A4" s="120"/>
      <c r="B4" s="121"/>
      <c r="C4" s="122"/>
      <c r="D4" s="123">
        <v>129968</v>
      </c>
      <c r="E4" s="124"/>
      <c r="F4" s="125">
        <v>64844</v>
      </c>
      <c r="G4" s="126"/>
      <c r="H4" s="127"/>
    </row>
    <row r="5" spans="1:8">
      <c r="A5" s="108" t="s">
        <v>503</v>
      </c>
      <c r="B5" s="113"/>
      <c r="C5" s="114"/>
      <c r="D5" s="115">
        <v>228229</v>
      </c>
      <c r="E5" s="116"/>
      <c r="F5" s="117">
        <v>133616</v>
      </c>
      <c r="G5" s="118"/>
      <c r="H5" s="119"/>
    </row>
    <row r="6" spans="1:8">
      <c r="A6" s="120"/>
      <c r="B6" s="121"/>
      <c r="C6" s="122"/>
      <c r="D6" s="123">
        <v>145786</v>
      </c>
      <c r="E6" s="124"/>
      <c r="F6" s="125">
        <v>57933</v>
      </c>
      <c r="G6" s="126"/>
      <c r="H6" s="127"/>
    </row>
    <row r="7" spans="1:8">
      <c r="A7" s="108" t="s">
        <v>504</v>
      </c>
      <c r="B7" s="113"/>
      <c r="C7" s="114"/>
      <c r="D7" s="115">
        <v>337846</v>
      </c>
      <c r="E7" s="116"/>
      <c r="F7" s="117">
        <v>96333</v>
      </c>
      <c r="G7" s="118"/>
      <c r="H7" s="119"/>
    </row>
    <row r="8" spans="1:8">
      <c r="A8" s="120"/>
      <c r="B8" s="121"/>
      <c r="C8" s="122"/>
      <c r="D8" s="123">
        <v>287989</v>
      </c>
      <c r="E8" s="124"/>
      <c r="F8" s="125">
        <v>57060</v>
      </c>
      <c r="G8" s="126"/>
      <c r="H8" s="127"/>
    </row>
    <row r="9" spans="1:8">
      <c r="A9" s="108" t="s">
        <v>505</v>
      </c>
      <c r="B9" s="113"/>
      <c r="C9" s="114"/>
      <c r="D9" s="115">
        <v>200807</v>
      </c>
      <c r="E9" s="116"/>
      <c r="F9" s="117">
        <v>117673</v>
      </c>
      <c r="G9" s="118"/>
      <c r="H9" s="119"/>
    </row>
    <row r="10" spans="1:8">
      <c r="A10" s="120"/>
      <c r="B10" s="121"/>
      <c r="C10" s="122"/>
      <c r="D10" s="123">
        <v>169973</v>
      </c>
      <c r="E10" s="124"/>
      <c r="F10" s="125">
        <v>62359</v>
      </c>
      <c r="G10" s="126"/>
      <c r="H10" s="127"/>
    </row>
    <row r="11" spans="1:8">
      <c r="A11" s="108" t="s">
        <v>506</v>
      </c>
      <c r="B11" s="113"/>
      <c r="C11" s="114"/>
      <c r="D11" s="115">
        <v>260638</v>
      </c>
      <c r="E11" s="116"/>
      <c r="F11" s="117">
        <v>118223</v>
      </c>
      <c r="G11" s="118"/>
      <c r="H11" s="119"/>
    </row>
    <row r="12" spans="1:8">
      <c r="A12" s="120"/>
      <c r="B12" s="121"/>
      <c r="C12" s="128"/>
      <c r="D12" s="123">
        <v>139694</v>
      </c>
      <c r="E12" s="124"/>
      <c r="F12" s="125">
        <v>57106</v>
      </c>
      <c r="G12" s="126"/>
      <c r="H12" s="127"/>
    </row>
    <row r="13" spans="1:8">
      <c r="A13" s="108"/>
      <c r="B13" s="113"/>
      <c r="C13" s="129"/>
      <c r="D13" s="130">
        <v>259941</v>
      </c>
      <c r="E13" s="131"/>
      <c r="F13" s="132">
        <v>115154</v>
      </c>
      <c r="G13" s="133"/>
      <c r="H13" s="119"/>
    </row>
    <row r="14" spans="1:8">
      <c r="A14" s="120"/>
      <c r="B14" s="121"/>
      <c r="C14" s="122"/>
      <c r="D14" s="123">
        <v>174682</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3.42</v>
      </c>
      <c r="C19" s="134">
        <f>ROUND(VALUE(SUBSTITUTE(実質収支比率等に係る経年分析!G$48,"▲","-")),2)</f>
        <v>2.64</v>
      </c>
      <c r="D19" s="134">
        <f>ROUND(VALUE(SUBSTITUTE(実質収支比率等に係る経年分析!H$48,"▲","-")),2)</f>
        <v>3.51</v>
      </c>
      <c r="E19" s="134">
        <f>ROUND(VALUE(SUBSTITUTE(実質収支比率等に係る経年分析!I$48,"▲","-")),2)</f>
        <v>3.48</v>
      </c>
      <c r="F19" s="134">
        <f>ROUND(VALUE(SUBSTITUTE(実質収支比率等に係る経年分析!J$48,"▲","-")),2)</f>
        <v>4.51</v>
      </c>
    </row>
    <row r="20" spans="1:11">
      <c r="A20" s="134" t="s">
        <v>43</v>
      </c>
      <c r="B20" s="134">
        <f>ROUND(VALUE(SUBSTITUTE(実質収支比率等に係る経年分析!F$47,"▲","-")),2)</f>
        <v>24.89</v>
      </c>
      <c r="C20" s="134">
        <f>ROUND(VALUE(SUBSTITUTE(実質収支比率等に係る経年分析!G$47,"▲","-")),2)</f>
        <v>23.77</v>
      </c>
      <c r="D20" s="134">
        <f>ROUND(VALUE(SUBSTITUTE(実質収支比率等に係る経年分析!H$47,"▲","-")),2)</f>
        <v>24.98</v>
      </c>
      <c r="E20" s="134">
        <f>ROUND(VALUE(SUBSTITUTE(実質収支比率等に係る経年分析!I$47,"▲","-")),2)</f>
        <v>26.91</v>
      </c>
      <c r="F20" s="134">
        <f>ROUND(VALUE(SUBSTITUTE(実質収支比率等に係る経年分析!J$47,"▲","-")),2)</f>
        <v>34.14</v>
      </c>
    </row>
    <row r="21" spans="1:11">
      <c r="A21" s="134" t="s">
        <v>44</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-0.85</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7.93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阿南町後期高齢者医療特別会計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阿南町下水道特別会計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阿南町国民健康保険特別会計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阿南町介護保険特別会計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阿南町水道特別会計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706</v>
      </c>
      <c r="E42" s="136"/>
      <c r="F42" s="136"/>
      <c r="G42" s="136">
        <f>'実質公債費比率（分子）の構造'!L$52</f>
        <v>697</v>
      </c>
      <c r="H42" s="136"/>
      <c r="I42" s="136"/>
      <c r="J42" s="136">
        <f>'実質公債費比率（分子）の構造'!M$52</f>
        <v>686</v>
      </c>
      <c r="K42" s="136"/>
      <c r="L42" s="136"/>
      <c r="M42" s="136">
        <f>'実質公債費比率（分子）の構造'!N$52</f>
        <v>657</v>
      </c>
      <c r="N42" s="136"/>
      <c r="O42" s="136"/>
      <c r="P42" s="136">
        <f>'実質公債費比率（分子）の構造'!O$52</f>
        <v>592</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57</v>
      </c>
      <c r="C45" s="136"/>
      <c r="D45" s="136"/>
      <c r="E45" s="136">
        <f>'実質公債費比率（分子）の構造'!L$49</f>
        <v>57</v>
      </c>
      <c r="F45" s="136"/>
      <c r="G45" s="136"/>
      <c r="H45" s="136">
        <f>'実質公債費比率（分子）の構造'!M$49</f>
        <v>57</v>
      </c>
      <c r="I45" s="136"/>
      <c r="J45" s="136"/>
      <c r="K45" s="136">
        <f>'実質公債費比率（分子）の構造'!N$49</f>
        <v>56</v>
      </c>
      <c r="L45" s="136"/>
      <c r="M45" s="136"/>
      <c r="N45" s="136">
        <f>'実質公債費比率（分子）の構造'!O$49</f>
        <v>44</v>
      </c>
      <c r="O45" s="136"/>
      <c r="P45" s="136"/>
    </row>
    <row r="46" spans="1:16">
      <c r="A46" s="136" t="s">
        <v>55</v>
      </c>
      <c r="B46" s="136">
        <f>'実質公債費比率（分子）の構造'!K$48</f>
        <v>226</v>
      </c>
      <c r="C46" s="136"/>
      <c r="D46" s="136"/>
      <c r="E46" s="136">
        <f>'実質公債費比率（分子）の構造'!L$48</f>
        <v>217</v>
      </c>
      <c r="F46" s="136"/>
      <c r="G46" s="136"/>
      <c r="H46" s="136">
        <f>'実質公債費比率（分子）の構造'!M$48</f>
        <v>225</v>
      </c>
      <c r="I46" s="136"/>
      <c r="J46" s="136"/>
      <c r="K46" s="136">
        <f>'実質公債費比率（分子）の構造'!N$48</f>
        <v>215</v>
      </c>
      <c r="L46" s="136"/>
      <c r="M46" s="136"/>
      <c r="N46" s="136">
        <f>'実質公債費比率（分子）の構造'!O$48</f>
        <v>199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644</v>
      </c>
      <c r="C49" s="136"/>
      <c r="D49" s="136"/>
      <c r="E49" s="136">
        <f>'実質公債費比率（分子）の構造'!L$45</f>
        <v>613</v>
      </c>
      <c r="F49" s="136"/>
      <c r="G49" s="136"/>
      <c r="H49" s="136">
        <f>'実質公債費比率（分子）の構造'!M$45</f>
        <v>548</v>
      </c>
      <c r="I49" s="136"/>
      <c r="J49" s="136"/>
      <c r="K49" s="136">
        <f>'実質公債費比率（分子）の構造'!N$45</f>
        <v>517</v>
      </c>
      <c r="L49" s="136"/>
      <c r="M49" s="136"/>
      <c r="N49" s="136">
        <f>'実質公債費比率（分子）の構造'!O$45</f>
        <v>428</v>
      </c>
      <c r="O49" s="136"/>
      <c r="P49" s="136"/>
    </row>
    <row r="50" spans="1:16">
      <c r="A50" s="136" t="s">
        <v>59</v>
      </c>
      <c r="B50" s="136" t="e">
        <f>NA()</f>
        <v>#N/A</v>
      </c>
      <c r="C50" s="136">
        <f>IF(ISNUMBER('実質公債費比率（分子）の構造'!K$53),'実質公債費比率（分子）の構造'!K$53,NA())</f>
        <v>221</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144</v>
      </c>
      <c r="J50" s="136" t="e">
        <f>NA()</f>
        <v>#N/A</v>
      </c>
      <c r="K50" s="136" t="e">
        <f>NA()</f>
        <v>#N/A</v>
      </c>
      <c r="L50" s="136">
        <f>IF(ISNUMBER('実質公債費比率（分子）の構造'!N$53),'実質公債費比率（分子）の構造'!N$53,NA())</f>
        <v>131</v>
      </c>
      <c r="M50" s="136" t="e">
        <f>NA()</f>
        <v>#N/A</v>
      </c>
      <c r="N50" s="136" t="e">
        <f>NA()</f>
        <v>#N/A</v>
      </c>
      <c r="O50" s="136">
        <f>IF(ISNUMBER('実質公債費比率（分子）の構造'!O$53),'実質公債費比率（分子）の構造'!O$53,NA())</f>
        <v>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5419</v>
      </c>
      <c r="E56" s="135"/>
      <c r="F56" s="135"/>
      <c r="G56" s="135">
        <f>'将来負担比率（分子）の構造'!J$51</f>
        <v>5097</v>
      </c>
      <c r="H56" s="135"/>
      <c r="I56" s="135"/>
      <c r="J56" s="135">
        <f>'将来負担比率（分子）の構造'!K$51</f>
        <v>4785</v>
      </c>
      <c r="K56" s="135"/>
      <c r="L56" s="135"/>
      <c r="M56" s="135">
        <f>'将来負担比率（分子）の構造'!L$51</f>
        <v>4338</v>
      </c>
      <c r="N56" s="135"/>
      <c r="O56" s="135"/>
      <c r="P56" s="135">
        <f>'将来負担比率（分子）の構造'!M$51</f>
        <v>4504</v>
      </c>
    </row>
    <row r="57" spans="1:16">
      <c r="A57" s="135" t="s">
        <v>35</v>
      </c>
      <c r="B57" s="135"/>
      <c r="C57" s="135"/>
      <c r="D57" s="135">
        <f>'将来負担比率（分子）の構造'!I$50</f>
        <v>128</v>
      </c>
      <c r="E57" s="135"/>
      <c r="F57" s="135"/>
      <c r="G57" s="135">
        <f>'将来負担比率（分子）の構造'!J$50</f>
        <v>99</v>
      </c>
      <c r="H57" s="135"/>
      <c r="I57" s="135"/>
      <c r="J57" s="135">
        <f>'将来負担比率（分子）の構造'!K$50</f>
        <v>36</v>
      </c>
      <c r="K57" s="135"/>
      <c r="L57" s="135"/>
      <c r="M57" s="135">
        <f>'将来負担比率（分子）の構造'!L$50</f>
        <v>55</v>
      </c>
      <c r="N57" s="135"/>
      <c r="O57" s="135"/>
      <c r="P57" s="135">
        <f>'将来負担比率（分子）の構造'!M$50</f>
        <v>39</v>
      </c>
    </row>
    <row r="58" spans="1:16">
      <c r="A58" s="135" t="s">
        <v>34</v>
      </c>
      <c r="B58" s="135"/>
      <c r="C58" s="135"/>
      <c r="D58" s="135">
        <f>'将来負担比率（分子）の構造'!I$49</f>
        <v>1976</v>
      </c>
      <c r="E58" s="135"/>
      <c r="F58" s="135"/>
      <c r="G58" s="135">
        <f>'将来負担比率（分子）の構造'!J$49</f>
        <v>1850</v>
      </c>
      <c r="H58" s="135"/>
      <c r="I58" s="135"/>
      <c r="J58" s="135">
        <f>'将来負担比率（分子）の構造'!K$49</f>
        <v>1741</v>
      </c>
      <c r="K58" s="135"/>
      <c r="L58" s="135"/>
      <c r="M58" s="135">
        <f>'将来負担比率（分子）の構造'!L$49</f>
        <v>1840</v>
      </c>
      <c r="N58" s="135"/>
      <c r="O58" s="135"/>
      <c r="P58" s="135">
        <f>'将来負担比率（分子）の構造'!M$49</f>
        <v>2216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1041</v>
      </c>
      <c r="C62" s="135"/>
      <c r="D62" s="135"/>
      <c r="E62" s="135">
        <f>'将来負担比率（分子）の構造'!J$45</f>
        <v>1045</v>
      </c>
      <c r="F62" s="135"/>
      <c r="G62" s="135"/>
      <c r="H62" s="135">
        <f>'将来負担比率（分子）の構造'!K$45</f>
        <v>1036</v>
      </c>
      <c r="I62" s="135"/>
      <c r="J62" s="135"/>
      <c r="K62" s="135">
        <f>'将来負担比率（分子）の構造'!L$45</f>
        <v>1091</v>
      </c>
      <c r="L62" s="135"/>
      <c r="M62" s="135"/>
      <c r="N62" s="135">
        <f>'将来負担比率（分子）の構造'!M$45</f>
        <v>1020</v>
      </c>
      <c r="O62" s="135"/>
      <c r="P62" s="135"/>
    </row>
    <row r="63" spans="1:16">
      <c r="A63" s="135" t="s">
        <v>28</v>
      </c>
      <c r="B63" s="135">
        <f>'将来負担比率（分子）の構造'!I$44</f>
        <v>269</v>
      </c>
      <c r="C63" s="135"/>
      <c r="D63" s="135"/>
      <c r="E63" s="135">
        <f>'将来負担比率（分子）の構造'!J$44</f>
        <v>210</v>
      </c>
      <c r="F63" s="135"/>
      <c r="G63" s="135"/>
      <c r="H63" s="135">
        <f>'将来負担比率（分子）の構造'!K$44</f>
        <v>151</v>
      </c>
      <c r="I63" s="135"/>
      <c r="J63" s="135"/>
      <c r="K63" s="135">
        <f>'将来負担比率（分子）の構造'!L$44</f>
        <v>90</v>
      </c>
      <c r="L63" s="135"/>
      <c r="M63" s="135"/>
      <c r="N63" s="135">
        <f>'将来負担比率（分子）の構造'!M$44</f>
        <v>32</v>
      </c>
      <c r="O63" s="135"/>
      <c r="P63" s="135"/>
    </row>
    <row r="64" spans="1:16">
      <c r="A64" s="135" t="s">
        <v>27</v>
      </c>
      <c r="B64" s="135">
        <f>'将来負担比率（分子）の構造'!I$43</f>
        <v>2604</v>
      </c>
      <c r="C64" s="135"/>
      <c r="D64" s="135"/>
      <c r="E64" s="135">
        <f>'将来負担比率（分子）の構造'!J$43</f>
        <v>2354</v>
      </c>
      <c r="F64" s="135"/>
      <c r="G64" s="135"/>
      <c r="H64" s="135">
        <f>'将来負担比率（分子）の構造'!K$43</f>
        <v>2175</v>
      </c>
      <c r="I64" s="135"/>
      <c r="J64" s="135"/>
      <c r="K64" s="135">
        <f>'将来負担比率（分子）の構造'!L$43</f>
        <v>2153</v>
      </c>
      <c r="L64" s="135"/>
      <c r="M64" s="135"/>
      <c r="N64" s="135">
        <f>'将来負担比率（分子）の構造'!M$43</f>
        <v>2249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3726</v>
      </c>
      <c r="C66" s="135"/>
      <c r="D66" s="135"/>
      <c r="E66" s="135">
        <f>'将来負担比率（分子）の構造'!J$41</f>
        <v>3166</v>
      </c>
      <c r="F66" s="135"/>
      <c r="G66" s="135"/>
      <c r="H66" s="135">
        <f>'将来負担比率（分子）の構造'!K$41</f>
        <v>2886</v>
      </c>
      <c r="I66" s="135"/>
      <c r="J66" s="135"/>
      <c r="K66" s="135">
        <f>'将来負担比率（分子）の構造'!L$41</f>
        <v>2693</v>
      </c>
      <c r="L66" s="135"/>
      <c r="M66" s="135"/>
      <c r="N66" s="135">
        <f>'将来負担比率（分子）の構造'!M$41</f>
        <v>2705</v>
      </c>
      <c r="O66" s="135"/>
      <c r="P66" s="135"/>
    </row>
    <row r="67" spans="1:16">
      <c r="A67" s="135" t="s">
        <v>63</v>
      </c>
      <c r="B67" s="135" t="e">
        <f>NA()</f>
        <v>#N/A</v>
      </c>
      <c r="C67" s="135">
        <f>IF(ISNUMBER('将来負担比率（分子）の構造'!I$52), IF('将来負担比率（分子）の構造'!I$52 &lt; 0, 0, '将来負担比率（分子）の構造'!I$52), NA())</f>
        <v>117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423944</v>
      </c>
      <c r="S5" s="581"/>
      <c r="T5" s="581"/>
      <c r="U5" s="581"/>
      <c r="V5" s="581"/>
      <c r="W5" s="581"/>
      <c r="X5" s="581"/>
      <c r="Y5" s="582"/>
      <c r="Z5" s="583">
        <v>7.8</v>
      </c>
      <c r="AA5" s="583"/>
      <c r="AB5" s="583"/>
      <c r="AC5" s="583"/>
      <c r="AD5" s="584">
        <v>423944</v>
      </c>
      <c r="AE5" s="584"/>
      <c r="AF5" s="584"/>
      <c r="AG5" s="584"/>
      <c r="AH5" s="584"/>
      <c r="AI5" s="584"/>
      <c r="AJ5" s="584"/>
      <c r="AK5" s="584"/>
      <c r="AL5" s="585">
        <v>15.9</v>
      </c>
      <c r="AM5" s="586"/>
      <c r="AN5" s="586"/>
      <c r="AO5" s="587"/>
      <c r="AP5" s="577" t="s">
        <v>208</v>
      </c>
      <c r="AQ5" s="578"/>
      <c r="AR5" s="578"/>
      <c r="AS5" s="578"/>
      <c r="AT5" s="578"/>
      <c r="AU5" s="578"/>
      <c r="AV5" s="578"/>
      <c r="AW5" s="578"/>
      <c r="AX5" s="578"/>
      <c r="AY5" s="578"/>
      <c r="AZ5" s="578"/>
      <c r="BA5" s="578"/>
      <c r="BB5" s="578"/>
      <c r="BC5" s="578"/>
      <c r="BD5" s="578"/>
      <c r="BE5" s="578"/>
      <c r="BF5" s="579"/>
      <c r="BG5" s="591">
        <v>419346</v>
      </c>
      <c r="BH5" s="592"/>
      <c r="BI5" s="592"/>
      <c r="BJ5" s="592"/>
      <c r="BK5" s="592"/>
      <c r="BL5" s="592"/>
      <c r="BM5" s="592"/>
      <c r="BN5" s="593"/>
      <c r="BO5" s="594">
        <v>98.9</v>
      </c>
      <c r="BP5" s="594"/>
      <c r="BQ5" s="594"/>
      <c r="BR5" s="594"/>
      <c r="BS5" s="595">
        <v>27503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65744</v>
      </c>
      <c r="S6" s="592"/>
      <c r="T6" s="592"/>
      <c r="U6" s="592"/>
      <c r="V6" s="592"/>
      <c r="W6" s="592"/>
      <c r="X6" s="592"/>
      <c r="Y6" s="593"/>
      <c r="Z6" s="594">
        <v>1.2</v>
      </c>
      <c r="AA6" s="594"/>
      <c r="AB6" s="594"/>
      <c r="AC6" s="594"/>
      <c r="AD6" s="595">
        <v>65744</v>
      </c>
      <c r="AE6" s="595"/>
      <c r="AF6" s="595"/>
      <c r="AG6" s="595"/>
      <c r="AH6" s="595"/>
      <c r="AI6" s="595"/>
      <c r="AJ6" s="595"/>
      <c r="AK6" s="595"/>
      <c r="AL6" s="596">
        <v>2.5</v>
      </c>
      <c r="AM6" s="597"/>
      <c r="AN6" s="597"/>
      <c r="AO6" s="598"/>
      <c r="AP6" s="588" t="s">
        <v>213</v>
      </c>
      <c r="AQ6" s="589"/>
      <c r="AR6" s="589"/>
      <c r="AS6" s="589"/>
      <c r="AT6" s="589"/>
      <c r="AU6" s="589"/>
      <c r="AV6" s="589"/>
      <c r="AW6" s="589"/>
      <c r="AX6" s="589"/>
      <c r="AY6" s="589"/>
      <c r="AZ6" s="589"/>
      <c r="BA6" s="589"/>
      <c r="BB6" s="589"/>
      <c r="BC6" s="589"/>
      <c r="BD6" s="589"/>
      <c r="BE6" s="589"/>
      <c r="BF6" s="590"/>
      <c r="BG6" s="591">
        <v>419346</v>
      </c>
      <c r="BH6" s="592"/>
      <c r="BI6" s="592"/>
      <c r="BJ6" s="592"/>
      <c r="BK6" s="592"/>
      <c r="BL6" s="592"/>
      <c r="BM6" s="592"/>
      <c r="BN6" s="593"/>
      <c r="BO6" s="594">
        <v>98.9</v>
      </c>
      <c r="BP6" s="594"/>
      <c r="BQ6" s="594"/>
      <c r="BR6" s="594"/>
      <c r="BS6" s="595">
        <v>27503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51521</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51521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766</v>
      </c>
      <c r="S7" s="592"/>
      <c r="T7" s="592"/>
      <c r="U7" s="592"/>
      <c r="V7" s="592"/>
      <c r="W7" s="592"/>
      <c r="X7" s="592"/>
      <c r="Y7" s="593"/>
      <c r="Z7" s="594">
        <v>0</v>
      </c>
      <c r="AA7" s="594"/>
      <c r="AB7" s="594"/>
      <c r="AC7" s="594"/>
      <c r="AD7" s="595">
        <v>766</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160581</v>
      </c>
      <c r="BH7" s="592"/>
      <c r="BI7" s="592"/>
      <c r="BJ7" s="592"/>
      <c r="BK7" s="592"/>
      <c r="BL7" s="592"/>
      <c r="BM7" s="592"/>
      <c r="BN7" s="593"/>
      <c r="BO7" s="594">
        <v>37.9</v>
      </c>
      <c r="BP7" s="594"/>
      <c r="BQ7" s="594"/>
      <c r="BR7" s="594"/>
      <c r="BS7" s="595" t="s">
        <v>215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864264</v>
      </c>
      <c r="CS7" s="592"/>
      <c r="CT7" s="592"/>
      <c r="CU7" s="592"/>
      <c r="CV7" s="592"/>
      <c r="CW7" s="592"/>
      <c r="CX7" s="592"/>
      <c r="CY7" s="593"/>
      <c r="CZ7" s="594">
        <v>16.7</v>
      </c>
      <c r="DA7" s="594"/>
      <c r="DB7" s="594"/>
      <c r="DC7" s="594"/>
      <c r="DD7" s="600">
        <v>50488</v>
      </c>
      <c r="DE7" s="592"/>
      <c r="DF7" s="592"/>
      <c r="DG7" s="592"/>
      <c r="DH7" s="592"/>
      <c r="DI7" s="592"/>
      <c r="DJ7" s="592"/>
      <c r="DK7" s="592"/>
      <c r="DL7" s="592"/>
      <c r="DM7" s="592"/>
      <c r="DN7" s="592"/>
      <c r="DO7" s="592"/>
      <c r="DP7" s="593"/>
      <c r="DQ7" s="600">
        <v>808783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1122</v>
      </c>
      <c r="S8" s="592"/>
      <c r="T8" s="592"/>
      <c r="U8" s="592"/>
      <c r="V8" s="592"/>
      <c r="W8" s="592"/>
      <c r="X8" s="592"/>
      <c r="Y8" s="593"/>
      <c r="Z8" s="594">
        <v>0</v>
      </c>
      <c r="AA8" s="594"/>
      <c r="AB8" s="594"/>
      <c r="AC8" s="594"/>
      <c r="AD8" s="595">
        <v>1122</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6281</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1187313</v>
      </c>
      <c r="CS8" s="592"/>
      <c r="CT8" s="592"/>
      <c r="CU8" s="592"/>
      <c r="CV8" s="592"/>
      <c r="CW8" s="592"/>
      <c r="CX8" s="592"/>
      <c r="CY8" s="593"/>
      <c r="CZ8" s="594">
        <v>23</v>
      </c>
      <c r="DA8" s="594"/>
      <c r="DB8" s="594"/>
      <c r="DC8" s="594"/>
      <c r="DD8" s="600">
        <v>502899</v>
      </c>
      <c r="DE8" s="592"/>
      <c r="DF8" s="592"/>
      <c r="DG8" s="592"/>
      <c r="DH8" s="592"/>
      <c r="DI8" s="592"/>
      <c r="DJ8" s="592"/>
      <c r="DK8" s="592"/>
      <c r="DL8" s="592"/>
      <c r="DM8" s="592"/>
      <c r="DN8" s="592"/>
      <c r="DO8" s="592"/>
      <c r="DP8" s="593"/>
      <c r="DQ8" s="600">
        <v>495680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1892</v>
      </c>
      <c r="S9" s="592"/>
      <c r="T9" s="592"/>
      <c r="U9" s="592"/>
      <c r="V9" s="592"/>
      <c r="W9" s="592"/>
      <c r="X9" s="592"/>
      <c r="Y9" s="593"/>
      <c r="Z9" s="594">
        <v>0</v>
      </c>
      <c r="AA9" s="594"/>
      <c r="AB9" s="594"/>
      <c r="AC9" s="594"/>
      <c r="AD9" s="595">
        <v>1892</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136051</v>
      </c>
      <c r="BH9" s="592"/>
      <c r="BI9" s="592"/>
      <c r="BJ9" s="592"/>
      <c r="BK9" s="592"/>
      <c r="BL9" s="592"/>
      <c r="BM9" s="592"/>
      <c r="BN9" s="593"/>
      <c r="BO9" s="594">
        <v>32.1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571122</v>
      </c>
      <c r="CS9" s="592"/>
      <c r="CT9" s="592"/>
      <c r="CU9" s="592"/>
      <c r="CV9" s="592"/>
      <c r="CW9" s="592"/>
      <c r="CX9" s="592"/>
      <c r="CY9" s="593"/>
      <c r="CZ9" s="594">
        <v>11.1</v>
      </c>
      <c r="DA9" s="594"/>
      <c r="DB9" s="594"/>
      <c r="DC9" s="594"/>
      <c r="DD9" s="600">
        <v>91483</v>
      </c>
      <c r="DE9" s="592"/>
      <c r="DF9" s="592"/>
      <c r="DG9" s="592"/>
      <c r="DH9" s="592"/>
      <c r="DI9" s="592"/>
      <c r="DJ9" s="592"/>
      <c r="DK9" s="592"/>
      <c r="DL9" s="592"/>
      <c r="DM9" s="592"/>
      <c r="DN9" s="592"/>
      <c r="DO9" s="592"/>
      <c r="DP9" s="593"/>
      <c r="DQ9" s="600">
        <v>273373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51301</v>
      </c>
      <c r="S10" s="592"/>
      <c r="T10" s="592"/>
      <c r="U10" s="592"/>
      <c r="V10" s="592"/>
      <c r="W10" s="592"/>
      <c r="X10" s="592"/>
      <c r="Y10" s="593"/>
      <c r="Z10" s="594">
        <v>0.9</v>
      </c>
      <c r="AA10" s="594"/>
      <c r="AB10" s="594"/>
      <c r="AC10" s="594"/>
      <c r="AD10" s="595">
        <v>51301</v>
      </c>
      <c r="AE10" s="595"/>
      <c r="AF10" s="595"/>
      <c r="AG10" s="595"/>
      <c r="AH10" s="595"/>
      <c r="AI10" s="595"/>
      <c r="AJ10" s="595"/>
      <c r="AK10" s="595"/>
      <c r="AL10" s="596">
        <v>1.9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9829</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45580</v>
      </c>
      <c r="CS10" s="592"/>
      <c r="CT10" s="592"/>
      <c r="CU10" s="592"/>
      <c r="CV10" s="592"/>
      <c r="CW10" s="592"/>
      <c r="CX10" s="592"/>
      <c r="CY10" s="593"/>
      <c r="CZ10" s="594">
        <v>0.9</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8420</v>
      </c>
      <c r="BH11" s="592"/>
      <c r="BI11" s="592"/>
      <c r="BJ11" s="592"/>
      <c r="BK11" s="592"/>
      <c r="BL11" s="592"/>
      <c r="BM11" s="592"/>
      <c r="BN11" s="593"/>
      <c r="BO11" s="594">
        <v>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996968</v>
      </c>
      <c r="CS11" s="592"/>
      <c r="CT11" s="592"/>
      <c r="CU11" s="592"/>
      <c r="CV11" s="592"/>
      <c r="CW11" s="592"/>
      <c r="CX11" s="592"/>
      <c r="CY11" s="593"/>
      <c r="CZ11" s="594">
        <v>19.3</v>
      </c>
      <c r="DA11" s="594"/>
      <c r="DB11" s="594"/>
      <c r="DC11" s="594"/>
      <c r="DD11" s="600">
        <v>229541</v>
      </c>
      <c r="DE11" s="592"/>
      <c r="DF11" s="592"/>
      <c r="DG11" s="592"/>
      <c r="DH11" s="592"/>
      <c r="DI11" s="592"/>
      <c r="DJ11" s="592"/>
      <c r="DK11" s="592"/>
      <c r="DL11" s="592"/>
      <c r="DM11" s="592"/>
      <c r="DN11" s="592"/>
      <c r="DO11" s="592"/>
      <c r="DP11" s="593"/>
      <c r="DQ11" s="600">
        <v>330781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224861</v>
      </c>
      <c r="BH12" s="592"/>
      <c r="BI12" s="592"/>
      <c r="BJ12" s="592"/>
      <c r="BK12" s="592"/>
      <c r="BL12" s="592"/>
      <c r="BM12" s="592"/>
      <c r="BN12" s="593"/>
      <c r="BO12" s="594">
        <v>53</v>
      </c>
      <c r="BP12" s="594"/>
      <c r="BQ12" s="594"/>
      <c r="BR12" s="594"/>
      <c r="BS12" s="600">
        <v>27503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71515</v>
      </c>
      <c r="CS12" s="592"/>
      <c r="CT12" s="592"/>
      <c r="CU12" s="592"/>
      <c r="CV12" s="592"/>
      <c r="CW12" s="592"/>
      <c r="CX12" s="592"/>
      <c r="CY12" s="593"/>
      <c r="CZ12" s="594">
        <v>1.4</v>
      </c>
      <c r="DA12" s="594"/>
      <c r="DB12" s="594"/>
      <c r="DC12" s="594"/>
      <c r="DD12" s="600">
        <v>24499</v>
      </c>
      <c r="DE12" s="592"/>
      <c r="DF12" s="592"/>
      <c r="DG12" s="592"/>
      <c r="DH12" s="592"/>
      <c r="DI12" s="592"/>
      <c r="DJ12" s="592"/>
      <c r="DK12" s="592"/>
      <c r="DL12" s="592"/>
      <c r="DM12" s="592"/>
      <c r="DN12" s="592"/>
      <c r="DO12" s="592"/>
      <c r="DP12" s="593"/>
      <c r="DQ12" s="600">
        <v>64883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18352</v>
      </c>
      <c r="S13" s="592"/>
      <c r="T13" s="592"/>
      <c r="U13" s="592"/>
      <c r="V13" s="592"/>
      <c r="W13" s="592"/>
      <c r="X13" s="592"/>
      <c r="Y13" s="593"/>
      <c r="Z13" s="594">
        <v>0.3</v>
      </c>
      <c r="AA13" s="594"/>
      <c r="AB13" s="594"/>
      <c r="AC13" s="594"/>
      <c r="AD13" s="595">
        <v>18352</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223808</v>
      </c>
      <c r="BH13" s="592"/>
      <c r="BI13" s="592"/>
      <c r="BJ13" s="592"/>
      <c r="BK13" s="592"/>
      <c r="BL13" s="592"/>
      <c r="BM13" s="592"/>
      <c r="BN13" s="593"/>
      <c r="BO13" s="594">
        <v>52.8</v>
      </c>
      <c r="BP13" s="594"/>
      <c r="BQ13" s="594"/>
      <c r="BR13" s="594"/>
      <c r="BS13" s="600">
        <v>27503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472725</v>
      </c>
      <c r="CS13" s="592"/>
      <c r="CT13" s="592"/>
      <c r="CU13" s="592"/>
      <c r="CV13" s="592"/>
      <c r="CW13" s="592"/>
      <c r="CX13" s="592"/>
      <c r="CY13" s="593"/>
      <c r="CZ13" s="594">
        <v>9.1999999999999993</v>
      </c>
      <c r="DA13" s="594"/>
      <c r="DB13" s="594"/>
      <c r="DC13" s="594"/>
      <c r="DD13" s="600">
        <v>400707</v>
      </c>
      <c r="DE13" s="592"/>
      <c r="DF13" s="592"/>
      <c r="DG13" s="592"/>
      <c r="DH13" s="592"/>
      <c r="DI13" s="592"/>
      <c r="DJ13" s="592"/>
      <c r="DK13" s="592"/>
      <c r="DL13" s="592"/>
      <c r="DM13" s="592"/>
      <c r="DN13" s="592"/>
      <c r="DO13" s="592"/>
      <c r="DP13" s="593"/>
      <c r="DQ13" s="600">
        <v>149973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14391</v>
      </c>
      <c r="BH14" s="592"/>
      <c r="BI14" s="592"/>
      <c r="BJ14" s="592"/>
      <c r="BK14" s="592"/>
      <c r="BL14" s="592"/>
      <c r="BM14" s="592"/>
      <c r="BN14" s="593"/>
      <c r="BO14" s="594">
        <v>3.4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127010</v>
      </c>
      <c r="CS14" s="592"/>
      <c r="CT14" s="592"/>
      <c r="CU14" s="592"/>
      <c r="CV14" s="592"/>
      <c r="CW14" s="592"/>
      <c r="CX14" s="592"/>
      <c r="CY14" s="593"/>
      <c r="CZ14" s="594">
        <v>2.5</v>
      </c>
      <c r="DA14" s="594"/>
      <c r="DB14" s="594"/>
      <c r="DC14" s="594"/>
      <c r="DD14" s="600">
        <v>3848</v>
      </c>
      <c r="DE14" s="592"/>
      <c r="DF14" s="592"/>
      <c r="DG14" s="592"/>
      <c r="DH14" s="592"/>
      <c r="DI14" s="592"/>
      <c r="DJ14" s="592"/>
      <c r="DK14" s="592"/>
      <c r="DL14" s="592"/>
      <c r="DM14" s="592"/>
      <c r="DN14" s="592"/>
      <c r="DO14" s="592"/>
      <c r="DP14" s="593"/>
      <c r="DQ14" s="600">
        <v>116999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684</v>
      </c>
      <c r="S15" s="592"/>
      <c r="T15" s="592"/>
      <c r="U15" s="592"/>
      <c r="V15" s="592"/>
      <c r="W15" s="592"/>
      <c r="X15" s="592"/>
      <c r="Y15" s="593"/>
      <c r="Z15" s="594">
        <v>0</v>
      </c>
      <c r="AA15" s="594"/>
      <c r="AB15" s="594"/>
      <c r="AC15" s="594"/>
      <c r="AD15" s="595">
        <v>684</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19513</v>
      </c>
      <c r="BH15" s="592"/>
      <c r="BI15" s="592"/>
      <c r="BJ15" s="592"/>
      <c r="BK15" s="592"/>
      <c r="BL15" s="592"/>
      <c r="BM15" s="592"/>
      <c r="BN15" s="593"/>
      <c r="BO15" s="594">
        <v>4.5999999999999996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328912</v>
      </c>
      <c r="CS15" s="592"/>
      <c r="CT15" s="592"/>
      <c r="CU15" s="592"/>
      <c r="CV15" s="592"/>
      <c r="CW15" s="592"/>
      <c r="CX15" s="592"/>
      <c r="CY15" s="593"/>
      <c r="CZ15" s="594">
        <v>6.4</v>
      </c>
      <c r="DA15" s="594"/>
      <c r="DB15" s="594"/>
      <c r="DC15" s="594"/>
      <c r="DD15" s="600">
        <v>36737</v>
      </c>
      <c r="DE15" s="592"/>
      <c r="DF15" s="592"/>
      <c r="DG15" s="592"/>
      <c r="DH15" s="592"/>
      <c r="DI15" s="592"/>
      <c r="DJ15" s="592"/>
      <c r="DK15" s="592"/>
      <c r="DL15" s="592"/>
      <c r="DM15" s="592"/>
      <c r="DN15" s="592"/>
      <c r="DO15" s="592"/>
      <c r="DP15" s="593"/>
      <c r="DQ15" s="600">
        <v>254010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2330859</v>
      </c>
      <c r="S16" s="592"/>
      <c r="T16" s="592"/>
      <c r="U16" s="592"/>
      <c r="V16" s="592"/>
      <c r="W16" s="592"/>
      <c r="X16" s="592"/>
      <c r="Y16" s="593"/>
      <c r="Z16" s="594">
        <v>42.8</v>
      </c>
      <c r="AA16" s="594"/>
      <c r="AB16" s="594"/>
      <c r="AC16" s="594"/>
      <c r="AD16" s="595">
        <v>2089187</v>
      </c>
      <c r="AE16" s="595"/>
      <c r="AF16" s="595"/>
      <c r="AG16" s="595"/>
      <c r="AH16" s="595"/>
      <c r="AI16" s="595"/>
      <c r="AJ16" s="595"/>
      <c r="AK16" s="595"/>
      <c r="AL16" s="596">
        <v>78.599999999999994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19681</v>
      </c>
      <c r="CS16" s="592"/>
      <c r="CT16" s="592"/>
      <c r="CU16" s="592"/>
      <c r="CV16" s="592"/>
      <c r="CW16" s="592"/>
      <c r="CX16" s="592"/>
      <c r="CY16" s="593"/>
      <c r="CZ16" s="594">
        <v>0.4</v>
      </c>
      <c r="DA16" s="594"/>
      <c r="DB16" s="594"/>
      <c r="DC16" s="594"/>
      <c r="DD16" s="600" t="s">
        <v>112</v>
      </c>
      <c r="DE16" s="592"/>
      <c r="DF16" s="592"/>
      <c r="DG16" s="592"/>
      <c r="DH16" s="592"/>
      <c r="DI16" s="592"/>
      <c r="DJ16" s="592"/>
      <c r="DK16" s="592"/>
      <c r="DL16" s="592"/>
      <c r="DM16" s="592"/>
      <c r="DN16" s="592"/>
      <c r="DO16" s="592"/>
      <c r="DP16" s="593"/>
      <c r="DQ16" s="600">
        <v>8599</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2089187</v>
      </c>
      <c r="S17" s="592"/>
      <c r="T17" s="592"/>
      <c r="U17" s="592"/>
      <c r="V17" s="592"/>
      <c r="W17" s="592"/>
      <c r="X17" s="592"/>
      <c r="Y17" s="593"/>
      <c r="Z17" s="594">
        <v>38.4</v>
      </c>
      <c r="AA17" s="594"/>
      <c r="AB17" s="594"/>
      <c r="AC17" s="594"/>
      <c r="AD17" s="595">
        <v>2089187</v>
      </c>
      <c r="AE17" s="595"/>
      <c r="AF17" s="595"/>
      <c r="AG17" s="595"/>
      <c r="AH17" s="595"/>
      <c r="AI17" s="595"/>
      <c r="AJ17" s="595"/>
      <c r="AK17" s="595"/>
      <c r="AL17" s="596">
        <v>78.599999999999994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428428</v>
      </c>
      <c r="CS17" s="592"/>
      <c r="CT17" s="592"/>
      <c r="CU17" s="592"/>
      <c r="CV17" s="592"/>
      <c r="CW17" s="592"/>
      <c r="CX17" s="592"/>
      <c r="CY17" s="593"/>
      <c r="CZ17" s="594">
        <v>8.3000000000000007</v>
      </c>
      <c r="DA17" s="594"/>
      <c r="DB17" s="594"/>
      <c r="DC17" s="594"/>
      <c r="DD17" s="600" t="s">
        <v>112</v>
      </c>
      <c r="DE17" s="592"/>
      <c r="DF17" s="592"/>
      <c r="DG17" s="592"/>
      <c r="DH17" s="592"/>
      <c r="DI17" s="592"/>
      <c r="DJ17" s="592"/>
      <c r="DK17" s="592"/>
      <c r="DL17" s="592"/>
      <c r="DM17" s="592"/>
      <c r="DN17" s="592"/>
      <c r="DO17" s="592"/>
      <c r="DP17" s="593"/>
      <c r="DQ17" s="600">
        <v>414525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241672</v>
      </c>
      <c r="S18" s="592"/>
      <c r="T18" s="592"/>
      <c r="U18" s="592"/>
      <c r="V18" s="592"/>
      <c r="W18" s="592"/>
      <c r="X18" s="592"/>
      <c r="Y18" s="593"/>
      <c r="Z18" s="594">
        <v>4.4000000000000004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4598</v>
      </c>
      <c r="BH19" s="592"/>
      <c r="BI19" s="592"/>
      <c r="BJ19" s="592"/>
      <c r="BK19" s="592"/>
      <c r="BL19" s="592"/>
      <c r="BM19" s="592"/>
      <c r="BN19" s="593"/>
      <c r="BO19" s="594">
        <v>1.1000000000000001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2894664</v>
      </c>
      <c r="S20" s="592"/>
      <c r="T20" s="592"/>
      <c r="U20" s="592"/>
      <c r="V20" s="592"/>
      <c r="W20" s="592"/>
      <c r="X20" s="592"/>
      <c r="Y20" s="593"/>
      <c r="Z20" s="594">
        <v>53.2</v>
      </c>
      <c r="AA20" s="594"/>
      <c r="AB20" s="594"/>
      <c r="AC20" s="594"/>
      <c r="AD20" s="595">
        <v>2652992</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4598</v>
      </c>
      <c r="BH20" s="592"/>
      <c r="BI20" s="592"/>
      <c r="BJ20" s="592"/>
      <c r="BK20" s="592"/>
      <c r="BL20" s="592"/>
      <c r="BM20" s="592"/>
      <c r="BN20" s="593"/>
      <c r="BO20" s="594">
        <v>1.1000000000000001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5165039</v>
      </c>
      <c r="CS20" s="592"/>
      <c r="CT20" s="592"/>
      <c r="CU20" s="592"/>
      <c r="CV20" s="592"/>
      <c r="CW20" s="592"/>
      <c r="CX20" s="592"/>
      <c r="CY20" s="593"/>
      <c r="CZ20" s="594">
        <v>100</v>
      </c>
      <c r="DA20" s="594"/>
      <c r="DB20" s="594"/>
      <c r="DC20" s="594"/>
      <c r="DD20" s="600">
        <v>1340202</v>
      </c>
      <c r="DE20" s="592"/>
      <c r="DF20" s="592"/>
      <c r="DG20" s="592"/>
      <c r="DH20" s="592"/>
      <c r="DI20" s="592"/>
      <c r="DJ20" s="592"/>
      <c r="DK20" s="592"/>
      <c r="DL20" s="592"/>
      <c r="DM20" s="592"/>
      <c r="DN20" s="592"/>
      <c r="DO20" s="592"/>
      <c r="DP20" s="593"/>
      <c r="DQ20" s="600">
        <v>2969127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929</v>
      </c>
      <c r="S21" s="592"/>
      <c r="T21" s="592"/>
      <c r="U21" s="592"/>
      <c r="V21" s="592"/>
      <c r="W21" s="592"/>
      <c r="X21" s="592"/>
      <c r="Y21" s="593"/>
      <c r="Z21" s="594">
        <v>0</v>
      </c>
      <c r="AA21" s="594"/>
      <c r="AB21" s="594"/>
      <c r="AC21" s="594"/>
      <c r="AD21" s="595">
        <v>929</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4598</v>
      </c>
      <c r="BH21" s="592"/>
      <c r="BI21" s="592"/>
      <c r="BJ21" s="592"/>
      <c r="BK21" s="592"/>
      <c r="BL21" s="592"/>
      <c r="BM21" s="592"/>
      <c r="BN21" s="593"/>
      <c r="BO21" s="594">
        <v>1.1000000000000001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14027</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175595</v>
      </c>
      <c r="S23" s="592"/>
      <c r="T23" s="592"/>
      <c r="U23" s="592"/>
      <c r="V23" s="592"/>
      <c r="W23" s="592"/>
      <c r="X23" s="592"/>
      <c r="Y23" s="593"/>
      <c r="Z23" s="594">
        <v>3.2</v>
      </c>
      <c r="AA23" s="594"/>
      <c r="AB23" s="594"/>
      <c r="AC23" s="594"/>
      <c r="AD23" s="595">
        <v>2078</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13177</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1212349</v>
      </c>
      <c r="CS24" s="581"/>
      <c r="CT24" s="581"/>
      <c r="CU24" s="581"/>
      <c r="CV24" s="581"/>
      <c r="CW24" s="581"/>
      <c r="CX24" s="581"/>
      <c r="CY24" s="582"/>
      <c r="CZ24" s="622">
        <v>23.5</v>
      </c>
      <c r="DA24" s="623"/>
      <c r="DB24" s="623"/>
      <c r="DC24" s="624"/>
      <c r="DD24" s="621">
        <v>999972</v>
      </c>
      <c r="DE24" s="581"/>
      <c r="DF24" s="581"/>
      <c r="DG24" s="581"/>
      <c r="DH24" s="581"/>
      <c r="DI24" s="581"/>
      <c r="DJ24" s="581"/>
      <c r="DK24" s="582"/>
      <c r="DL24" s="621">
        <v>979740</v>
      </c>
      <c r="DM24" s="581"/>
      <c r="DN24" s="581"/>
      <c r="DO24" s="581"/>
      <c r="DP24" s="581"/>
      <c r="DQ24" s="581"/>
      <c r="DR24" s="581"/>
      <c r="DS24" s="581"/>
      <c r="DT24" s="581"/>
      <c r="DU24" s="581"/>
      <c r="DV24" s="582"/>
      <c r="DW24" s="585">
        <v>36.799999999999997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513759</v>
      </c>
      <c r="S25" s="592"/>
      <c r="T25" s="592"/>
      <c r="U25" s="592"/>
      <c r="V25" s="592"/>
      <c r="W25" s="592"/>
      <c r="X25" s="592"/>
      <c r="Y25" s="593"/>
      <c r="Z25" s="594">
        <v>9.4</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527162</v>
      </c>
      <c r="CS25" s="617"/>
      <c r="CT25" s="617"/>
      <c r="CU25" s="617"/>
      <c r="CV25" s="617"/>
      <c r="CW25" s="617"/>
      <c r="CX25" s="617"/>
      <c r="CY25" s="618"/>
      <c r="CZ25" s="625">
        <v>10.199999999999999</v>
      </c>
      <c r="DA25" s="626"/>
      <c r="DB25" s="626"/>
      <c r="DC25" s="627"/>
      <c r="DD25" s="600">
        <v>467111</v>
      </c>
      <c r="DE25" s="617"/>
      <c r="DF25" s="617"/>
      <c r="DG25" s="617"/>
      <c r="DH25" s="617"/>
      <c r="DI25" s="617"/>
      <c r="DJ25" s="617"/>
      <c r="DK25" s="618"/>
      <c r="DL25" s="600">
        <v>446999</v>
      </c>
      <c r="DM25" s="617"/>
      <c r="DN25" s="617"/>
      <c r="DO25" s="617"/>
      <c r="DP25" s="617"/>
      <c r="DQ25" s="617"/>
      <c r="DR25" s="617"/>
      <c r="DS25" s="617"/>
      <c r="DT25" s="617"/>
      <c r="DU25" s="617"/>
      <c r="DV25" s="618"/>
      <c r="DW25" s="596">
        <v>16.8</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308062</v>
      </c>
      <c r="CS26" s="592"/>
      <c r="CT26" s="592"/>
      <c r="CU26" s="592"/>
      <c r="CV26" s="592"/>
      <c r="CW26" s="592"/>
      <c r="CX26" s="592"/>
      <c r="CY26" s="593"/>
      <c r="CZ26" s="625">
        <v>6</v>
      </c>
      <c r="DA26" s="626"/>
      <c r="DB26" s="626"/>
      <c r="DC26" s="627"/>
      <c r="DD26" s="600">
        <v>255952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481674</v>
      </c>
      <c r="S27" s="592"/>
      <c r="T27" s="592"/>
      <c r="U27" s="592"/>
      <c r="V27" s="592"/>
      <c r="W27" s="592"/>
      <c r="X27" s="592"/>
      <c r="Y27" s="593"/>
      <c r="Z27" s="594">
        <v>8.8000000000000007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423944</v>
      </c>
      <c r="BH27" s="592"/>
      <c r="BI27" s="592"/>
      <c r="BJ27" s="592"/>
      <c r="BK27" s="592"/>
      <c r="BL27" s="592"/>
      <c r="BM27" s="592"/>
      <c r="BN27" s="593"/>
      <c r="BO27" s="594">
        <v>100</v>
      </c>
      <c r="BP27" s="594"/>
      <c r="BQ27" s="594"/>
      <c r="BR27" s="594"/>
      <c r="BS27" s="600">
        <v>27503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256759</v>
      </c>
      <c r="CS27" s="617"/>
      <c r="CT27" s="617"/>
      <c r="CU27" s="617"/>
      <c r="CV27" s="617"/>
      <c r="CW27" s="617"/>
      <c r="CX27" s="617"/>
      <c r="CY27" s="618"/>
      <c r="CZ27" s="625">
        <v>5</v>
      </c>
      <c r="DA27" s="626"/>
      <c r="DB27" s="626"/>
      <c r="DC27" s="627"/>
      <c r="DD27" s="600">
        <v>118336</v>
      </c>
      <c r="DE27" s="617"/>
      <c r="DF27" s="617"/>
      <c r="DG27" s="617"/>
      <c r="DH27" s="617"/>
      <c r="DI27" s="617"/>
      <c r="DJ27" s="617"/>
      <c r="DK27" s="618"/>
      <c r="DL27" s="600">
        <v>118216</v>
      </c>
      <c r="DM27" s="617"/>
      <c r="DN27" s="617"/>
      <c r="DO27" s="617"/>
      <c r="DP27" s="617"/>
      <c r="DQ27" s="617"/>
      <c r="DR27" s="617"/>
      <c r="DS27" s="617"/>
      <c r="DT27" s="617"/>
      <c r="DU27" s="617"/>
      <c r="DV27" s="618"/>
      <c r="DW27" s="596">
        <v>4.4000000000000004</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12710</v>
      </c>
      <c r="S28" s="592"/>
      <c r="T28" s="592"/>
      <c r="U28" s="592"/>
      <c r="V28" s="592"/>
      <c r="W28" s="592"/>
      <c r="X28" s="592"/>
      <c r="Y28" s="593"/>
      <c r="Z28" s="594">
        <v>0.2</v>
      </c>
      <c r="AA28" s="594"/>
      <c r="AB28" s="594"/>
      <c r="AC28" s="594"/>
      <c r="AD28" s="595">
        <v>2502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428428</v>
      </c>
      <c r="CS28" s="592"/>
      <c r="CT28" s="592"/>
      <c r="CU28" s="592"/>
      <c r="CV28" s="592"/>
      <c r="CW28" s="592"/>
      <c r="CX28" s="592"/>
      <c r="CY28" s="593"/>
      <c r="CZ28" s="625">
        <v>8.3000000000000007</v>
      </c>
      <c r="DA28" s="626"/>
      <c r="DB28" s="626"/>
      <c r="DC28" s="627"/>
      <c r="DD28" s="600">
        <v>414525</v>
      </c>
      <c r="DE28" s="592"/>
      <c r="DF28" s="592"/>
      <c r="DG28" s="592"/>
      <c r="DH28" s="592"/>
      <c r="DI28" s="592"/>
      <c r="DJ28" s="592"/>
      <c r="DK28" s="593"/>
      <c r="DL28" s="600">
        <v>414525</v>
      </c>
      <c r="DM28" s="592"/>
      <c r="DN28" s="592"/>
      <c r="DO28" s="592"/>
      <c r="DP28" s="592"/>
      <c r="DQ28" s="592"/>
      <c r="DR28" s="592"/>
      <c r="DS28" s="592"/>
      <c r="DT28" s="592"/>
      <c r="DU28" s="592"/>
      <c r="DV28" s="593"/>
      <c r="DW28" s="596">
        <v>15.6</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265464</v>
      </c>
      <c r="S29" s="592"/>
      <c r="T29" s="592"/>
      <c r="U29" s="592"/>
      <c r="V29" s="592"/>
      <c r="W29" s="592"/>
      <c r="X29" s="592"/>
      <c r="Y29" s="593"/>
      <c r="Z29" s="594">
        <v>4.9000000000000004</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428428</v>
      </c>
      <c r="CS29" s="617"/>
      <c r="CT29" s="617"/>
      <c r="CU29" s="617"/>
      <c r="CV29" s="617"/>
      <c r="CW29" s="617"/>
      <c r="CX29" s="617"/>
      <c r="CY29" s="618"/>
      <c r="CZ29" s="625">
        <v>8.3000000000000007</v>
      </c>
      <c r="DA29" s="626"/>
      <c r="DB29" s="626"/>
      <c r="DC29" s="627"/>
      <c r="DD29" s="600">
        <v>414525</v>
      </c>
      <c r="DE29" s="617"/>
      <c r="DF29" s="617"/>
      <c r="DG29" s="617"/>
      <c r="DH29" s="617"/>
      <c r="DI29" s="617"/>
      <c r="DJ29" s="617"/>
      <c r="DK29" s="618"/>
      <c r="DL29" s="600">
        <v>414525</v>
      </c>
      <c r="DM29" s="617"/>
      <c r="DN29" s="617"/>
      <c r="DO29" s="617"/>
      <c r="DP29" s="617"/>
      <c r="DQ29" s="617"/>
      <c r="DR29" s="617"/>
      <c r="DS29" s="617"/>
      <c r="DT29" s="617"/>
      <c r="DU29" s="617"/>
      <c r="DV29" s="618"/>
      <c r="DW29" s="596">
        <v>15.6</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318485</v>
      </c>
      <c r="S30" s="592"/>
      <c r="T30" s="592"/>
      <c r="U30" s="592"/>
      <c r="V30" s="592"/>
      <c r="W30" s="592"/>
      <c r="X30" s="592"/>
      <c r="Y30" s="593"/>
      <c r="Z30" s="594">
        <v>5.9</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94.9</v>
      </c>
      <c r="BN30" s="650"/>
      <c r="BO30" s="650"/>
      <c r="BP30" s="650"/>
      <c r="BQ30" s="651"/>
      <c r="BR30" s="649">
        <v>98.4</v>
      </c>
      <c r="BS30" s="650"/>
      <c r="BT30" s="650"/>
      <c r="BU30" s="650"/>
      <c r="BV30" s="650"/>
      <c r="BW30" s="650"/>
      <c r="BX30" s="586">
        <v>94.4</v>
      </c>
      <c r="BY30" s="650"/>
      <c r="BZ30" s="650"/>
      <c r="CA30" s="650"/>
      <c r="CB30" s="651"/>
      <c r="CD30" s="654"/>
      <c r="CE30" s="655"/>
      <c r="CF30" s="605" t="s">
        <v>292</v>
      </c>
      <c r="CG30" s="606"/>
      <c r="CH30" s="606"/>
      <c r="CI30" s="606"/>
      <c r="CJ30" s="606"/>
      <c r="CK30" s="606"/>
      <c r="CL30" s="606"/>
      <c r="CM30" s="606"/>
      <c r="CN30" s="606"/>
      <c r="CO30" s="606"/>
      <c r="CP30" s="606"/>
      <c r="CQ30" s="607"/>
      <c r="CR30" s="591">
        <v>396877</v>
      </c>
      <c r="CS30" s="592"/>
      <c r="CT30" s="592"/>
      <c r="CU30" s="592"/>
      <c r="CV30" s="592"/>
      <c r="CW30" s="592"/>
      <c r="CX30" s="592"/>
      <c r="CY30" s="593"/>
      <c r="CZ30" s="625">
        <v>7.7</v>
      </c>
      <c r="DA30" s="626"/>
      <c r="DB30" s="626"/>
      <c r="DC30" s="627"/>
      <c r="DD30" s="600">
        <v>384084</v>
      </c>
      <c r="DE30" s="592"/>
      <c r="DF30" s="592"/>
      <c r="DG30" s="592"/>
      <c r="DH30" s="592"/>
      <c r="DI30" s="592"/>
      <c r="DJ30" s="592"/>
      <c r="DK30" s="593"/>
      <c r="DL30" s="600">
        <v>384084</v>
      </c>
      <c r="DM30" s="592"/>
      <c r="DN30" s="592"/>
      <c r="DO30" s="592"/>
      <c r="DP30" s="592"/>
      <c r="DQ30" s="592"/>
      <c r="DR30" s="592"/>
      <c r="DS30" s="592"/>
      <c r="DT30" s="592"/>
      <c r="DU30" s="592"/>
      <c r="DV30" s="593"/>
      <c r="DW30" s="596">
        <v>14.4</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299216</v>
      </c>
      <c r="S31" s="592"/>
      <c r="T31" s="592"/>
      <c r="U31" s="592"/>
      <c r="V31" s="592"/>
      <c r="W31" s="592"/>
      <c r="X31" s="592"/>
      <c r="Y31" s="593"/>
      <c r="Z31" s="594">
        <v>5.5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17"/>
      <c r="BI31" s="617"/>
      <c r="BJ31" s="617"/>
      <c r="BK31" s="617"/>
      <c r="BL31" s="617"/>
      <c r="BM31" s="597">
        <v>96.9</v>
      </c>
      <c r="BN31" s="647"/>
      <c r="BO31" s="647"/>
      <c r="BP31" s="647"/>
      <c r="BQ31" s="648"/>
      <c r="BR31" s="646">
        <v>98.8</v>
      </c>
      <c r="BS31" s="617"/>
      <c r="BT31" s="617"/>
      <c r="BU31" s="617"/>
      <c r="BV31" s="617"/>
      <c r="BW31" s="617"/>
      <c r="BX31" s="597">
        <v>96.8</v>
      </c>
      <c r="BY31" s="647"/>
      <c r="BZ31" s="647"/>
      <c r="CA31" s="647"/>
      <c r="CB31" s="648"/>
      <c r="CD31" s="654"/>
      <c r="CE31" s="655"/>
      <c r="CF31" s="605" t="s">
        <v>296</v>
      </c>
      <c r="CG31" s="606"/>
      <c r="CH31" s="606"/>
      <c r="CI31" s="606"/>
      <c r="CJ31" s="606"/>
      <c r="CK31" s="606"/>
      <c r="CL31" s="606"/>
      <c r="CM31" s="606"/>
      <c r="CN31" s="606"/>
      <c r="CO31" s="606"/>
      <c r="CP31" s="606"/>
      <c r="CQ31" s="607"/>
      <c r="CR31" s="591">
        <v>31551</v>
      </c>
      <c r="CS31" s="617"/>
      <c r="CT31" s="617"/>
      <c r="CU31" s="617"/>
      <c r="CV31" s="617"/>
      <c r="CW31" s="617"/>
      <c r="CX31" s="617"/>
      <c r="CY31" s="618"/>
      <c r="CZ31" s="625">
        <v>0.6</v>
      </c>
      <c r="DA31" s="626"/>
      <c r="DB31" s="626"/>
      <c r="DC31" s="627"/>
      <c r="DD31" s="600">
        <v>30441</v>
      </c>
      <c r="DE31" s="617"/>
      <c r="DF31" s="617"/>
      <c r="DG31" s="617"/>
      <c r="DH31" s="617"/>
      <c r="DI31" s="617"/>
      <c r="DJ31" s="617"/>
      <c r="DK31" s="618"/>
      <c r="DL31" s="600">
        <v>30441</v>
      </c>
      <c r="DM31" s="617"/>
      <c r="DN31" s="617"/>
      <c r="DO31" s="617"/>
      <c r="DP31" s="617"/>
      <c r="DQ31" s="617"/>
      <c r="DR31" s="617"/>
      <c r="DS31" s="617"/>
      <c r="DT31" s="617"/>
      <c r="DU31" s="617"/>
      <c r="DV31" s="618"/>
      <c r="DW31" s="596">
        <v>1.1000000000000001</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44385</v>
      </c>
      <c r="S32" s="592"/>
      <c r="T32" s="592"/>
      <c r="U32" s="592"/>
      <c r="V32" s="592"/>
      <c r="W32" s="592"/>
      <c r="X32" s="592"/>
      <c r="Y32" s="593"/>
      <c r="Z32" s="594">
        <v>0.8</v>
      </c>
      <c r="AA32" s="594"/>
      <c r="AB32" s="594"/>
      <c r="AC32" s="594"/>
      <c r="AD32" s="595">
        <v>1098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92.8</v>
      </c>
      <c r="BN32" s="659"/>
      <c r="BO32" s="659"/>
      <c r="BP32" s="659"/>
      <c r="BQ32" s="661"/>
      <c r="BR32" s="658">
        <v>97.9</v>
      </c>
      <c r="BS32" s="659"/>
      <c r="BT32" s="659"/>
      <c r="BU32" s="659"/>
      <c r="BV32" s="659"/>
      <c r="BW32" s="659"/>
      <c r="BX32" s="660">
        <v>91.9</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409400</v>
      </c>
      <c r="S33" s="592"/>
      <c r="T33" s="592"/>
      <c r="U33" s="592"/>
      <c r="V33" s="592"/>
      <c r="W33" s="592"/>
      <c r="X33" s="592"/>
      <c r="Y33" s="593"/>
      <c r="Z33" s="594">
        <v>7.5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2592807</v>
      </c>
      <c r="CS33" s="617"/>
      <c r="CT33" s="617"/>
      <c r="CU33" s="617"/>
      <c r="CV33" s="617"/>
      <c r="CW33" s="617"/>
      <c r="CX33" s="617"/>
      <c r="CY33" s="618"/>
      <c r="CZ33" s="625">
        <v>50.2</v>
      </c>
      <c r="DA33" s="626"/>
      <c r="DB33" s="626"/>
      <c r="DC33" s="627"/>
      <c r="DD33" s="600">
        <v>1665178</v>
      </c>
      <c r="DE33" s="617"/>
      <c r="DF33" s="617"/>
      <c r="DG33" s="617"/>
      <c r="DH33" s="617"/>
      <c r="DI33" s="617"/>
      <c r="DJ33" s="617"/>
      <c r="DK33" s="618"/>
      <c r="DL33" s="600">
        <v>1055404</v>
      </c>
      <c r="DM33" s="617"/>
      <c r="DN33" s="617"/>
      <c r="DO33" s="617"/>
      <c r="DP33" s="617"/>
      <c r="DQ33" s="617"/>
      <c r="DR33" s="617"/>
      <c r="DS33" s="617"/>
      <c r="DT33" s="617"/>
      <c r="DU33" s="617"/>
      <c r="DV33" s="618"/>
      <c r="DW33" s="596">
        <v>39.700000000000003</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655260</v>
      </c>
      <c r="CS34" s="592"/>
      <c r="CT34" s="592"/>
      <c r="CU34" s="592"/>
      <c r="CV34" s="592"/>
      <c r="CW34" s="592"/>
      <c r="CX34" s="592"/>
      <c r="CY34" s="593"/>
      <c r="CZ34" s="625">
        <v>12.7</v>
      </c>
      <c r="DA34" s="626"/>
      <c r="DB34" s="626"/>
      <c r="DC34" s="627"/>
      <c r="DD34" s="600">
        <v>333858</v>
      </c>
      <c r="DE34" s="592"/>
      <c r="DF34" s="592"/>
      <c r="DG34" s="592"/>
      <c r="DH34" s="592"/>
      <c r="DI34" s="592"/>
      <c r="DJ34" s="592"/>
      <c r="DK34" s="593"/>
      <c r="DL34" s="600">
        <v>311233</v>
      </c>
      <c r="DM34" s="592"/>
      <c r="DN34" s="592"/>
      <c r="DO34" s="592"/>
      <c r="DP34" s="592"/>
      <c r="DQ34" s="592"/>
      <c r="DR34" s="592"/>
      <c r="DS34" s="592"/>
      <c r="DT34" s="592"/>
      <c r="DU34" s="592"/>
      <c r="DV34" s="593"/>
      <c r="DW34" s="596">
        <v>11.7</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683103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478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74500</v>
      </c>
      <c r="CS35" s="617"/>
      <c r="CT35" s="617"/>
      <c r="CU35" s="617"/>
      <c r="CV35" s="617"/>
      <c r="CW35" s="617"/>
      <c r="CX35" s="617"/>
      <c r="CY35" s="618"/>
      <c r="CZ35" s="625">
        <v>1.4</v>
      </c>
      <c r="DA35" s="626"/>
      <c r="DB35" s="626"/>
      <c r="DC35" s="627"/>
      <c r="DD35" s="600">
        <v>64471</v>
      </c>
      <c r="DE35" s="617"/>
      <c r="DF35" s="617"/>
      <c r="DG35" s="617"/>
      <c r="DH35" s="617"/>
      <c r="DI35" s="617"/>
      <c r="DJ35" s="617"/>
      <c r="DK35" s="618"/>
      <c r="DL35" s="600">
        <v>57876</v>
      </c>
      <c r="DM35" s="617"/>
      <c r="DN35" s="617"/>
      <c r="DO35" s="617"/>
      <c r="DP35" s="617"/>
      <c r="DQ35" s="617"/>
      <c r="DR35" s="617"/>
      <c r="DS35" s="617"/>
      <c r="DT35" s="617"/>
      <c r="DU35" s="617"/>
      <c r="DV35" s="618"/>
      <c r="DW35" s="596">
        <v>2.2000000000000002</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5443485</v>
      </c>
      <c r="S36" s="664"/>
      <c r="T36" s="664"/>
      <c r="U36" s="664"/>
      <c r="V36" s="664"/>
      <c r="W36" s="664"/>
      <c r="X36" s="664"/>
      <c r="Y36" s="665"/>
      <c r="Z36" s="666">
        <v>100</v>
      </c>
      <c r="AA36" s="666"/>
      <c r="AB36" s="666"/>
      <c r="AC36" s="666"/>
      <c r="AD36" s="667">
        <v>2659599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223417</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-11725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426059</v>
      </c>
      <c r="CS36" s="592"/>
      <c r="CT36" s="592"/>
      <c r="CU36" s="592"/>
      <c r="CV36" s="592"/>
      <c r="CW36" s="592"/>
      <c r="CX36" s="592"/>
      <c r="CY36" s="593"/>
      <c r="CZ36" s="625">
        <v>8.1999999999999993</v>
      </c>
      <c r="DA36" s="626"/>
      <c r="DB36" s="626"/>
      <c r="DC36" s="627"/>
      <c r="DD36" s="600">
        <v>377496</v>
      </c>
      <c r="DE36" s="592"/>
      <c r="DF36" s="592"/>
      <c r="DG36" s="592"/>
      <c r="DH36" s="592"/>
      <c r="DI36" s="592"/>
      <c r="DJ36" s="592"/>
      <c r="DK36" s="593"/>
      <c r="DL36" s="600">
        <v>281825</v>
      </c>
      <c r="DM36" s="592"/>
      <c r="DN36" s="592"/>
      <c r="DO36" s="592"/>
      <c r="DP36" s="592"/>
      <c r="DQ36" s="592"/>
      <c r="DR36" s="592"/>
      <c r="DS36" s="592"/>
      <c r="DT36" s="592"/>
      <c r="DU36" s="592"/>
      <c r="DV36" s="593"/>
      <c r="DW36" s="596">
        <v>10.6</v>
      </c>
      <c r="DX36" s="619"/>
      <c r="DY36" s="619"/>
      <c r="DZ36" s="619"/>
      <c r="EA36" s="619"/>
      <c r="EB36" s="619"/>
      <c r="EC36" s="620"/>
    </row>
    <row r="37" spans="2:133" ht="11.25" customHeight="1">
      <c r="AQ37" s="670" t="s">
        <v>314</v>
      </c>
      <c r="AR37" s="671"/>
      <c r="AS37" s="671"/>
      <c r="AT37" s="671"/>
      <c r="AU37" s="671"/>
      <c r="AV37" s="671"/>
      <c r="AW37" s="671"/>
      <c r="AX37" s="671"/>
      <c r="AY37" s="672"/>
      <c r="AZ37" s="591">
        <v>171680</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668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196438</v>
      </c>
      <c r="CS37" s="617"/>
      <c r="CT37" s="617"/>
      <c r="CU37" s="617"/>
      <c r="CV37" s="617"/>
      <c r="CW37" s="617"/>
      <c r="CX37" s="617"/>
      <c r="CY37" s="618"/>
      <c r="CZ37" s="625">
        <v>3.8</v>
      </c>
      <c r="DA37" s="626"/>
      <c r="DB37" s="626"/>
      <c r="DC37" s="627"/>
      <c r="DD37" s="600">
        <v>196438</v>
      </c>
      <c r="DE37" s="617"/>
      <c r="DF37" s="617"/>
      <c r="DG37" s="617"/>
      <c r="DH37" s="617"/>
      <c r="DI37" s="617"/>
      <c r="DJ37" s="617"/>
      <c r="DK37" s="618"/>
      <c r="DL37" s="600">
        <v>180622</v>
      </c>
      <c r="DM37" s="617"/>
      <c r="DN37" s="617"/>
      <c r="DO37" s="617"/>
      <c r="DP37" s="617"/>
      <c r="DQ37" s="617"/>
      <c r="DR37" s="617"/>
      <c r="DS37" s="617"/>
      <c r="DT37" s="617"/>
      <c r="DU37" s="617"/>
      <c r="DV37" s="618"/>
      <c r="DW37" s="596">
        <v>6.8</v>
      </c>
      <c r="DX37" s="619"/>
      <c r="DY37" s="619"/>
      <c r="DZ37" s="619"/>
      <c r="EA37" s="619"/>
      <c r="EB37" s="619"/>
      <c r="EC37" s="620"/>
    </row>
    <row r="38" spans="2:133" ht="11.25" customHeight="1">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1070</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683103</v>
      </c>
      <c r="CS38" s="592"/>
      <c r="CT38" s="592"/>
      <c r="CU38" s="592"/>
      <c r="CV38" s="592"/>
      <c r="CW38" s="592"/>
      <c r="CX38" s="592"/>
      <c r="CY38" s="593"/>
      <c r="CZ38" s="625">
        <v>13.2</v>
      </c>
      <c r="DA38" s="626"/>
      <c r="DB38" s="626"/>
      <c r="DC38" s="627"/>
      <c r="DD38" s="600">
        <v>430815</v>
      </c>
      <c r="DE38" s="592"/>
      <c r="DF38" s="592"/>
      <c r="DG38" s="592"/>
      <c r="DH38" s="592"/>
      <c r="DI38" s="592"/>
      <c r="DJ38" s="592"/>
      <c r="DK38" s="593"/>
      <c r="DL38" s="600">
        <v>404470</v>
      </c>
      <c r="DM38" s="592"/>
      <c r="DN38" s="592"/>
      <c r="DO38" s="592"/>
      <c r="DP38" s="592"/>
      <c r="DQ38" s="592"/>
      <c r="DR38" s="592"/>
      <c r="DS38" s="592"/>
      <c r="DT38" s="592"/>
      <c r="DU38" s="592"/>
      <c r="DV38" s="593"/>
      <c r="DW38" s="596">
        <v>15.2</v>
      </c>
      <c r="DX38" s="619"/>
      <c r="DY38" s="619"/>
      <c r="DZ38" s="619"/>
      <c r="EA38" s="619"/>
      <c r="EB38" s="619"/>
      <c r="EC38" s="620"/>
    </row>
    <row r="39" spans="2:133" ht="11.25" customHeight="1">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752935</v>
      </c>
      <c r="CS39" s="617"/>
      <c r="CT39" s="617"/>
      <c r="CU39" s="617"/>
      <c r="CV39" s="617"/>
      <c r="CW39" s="617"/>
      <c r="CX39" s="617"/>
      <c r="CY39" s="618"/>
      <c r="CZ39" s="625">
        <v>14.6</v>
      </c>
      <c r="DA39" s="626"/>
      <c r="DB39" s="626"/>
      <c r="DC39" s="627"/>
      <c r="DD39" s="600">
        <v>457588</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48991</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86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950</v>
      </c>
      <c r="CS40" s="592"/>
      <c r="CT40" s="592"/>
      <c r="CU40" s="592"/>
      <c r="CV40" s="592"/>
      <c r="CW40" s="592"/>
      <c r="CX40" s="592"/>
      <c r="CY40" s="593"/>
      <c r="CZ40" s="625">
        <v>0</v>
      </c>
      <c r="DA40" s="626"/>
      <c r="DB40" s="626"/>
      <c r="DC40" s="627"/>
      <c r="DD40" s="600">
        <v>950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239015</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259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1359883</v>
      </c>
      <c r="CS42" s="592"/>
      <c r="CT42" s="592"/>
      <c r="CU42" s="592"/>
      <c r="CV42" s="592"/>
      <c r="CW42" s="592"/>
      <c r="CX42" s="592"/>
      <c r="CY42" s="593"/>
      <c r="CZ42" s="625">
        <v>26.3</v>
      </c>
      <c r="DA42" s="684"/>
      <c r="DB42" s="684"/>
      <c r="DC42" s="685"/>
      <c r="DD42" s="600">
        <v>303977</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17420</v>
      </c>
      <c r="CS43" s="617"/>
      <c r="CT43" s="617"/>
      <c r="CU43" s="617"/>
      <c r="CV43" s="617"/>
      <c r="CW43" s="617"/>
      <c r="CX43" s="617"/>
      <c r="CY43" s="618"/>
      <c r="CZ43" s="625">
        <v>0.3</v>
      </c>
      <c r="DA43" s="626"/>
      <c r="DB43" s="626"/>
      <c r="DC43" s="627"/>
      <c r="DD43" s="600">
        <v>17420</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1340202</v>
      </c>
      <c r="CS44" s="592"/>
      <c r="CT44" s="592"/>
      <c r="CU44" s="592"/>
      <c r="CV44" s="592"/>
      <c r="CW44" s="592"/>
      <c r="CX44" s="592"/>
      <c r="CY44" s="593"/>
      <c r="CZ44" s="625">
        <v>25.9</v>
      </c>
      <c r="DA44" s="684"/>
      <c r="DB44" s="684"/>
      <c r="DC44" s="685"/>
      <c r="DD44" s="600">
        <v>295378</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621897</v>
      </c>
      <c r="CS45" s="617"/>
      <c r="CT45" s="617"/>
      <c r="CU45" s="617"/>
      <c r="CV45" s="617"/>
      <c r="CW45" s="617"/>
      <c r="CX45" s="617"/>
      <c r="CY45" s="618"/>
      <c r="CZ45" s="625">
        <v>12</v>
      </c>
      <c r="DA45" s="626"/>
      <c r="DB45" s="626"/>
      <c r="DC45" s="627"/>
      <c r="DD45" s="600">
        <v>37056</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718305</v>
      </c>
      <c r="CS46" s="592"/>
      <c r="CT46" s="592"/>
      <c r="CU46" s="592"/>
      <c r="CV46" s="592"/>
      <c r="CW46" s="592"/>
      <c r="CX46" s="592"/>
      <c r="CY46" s="593"/>
      <c r="CZ46" s="625">
        <v>13.9</v>
      </c>
      <c r="DA46" s="684"/>
      <c r="DB46" s="684"/>
      <c r="DC46" s="685"/>
      <c r="DD46" s="600">
        <v>258322</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19681</v>
      </c>
      <c r="CS47" s="617"/>
      <c r="CT47" s="617"/>
      <c r="CU47" s="617"/>
      <c r="CV47" s="617"/>
      <c r="CW47" s="617"/>
      <c r="CX47" s="617"/>
      <c r="CY47" s="618"/>
      <c r="CZ47" s="625">
        <v>0.4</v>
      </c>
      <c r="DA47" s="626"/>
      <c r="DB47" s="626"/>
      <c r="DC47" s="627"/>
      <c r="DD47" s="600">
        <v>8599</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84"/>
      <c r="DB48" s="684"/>
      <c r="DC48" s="685"/>
      <c r="DD48" s="600" t="s">
        <v>318</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5165039</v>
      </c>
      <c r="CS49" s="659"/>
      <c r="CT49" s="659"/>
      <c r="CU49" s="659"/>
      <c r="CV49" s="659"/>
      <c r="CW49" s="659"/>
      <c r="CX49" s="659"/>
      <c r="CY49" s="686"/>
      <c r="CZ49" s="687">
        <v>100</v>
      </c>
      <c r="DA49" s="688"/>
      <c r="DB49" s="688"/>
      <c r="DC49" s="689"/>
      <c r="DD49" s="690">
        <v>2969127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B9" sqref="DB9:DF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5443</v>
      </c>
      <c r="R7" s="721"/>
      <c r="S7" s="721"/>
      <c r="T7" s="721"/>
      <c r="U7" s="721"/>
      <c r="V7" s="721">
        <v>5165</v>
      </c>
      <c r="W7" s="721"/>
      <c r="X7" s="721"/>
      <c r="Y7" s="721"/>
      <c r="Z7" s="721"/>
      <c r="AA7" s="721">
        <v>278</v>
      </c>
      <c r="AB7" s="721"/>
      <c r="AC7" s="721"/>
      <c r="AD7" s="721"/>
      <c r="AE7" s="722"/>
      <c r="AF7" s="723">
        <v>125</v>
      </c>
      <c r="AG7" s="724"/>
      <c r="AH7" s="724"/>
      <c r="AI7" s="724"/>
      <c r="AJ7" s="725"/>
      <c r="AK7" s="760">
        <v>318</v>
      </c>
      <c r="AL7" s="761"/>
      <c r="AM7" s="761"/>
      <c r="AN7" s="761"/>
      <c r="AO7" s="761"/>
      <c r="AP7" s="761">
        <v>2705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2</v>
      </c>
      <c r="CI7" s="758"/>
      <c r="CJ7" s="758"/>
      <c r="CK7" s="758"/>
      <c r="CL7" s="759"/>
      <c r="CM7" s="757">
        <v>25</v>
      </c>
      <c r="CN7" s="758"/>
      <c r="CO7" s="758"/>
      <c r="CP7" s="758"/>
      <c r="CQ7" s="759"/>
      <c r="CR7" s="757">
        <v>16</v>
      </c>
      <c r="CS7" s="758"/>
      <c r="CT7" s="758"/>
      <c r="CU7" s="758"/>
      <c r="CV7" s="759"/>
      <c r="CW7" s="757">
        <v>4</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t="s">
        <v>553</v>
      </c>
      <c r="CI8" s="768"/>
      <c r="CJ8" s="768"/>
      <c r="CK8" s="768"/>
      <c r="CL8" s="769"/>
      <c r="CM8" s="767" t="s">
        <v>554</v>
      </c>
      <c r="CN8" s="768"/>
      <c r="CO8" s="768"/>
      <c r="CP8" s="768"/>
      <c r="CQ8" s="769"/>
      <c r="CR8" s="767">
        <v>1</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7" t="s">
        <v>555</v>
      </c>
      <c r="CI9" s="768"/>
      <c r="CJ9" s="768"/>
      <c r="CK9" s="768"/>
      <c r="CL9" s="769"/>
      <c r="CM9" s="767">
        <v>4</v>
      </c>
      <c r="CN9" s="768"/>
      <c r="CO9" s="768"/>
      <c r="CP9" s="768"/>
      <c r="CQ9" s="769"/>
      <c r="CR9" s="767">
        <v>1</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f>SUM(Q7:U8)</f>
        <v>5443</v>
      </c>
      <c r="R23" s="780"/>
      <c r="S23" s="780"/>
      <c r="T23" s="780"/>
      <c r="U23" s="780"/>
      <c r="V23" s="780">
        <f t="shared" ref="V23" si="0">SUM(V7:Z8)</f>
        <v>5165</v>
      </c>
      <c r="W23" s="780"/>
      <c r="X23" s="780"/>
      <c r="Y23" s="780"/>
      <c r="Z23" s="780"/>
      <c r="AA23" s="780">
        <f t="shared" ref="AA23" si="1">SUM(AA7:AE8)</f>
        <v>278</v>
      </c>
      <c r="AB23" s="780"/>
      <c r="AC23" s="780"/>
      <c r="AD23" s="780"/>
      <c r="AE23" s="781"/>
      <c r="AF23" s="782">
        <v>125</v>
      </c>
      <c r="AG23" s="780"/>
      <c r="AH23" s="780"/>
      <c r="AI23" s="780"/>
      <c r="AJ23" s="783"/>
      <c r="AK23" s="784"/>
      <c r="AL23" s="785"/>
      <c r="AM23" s="785"/>
      <c r="AN23" s="785"/>
      <c r="AO23" s="785"/>
      <c r="AP23" s="780">
        <f>SUM(AP7:AT8)</f>
        <v>2705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541</v>
      </c>
      <c r="C28" s="718"/>
      <c r="D28" s="718"/>
      <c r="E28" s="718"/>
      <c r="F28" s="718"/>
      <c r="G28" s="718"/>
      <c r="H28" s="718"/>
      <c r="I28" s="718"/>
      <c r="J28" s="718"/>
      <c r="K28" s="718"/>
      <c r="L28" s="718"/>
      <c r="M28" s="718"/>
      <c r="N28" s="718"/>
      <c r="O28" s="718"/>
      <c r="P28" s="719"/>
      <c r="Q28" s="808">
        <v>477</v>
      </c>
      <c r="R28" s="809"/>
      <c r="S28" s="809"/>
      <c r="T28" s="809"/>
      <c r="U28" s="809"/>
      <c r="V28" s="809">
        <v>476</v>
      </c>
      <c r="W28" s="809"/>
      <c r="X28" s="809"/>
      <c r="Y28" s="809"/>
      <c r="Z28" s="809"/>
      <c r="AA28" s="809">
        <v>1</v>
      </c>
      <c r="AB28" s="809"/>
      <c r="AC28" s="809"/>
      <c r="AD28" s="809"/>
      <c r="AE28" s="810"/>
      <c r="AF28" s="811">
        <v>0</v>
      </c>
      <c r="AG28" s="809"/>
      <c r="AH28" s="809"/>
      <c r="AI28" s="809"/>
      <c r="AJ28" s="812"/>
      <c r="AK28" s="813">
        <v>49</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542</v>
      </c>
      <c r="C29" s="742"/>
      <c r="D29" s="742"/>
      <c r="E29" s="742"/>
      <c r="F29" s="742"/>
      <c r="G29" s="742"/>
      <c r="H29" s="742"/>
      <c r="I29" s="742"/>
      <c r="J29" s="742"/>
      <c r="K29" s="742"/>
      <c r="L29" s="742"/>
      <c r="M29" s="742"/>
      <c r="N29" s="742"/>
      <c r="O29" s="742"/>
      <c r="P29" s="743"/>
      <c r="Q29" s="744">
        <v>828</v>
      </c>
      <c r="R29" s="745"/>
      <c r="S29" s="745"/>
      <c r="T29" s="745"/>
      <c r="U29" s="745"/>
      <c r="V29" s="745">
        <v>828</v>
      </c>
      <c r="W29" s="745"/>
      <c r="X29" s="745"/>
      <c r="Y29" s="745"/>
      <c r="Z29" s="745"/>
      <c r="AA29" s="745">
        <v>0</v>
      </c>
      <c r="AB29" s="745"/>
      <c r="AC29" s="745"/>
      <c r="AD29" s="745"/>
      <c r="AE29" s="746"/>
      <c r="AF29" s="747">
        <v>1</v>
      </c>
      <c r="AG29" s="748"/>
      <c r="AH29" s="748"/>
      <c r="AI29" s="748"/>
      <c r="AJ29" s="749"/>
      <c r="AK29" s="816">
        <v>115</v>
      </c>
      <c r="AL29" s="817"/>
      <c r="AM29" s="817"/>
      <c r="AN29" s="817"/>
      <c r="AO29" s="817"/>
      <c r="AP29" s="817">
        <v>2</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543</v>
      </c>
      <c r="C30" s="742"/>
      <c r="D30" s="742"/>
      <c r="E30" s="742"/>
      <c r="F30" s="742"/>
      <c r="G30" s="742"/>
      <c r="H30" s="742"/>
      <c r="I30" s="742"/>
      <c r="J30" s="742"/>
      <c r="K30" s="742"/>
      <c r="L30" s="742"/>
      <c r="M30" s="742"/>
      <c r="N30" s="742"/>
      <c r="O30" s="742"/>
      <c r="P30" s="743"/>
      <c r="Q30" s="744">
        <v>64</v>
      </c>
      <c r="R30" s="745"/>
      <c r="S30" s="745"/>
      <c r="T30" s="745"/>
      <c r="U30" s="745"/>
      <c r="V30" s="745">
        <v>64</v>
      </c>
      <c r="W30" s="745"/>
      <c r="X30" s="745"/>
      <c r="Y30" s="745"/>
      <c r="Z30" s="745"/>
      <c r="AA30" s="745">
        <v>0</v>
      </c>
      <c r="AB30" s="745"/>
      <c r="AC30" s="745"/>
      <c r="AD30" s="745"/>
      <c r="AE30" s="746"/>
      <c r="AF30" s="747">
        <v>0</v>
      </c>
      <c r="AG30" s="748"/>
      <c r="AH30" s="748"/>
      <c r="AI30" s="748"/>
      <c r="AJ30" s="749"/>
      <c r="AK30" s="816">
        <v>23</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544</v>
      </c>
      <c r="C31" s="742"/>
      <c r="D31" s="742"/>
      <c r="E31" s="742"/>
      <c r="F31" s="742"/>
      <c r="G31" s="742"/>
      <c r="H31" s="742"/>
      <c r="I31" s="742"/>
      <c r="J31" s="742"/>
      <c r="K31" s="742"/>
      <c r="L31" s="742"/>
      <c r="M31" s="742"/>
      <c r="N31" s="742"/>
      <c r="O31" s="742"/>
      <c r="P31" s="743"/>
      <c r="Q31" s="744">
        <v>397</v>
      </c>
      <c r="R31" s="745"/>
      <c r="S31" s="745"/>
      <c r="T31" s="745"/>
      <c r="U31" s="745"/>
      <c r="V31" s="745">
        <v>396</v>
      </c>
      <c r="W31" s="745"/>
      <c r="X31" s="745"/>
      <c r="Y31" s="745"/>
      <c r="Z31" s="745"/>
      <c r="AA31" s="745">
        <v>1</v>
      </c>
      <c r="AB31" s="745"/>
      <c r="AC31" s="745"/>
      <c r="AD31" s="745"/>
      <c r="AE31" s="746"/>
      <c r="AF31" s="747">
        <v>1</v>
      </c>
      <c r="AG31" s="748"/>
      <c r="AH31" s="748"/>
      <c r="AI31" s="748"/>
      <c r="AJ31" s="749"/>
      <c r="AK31" s="816">
        <v>223</v>
      </c>
      <c r="AL31" s="817"/>
      <c r="AM31" s="817"/>
      <c r="AN31" s="817"/>
      <c r="AO31" s="817"/>
      <c r="AP31" s="817">
        <v>1211</v>
      </c>
      <c r="AQ31" s="817"/>
      <c r="AR31" s="817"/>
      <c r="AS31" s="817"/>
      <c r="AT31" s="817"/>
      <c r="AU31" s="817">
        <v>776</v>
      </c>
      <c r="AV31" s="817"/>
      <c r="AW31" s="817"/>
      <c r="AX31" s="817"/>
      <c r="AY31" s="817"/>
      <c r="AZ31" s="818" t="s">
        <v>545</v>
      </c>
      <c r="BA31" s="818"/>
      <c r="BB31" s="818"/>
      <c r="BC31" s="818"/>
      <c r="BD31" s="818"/>
      <c r="BE31" s="814" t="s">
        <v>546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549</v>
      </c>
      <c r="C32" s="742"/>
      <c r="D32" s="742"/>
      <c r="E32" s="742"/>
      <c r="F32" s="742"/>
      <c r="G32" s="742"/>
      <c r="H32" s="742"/>
      <c r="I32" s="742"/>
      <c r="J32" s="742"/>
      <c r="K32" s="742"/>
      <c r="L32" s="742"/>
      <c r="M32" s="742"/>
      <c r="N32" s="742"/>
      <c r="O32" s="742"/>
      <c r="P32" s="743"/>
      <c r="Q32" s="744">
        <v>278</v>
      </c>
      <c r="R32" s="745"/>
      <c r="S32" s="745"/>
      <c r="T32" s="745"/>
      <c r="U32" s="745"/>
      <c r="V32" s="745">
        <v>278</v>
      </c>
      <c r="W32" s="745"/>
      <c r="X32" s="745"/>
      <c r="Y32" s="745"/>
      <c r="Z32" s="745"/>
      <c r="AA32" s="745">
        <v>0</v>
      </c>
      <c r="AB32" s="745"/>
      <c r="AC32" s="745"/>
      <c r="AD32" s="745"/>
      <c r="AE32" s="746"/>
      <c r="AF32" s="747">
        <v>0</v>
      </c>
      <c r="AG32" s="748"/>
      <c r="AH32" s="748"/>
      <c r="AI32" s="748"/>
      <c r="AJ32" s="749"/>
      <c r="AK32" s="816">
        <v>172</v>
      </c>
      <c r="AL32" s="817"/>
      <c r="AM32" s="817"/>
      <c r="AN32" s="817"/>
      <c r="AO32" s="817"/>
      <c r="AP32" s="817">
        <v>1428</v>
      </c>
      <c r="AQ32" s="817"/>
      <c r="AR32" s="817"/>
      <c r="AS32" s="817"/>
      <c r="AT32" s="817"/>
      <c r="AU32" s="817">
        <v>1235</v>
      </c>
      <c r="AV32" s="817"/>
      <c r="AW32" s="817"/>
      <c r="AX32" s="817"/>
      <c r="AY32" s="817"/>
      <c r="AZ32" s="818" t="s">
        <v>545</v>
      </c>
      <c r="BA32" s="818"/>
      <c r="BB32" s="818"/>
      <c r="BC32" s="818"/>
      <c r="BD32" s="818"/>
      <c r="BE32" s="814" t="s">
        <v>546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547</v>
      </c>
      <c r="C33" s="742"/>
      <c r="D33" s="742"/>
      <c r="E33" s="742"/>
      <c r="F33" s="742"/>
      <c r="G33" s="742"/>
      <c r="H33" s="742"/>
      <c r="I33" s="742"/>
      <c r="J33" s="742"/>
      <c r="K33" s="742"/>
      <c r="L33" s="742"/>
      <c r="M33" s="742"/>
      <c r="N33" s="742"/>
      <c r="O33" s="742"/>
      <c r="P33" s="743"/>
      <c r="Q33" s="744">
        <v>270</v>
      </c>
      <c r="R33" s="745"/>
      <c r="S33" s="745"/>
      <c r="T33" s="745"/>
      <c r="U33" s="745"/>
      <c r="V33" s="745">
        <v>270</v>
      </c>
      <c r="W33" s="745"/>
      <c r="X33" s="745"/>
      <c r="Y33" s="745"/>
      <c r="Z33" s="745"/>
      <c r="AA33" s="745">
        <v>0</v>
      </c>
      <c r="AB33" s="745"/>
      <c r="AC33" s="745"/>
      <c r="AD33" s="745"/>
      <c r="AE33" s="746"/>
      <c r="AF33" s="747">
        <v>0</v>
      </c>
      <c r="AG33" s="748"/>
      <c r="AH33" s="748"/>
      <c r="AI33" s="748"/>
      <c r="AJ33" s="749"/>
      <c r="AK33" s="816">
        <v>164</v>
      </c>
      <c r="AL33" s="817"/>
      <c r="AM33" s="817"/>
      <c r="AN33" s="817"/>
      <c r="AO33" s="817"/>
      <c r="AP33" s="817">
        <v>1342</v>
      </c>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548</v>
      </c>
      <c r="C34" s="742"/>
      <c r="D34" s="742"/>
      <c r="E34" s="742"/>
      <c r="F34" s="742"/>
      <c r="G34" s="742"/>
      <c r="H34" s="742"/>
      <c r="I34" s="742"/>
      <c r="J34" s="742"/>
      <c r="K34" s="742"/>
      <c r="L34" s="742"/>
      <c r="M34" s="742"/>
      <c r="N34" s="742"/>
      <c r="O34" s="742"/>
      <c r="P34" s="743"/>
      <c r="Q34" s="744">
        <v>8</v>
      </c>
      <c r="R34" s="745"/>
      <c r="S34" s="745"/>
      <c r="T34" s="745"/>
      <c r="U34" s="745"/>
      <c r="V34" s="745">
        <v>8</v>
      </c>
      <c r="W34" s="745"/>
      <c r="X34" s="745"/>
      <c r="Y34" s="745"/>
      <c r="Z34" s="745"/>
      <c r="AA34" s="745">
        <v>0</v>
      </c>
      <c r="AB34" s="745"/>
      <c r="AC34" s="745"/>
      <c r="AD34" s="745"/>
      <c r="AE34" s="746"/>
      <c r="AF34" s="747">
        <v>0</v>
      </c>
      <c r="AG34" s="748"/>
      <c r="AH34" s="748"/>
      <c r="AI34" s="748"/>
      <c r="AJ34" s="749"/>
      <c r="AK34" s="816">
        <v>8</v>
      </c>
      <c r="AL34" s="817"/>
      <c r="AM34" s="817"/>
      <c r="AN34" s="817"/>
      <c r="AO34" s="817"/>
      <c r="AP34" s="817">
        <v>86</v>
      </c>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v>
      </c>
      <c r="AG63" s="828"/>
      <c r="AH63" s="828"/>
      <c r="AI63" s="828"/>
      <c r="AJ63" s="829"/>
      <c r="AK63" s="830"/>
      <c r="AL63" s="825"/>
      <c r="AM63" s="825"/>
      <c r="AN63" s="825"/>
      <c r="AO63" s="825"/>
      <c r="AP63" s="828">
        <f>SUM(AP28:AT34)</f>
        <v>4069</v>
      </c>
      <c r="AQ63" s="828"/>
      <c r="AR63" s="828"/>
      <c r="AS63" s="828"/>
      <c r="AT63" s="828"/>
      <c r="AU63" s="828">
        <f>SUM(AU28:AY34)</f>
        <v>2011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384</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523</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524</v>
      </c>
      <c r="C69" s="856"/>
      <c r="D69" s="856"/>
      <c r="E69" s="856"/>
      <c r="F69" s="856"/>
      <c r="G69" s="856"/>
      <c r="H69" s="856"/>
      <c r="I69" s="856"/>
      <c r="J69" s="856"/>
      <c r="K69" s="856"/>
      <c r="L69" s="856"/>
      <c r="M69" s="856"/>
      <c r="N69" s="856"/>
      <c r="O69" s="856"/>
      <c r="P69" s="857"/>
      <c r="Q69" s="859">
        <v>1602</v>
      </c>
      <c r="R69" s="817"/>
      <c r="S69" s="817"/>
      <c r="T69" s="817"/>
      <c r="U69" s="817"/>
      <c r="V69" s="817">
        <v>1543</v>
      </c>
      <c r="W69" s="817"/>
      <c r="X69" s="817"/>
      <c r="Y69" s="817"/>
      <c r="Z69" s="817"/>
      <c r="AA69" s="817">
        <v>59</v>
      </c>
      <c r="AB69" s="817"/>
      <c r="AC69" s="817"/>
      <c r="AD69" s="817"/>
      <c r="AE69" s="817"/>
      <c r="AF69" s="817">
        <v>37</v>
      </c>
      <c r="AG69" s="817"/>
      <c r="AH69" s="817"/>
      <c r="AI69" s="817"/>
      <c r="AJ69" s="817"/>
      <c r="AK69" s="817" t="s">
        <v>525</v>
      </c>
      <c r="AL69" s="817"/>
      <c r="AM69" s="817"/>
      <c r="AN69" s="817"/>
      <c r="AO69" s="817"/>
      <c r="AP69" s="817">
        <v>460</v>
      </c>
      <c r="AQ69" s="817"/>
      <c r="AR69" s="817"/>
      <c r="AS69" s="817"/>
      <c r="AT69" s="817"/>
      <c r="AU69" s="817">
        <v>16</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526</v>
      </c>
      <c r="C70" s="856"/>
      <c r="D70" s="856"/>
      <c r="E70" s="856"/>
      <c r="F70" s="856"/>
      <c r="G70" s="856"/>
      <c r="H70" s="856"/>
      <c r="I70" s="856"/>
      <c r="J70" s="856"/>
      <c r="K70" s="856"/>
      <c r="L70" s="856"/>
      <c r="M70" s="856"/>
      <c r="N70" s="856"/>
      <c r="O70" s="856"/>
      <c r="P70" s="857"/>
      <c r="Q70" s="859">
        <v>520</v>
      </c>
      <c r="R70" s="817"/>
      <c r="S70" s="817"/>
      <c r="T70" s="817"/>
      <c r="U70" s="817"/>
      <c r="V70" s="817">
        <v>514</v>
      </c>
      <c r="W70" s="817"/>
      <c r="X70" s="817"/>
      <c r="Y70" s="817"/>
      <c r="Z70" s="817"/>
      <c r="AA70" s="817">
        <v>6</v>
      </c>
      <c r="AB70" s="817"/>
      <c r="AC70" s="817"/>
      <c r="AD70" s="817"/>
      <c r="AE70" s="817"/>
      <c r="AF70" s="817">
        <v>6</v>
      </c>
      <c r="AG70" s="817"/>
      <c r="AH70" s="817"/>
      <c r="AI70" s="817"/>
      <c r="AJ70" s="817"/>
      <c r="AK70" s="817" t="s">
        <v>525</v>
      </c>
      <c r="AL70" s="817"/>
      <c r="AM70" s="817"/>
      <c r="AN70" s="817"/>
      <c r="AO70" s="817"/>
      <c r="AP70" s="817" t="s">
        <v>525</v>
      </c>
      <c r="AQ70" s="817"/>
      <c r="AR70" s="817"/>
      <c r="AS70" s="817"/>
      <c r="AT70" s="817"/>
      <c r="AU70" s="817" t="s">
        <v>525</v>
      </c>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527</v>
      </c>
      <c r="C71" s="856"/>
      <c r="D71" s="856"/>
      <c r="E71" s="856"/>
      <c r="F71" s="856"/>
      <c r="G71" s="856"/>
      <c r="H71" s="856"/>
      <c r="I71" s="856"/>
      <c r="J71" s="856"/>
      <c r="K71" s="856"/>
      <c r="L71" s="856"/>
      <c r="M71" s="856"/>
      <c r="N71" s="856"/>
      <c r="O71" s="856"/>
      <c r="P71" s="857"/>
      <c r="Q71" s="859">
        <v>2695</v>
      </c>
      <c r="R71" s="817"/>
      <c r="S71" s="817"/>
      <c r="T71" s="817"/>
      <c r="U71" s="817"/>
      <c r="V71" s="817">
        <v>2687</v>
      </c>
      <c r="W71" s="817"/>
      <c r="X71" s="817"/>
      <c r="Y71" s="817"/>
      <c r="Z71" s="817"/>
      <c r="AA71" s="817">
        <v>8</v>
      </c>
      <c r="AB71" s="817"/>
      <c r="AC71" s="817"/>
      <c r="AD71" s="817"/>
      <c r="AE71" s="817"/>
      <c r="AF71" s="817">
        <v>28</v>
      </c>
      <c r="AG71" s="817"/>
      <c r="AH71" s="817"/>
      <c r="AI71" s="817"/>
      <c r="AJ71" s="817"/>
      <c r="AK71" s="817" t="s">
        <v>525</v>
      </c>
      <c r="AL71" s="817"/>
      <c r="AM71" s="817"/>
      <c r="AN71" s="817"/>
      <c r="AO71" s="817"/>
      <c r="AP71" s="817">
        <v>256</v>
      </c>
      <c r="AQ71" s="817"/>
      <c r="AR71" s="817"/>
      <c r="AS71" s="817"/>
      <c r="AT71" s="817"/>
      <c r="AU71" s="817">
        <v>12</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528</v>
      </c>
      <c r="C72" s="856"/>
      <c r="D72" s="856"/>
      <c r="E72" s="856"/>
      <c r="F72" s="856"/>
      <c r="G72" s="856"/>
      <c r="H72" s="856"/>
      <c r="I72" s="856"/>
      <c r="J72" s="856"/>
      <c r="K72" s="856"/>
      <c r="L72" s="856"/>
      <c r="M72" s="856"/>
      <c r="N72" s="856"/>
      <c r="O72" s="856"/>
      <c r="P72" s="857"/>
      <c r="Q72" s="859"/>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529</v>
      </c>
      <c r="C73" s="856"/>
      <c r="D73" s="856"/>
      <c r="E73" s="856"/>
      <c r="F73" s="856"/>
      <c r="G73" s="856"/>
      <c r="H73" s="856"/>
      <c r="I73" s="856"/>
      <c r="J73" s="856"/>
      <c r="K73" s="856"/>
      <c r="L73" s="856"/>
      <c r="M73" s="856"/>
      <c r="N73" s="856"/>
      <c r="O73" s="856"/>
      <c r="P73" s="857"/>
      <c r="Q73" s="859">
        <v>388</v>
      </c>
      <c r="R73" s="817"/>
      <c r="S73" s="817"/>
      <c r="T73" s="817"/>
      <c r="U73" s="817"/>
      <c r="V73" s="817">
        <v>283</v>
      </c>
      <c r="W73" s="817"/>
      <c r="X73" s="817"/>
      <c r="Y73" s="817"/>
      <c r="Z73" s="817"/>
      <c r="AA73" s="817">
        <v>104</v>
      </c>
      <c r="AB73" s="817"/>
      <c r="AC73" s="817"/>
      <c r="AD73" s="817"/>
      <c r="AE73" s="817"/>
      <c r="AF73" s="817">
        <v>104</v>
      </c>
      <c r="AG73" s="817"/>
      <c r="AH73" s="817"/>
      <c r="AI73" s="817"/>
      <c r="AJ73" s="817"/>
      <c r="AK73" s="817">
        <v>153</v>
      </c>
      <c r="AL73" s="817"/>
      <c r="AM73" s="817"/>
      <c r="AN73" s="817"/>
      <c r="AO73" s="817"/>
      <c r="AP73" s="817" t="s">
        <v>525</v>
      </c>
      <c r="AQ73" s="817"/>
      <c r="AR73" s="817"/>
      <c r="AS73" s="817"/>
      <c r="AT73" s="817"/>
      <c r="AU73" s="817" t="s">
        <v>525</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531</v>
      </c>
      <c r="C74" s="856"/>
      <c r="D74" s="856"/>
      <c r="E74" s="856"/>
      <c r="F74" s="856"/>
      <c r="G74" s="856"/>
      <c r="H74" s="856"/>
      <c r="I74" s="856"/>
      <c r="J74" s="856"/>
      <c r="K74" s="856"/>
      <c r="L74" s="856"/>
      <c r="M74" s="856"/>
      <c r="N74" s="856"/>
      <c r="O74" s="856"/>
      <c r="P74" s="857"/>
      <c r="Q74" s="859">
        <v>256025</v>
      </c>
      <c r="R74" s="817"/>
      <c r="S74" s="817"/>
      <c r="T74" s="817"/>
      <c r="U74" s="817"/>
      <c r="V74" s="817">
        <v>245776</v>
      </c>
      <c r="W74" s="817"/>
      <c r="X74" s="817"/>
      <c r="Y74" s="817"/>
      <c r="Z74" s="817"/>
      <c r="AA74" s="817">
        <v>10249</v>
      </c>
      <c r="AB74" s="817"/>
      <c r="AC74" s="817"/>
      <c r="AD74" s="817"/>
      <c r="AE74" s="817"/>
      <c r="AF74" s="817">
        <v>10249</v>
      </c>
      <c r="AG74" s="817"/>
      <c r="AH74" s="817"/>
      <c r="AI74" s="817"/>
      <c r="AJ74" s="817"/>
      <c r="AK74" s="817">
        <v>1593</v>
      </c>
      <c r="AL74" s="817"/>
      <c r="AM74" s="817"/>
      <c r="AN74" s="817"/>
      <c r="AO74" s="817"/>
      <c r="AP74" s="817" t="s">
        <v>525</v>
      </c>
      <c r="AQ74" s="817"/>
      <c r="AR74" s="817"/>
      <c r="AS74" s="817"/>
      <c r="AT74" s="817"/>
      <c r="AU74" s="817" t="s">
        <v>525</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532</v>
      </c>
      <c r="C75" s="856"/>
      <c r="D75" s="856"/>
      <c r="E75" s="856"/>
      <c r="F75" s="856"/>
      <c r="G75" s="856"/>
      <c r="H75" s="856"/>
      <c r="I75" s="856"/>
      <c r="J75" s="856"/>
      <c r="K75" s="856"/>
      <c r="L75" s="856"/>
      <c r="M75" s="856"/>
      <c r="N75" s="856"/>
      <c r="O75" s="856"/>
      <c r="P75" s="857"/>
      <c r="Q75" s="862">
        <v>195</v>
      </c>
      <c r="R75" s="863"/>
      <c r="S75" s="863"/>
      <c r="T75" s="863"/>
      <c r="U75" s="816"/>
      <c r="V75" s="864">
        <v>192</v>
      </c>
      <c r="W75" s="863"/>
      <c r="X75" s="863"/>
      <c r="Y75" s="863"/>
      <c r="Z75" s="816"/>
      <c r="AA75" s="864">
        <v>3</v>
      </c>
      <c r="AB75" s="863"/>
      <c r="AC75" s="863"/>
      <c r="AD75" s="863"/>
      <c r="AE75" s="816"/>
      <c r="AF75" s="864">
        <v>3</v>
      </c>
      <c r="AG75" s="863"/>
      <c r="AH75" s="863"/>
      <c r="AI75" s="863"/>
      <c r="AJ75" s="816"/>
      <c r="AK75" s="864" t="s">
        <v>525</v>
      </c>
      <c r="AL75" s="863"/>
      <c r="AM75" s="863"/>
      <c r="AN75" s="863"/>
      <c r="AO75" s="816"/>
      <c r="AP75" s="864" t="s">
        <v>525</v>
      </c>
      <c r="AQ75" s="863"/>
      <c r="AR75" s="863"/>
      <c r="AS75" s="863"/>
      <c r="AT75" s="816"/>
      <c r="AU75" s="864" t="s">
        <v>525</v>
      </c>
      <c r="AV75" s="863"/>
      <c r="AW75" s="863"/>
      <c r="AX75" s="863"/>
      <c r="AY75" s="816"/>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t="s">
        <v>533</v>
      </c>
      <c r="C76" s="856"/>
      <c r="D76" s="856"/>
      <c r="E76" s="856"/>
      <c r="F76" s="856"/>
      <c r="G76" s="856"/>
      <c r="H76" s="856"/>
      <c r="I76" s="856"/>
      <c r="J76" s="856"/>
      <c r="K76" s="856"/>
      <c r="L76" s="856"/>
      <c r="M76" s="856"/>
      <c r="N76" s="856"/>
      <c r="O76" s="856"/>
      <c r="P76" s="85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t="s">
        <v>524</v>
      </c>
      <c r="C77" s="856"/>
      <c r="D77" s="856"/>
      <c r="E77" s="856"/>
      <c r="F77" s="856"/>
      <c r="G77" s="856"/>
      <c r="H77" s="856"/>
      <c r="I77" s="856"/>
      <c r="J77" s="856"/>
      <c r="K77" s="856"/>
      <c r="L77" s="856"/>
      <c r="M77" s="856"/>
      <c r="N77" s="856"/>
      <c r="O77" s="856"/>
      <c r="P77" s="857"/>
      <c r="Q77" s="862">
        <v>8349</v>
      </c>
      <c r="R77" s="863"/>
      <c r="S77" s="863"/>
      <c r="T77" s="863"/>
      <c r="U77" s="816"/>
      <c r="V77" s="864">
        <v>8162</v>
      </c>
      <c r="W77" s="863"/>
      <c r="X77" s="863"/>
      <c r="Y77" s="863"/>
      <c r="Z77" s="816"/>
      <c r="AA77" s="864">
        <v>187</v>
      </c>
      <c r="AB77" s="863"/>
      <c r="AC77" s="863"/>
      <c r="AD77" s="863"/>
      <c r="AE77" s="816"/>
      <c r="AF77" s="864">
        <v>187</v>
      </c>
      <c r="AG77" s="863"/>
      <c r="AH77" s="863"/>
      <c r="AI77" s="863"/>
      <c r="AJ77" s="816"/>
      <c r="AK77" s="864">
        <v>1670</v>
      </c>
      <c r="AL77" s="863"/>
      <c r="AM77" s="863"/>
      <c r="AN77" s="863"/>
      <c r="AO77" s="816"/>
      <c r="AP77" s="864" t="s">
        <v>525</v>
      </c>
      <c r="AQ77" s="863"/>
      <c r="AR77" s="863"/>
      <c r="AS77" s="863"/>
      <c r="AT77" s="816"/>
      <c r="AU77" s="864" t="s">
        <v>525</v>
      </c>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t="s">
        <v>534</v>
      </c>
      <c r="C78" s="856"/>
      <c r="D78" s="856"/>
      <c r="E78" s="856"/>
      <c r="F78" s="856"/>
      <c r="G78" s="856"/>
      <c r="H78" s="856"/>
      <c r="I78" s="856"/>
      <c r="J78" s="856"/>
      <c r="K78" s="856"/>
      <c r="L78" s="856"/>
      <c r="M78" s="856"/>
      <c r="N78" s="856"/>
      <c r="O78" s="856"/>
      <c r="P78" s="857"/>
      <c r="Q78" s="859">
        <v>13</v>
      </c>
      <c r="R78" s="817"/>
      <c r="S78" s="817"/>
      <c r="T78" s="817"/>
      <c r="U78" s="817"/>
      <c r="V78" s="817">
        <v>12</v>
      </c>
      <c r="W78" s="817"/>
      <c r="X78" s="817"/>
      <c r="Y78" s="817"/>
      <c r="Z78" s="817"/>
      <c r="AA78" s="817">
        <v>2</v>
      </c>
      <c r="AB78" s="817"/>
      <c r="AC78" s="817"/>
      <c r="AD78" s="817"/>
      <c r="AE78" s="817"/>
      <c r="AF78" s="817">
        <v>2</v>
      </c>
      <c r="AG78" s="817"/>
      <c r="AH78" s="817"/>
      <c r="AI78" s="817"/>
      <c r="AJ78" s="817"/>
      <c r="AK78" s="817">
        <v>7</v>
      </c>
      <c r="AL78" s="817"/>
      <c r="AM78" s="817"/>
      <c r="AN78" s="817"/>
      <c r="AO78" s="817"/>
      <c r="AP78" s="817" t="s">
        <v>525</v>
      </c>
      <c r="AQ78" s="817"/>
      <c r="AR78" s="817"/>
      <c r="AS78" s="817"/>
      <c r="AT78" s="817"/>
      <c r="AU78" s="817" t="s">
        <v>525</v>
      </c>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t="s">
        <v>535</v>
      </c>
      <c r="C79" s="856"/>
      <c r="D79" s="856"/>
      <c r="E79" s="856"/>
      <c r="F79" s="856"/>
      <c r="G79" s="856"/>
      <c r="H79" s="856"/>
      <c r="I79" s="856"/>
      <c r="J79" s="856"/>
      <c r="K79" s="856"/>
      <c r="L79" s="856"/>
      <c r="M79" s="856"/>
      <c r="N79" s="856"/>
      <c r="O79" s="856"/>
      <c r="P79" s="857"/>
      <c r="Q79" s="859">
        <v>33</v>
      </c>
      <c r="R79" s="817"/>
      <c r="S79" s="817"/>
      <c r="T79" s="817"/>
      <c r="U79" s="817"/>
      <c r="V79" s="817">
        <v>33</v>
      </c>
      <c r="W79" s="817"/>
      <c r="X79" s="817"/>
      <c r="Y79" s="817"/>
      <c r="Z79" s="817"/>
      <c r="AA79" s="817">
        <v>0</v>
      </c>
      <c r="AB79" s="817"/>
      <c r="AC79" s="817"/>
      <c r="AD79" s="817"/>
      <c r="AE79" s="817"/>
      <c r="AF79" s="817">
        <v>0</v>
      </c>
      <c r="AG79" s="817"/>
      <c r="AH79" s="817"/>
      <c r="AI79" s="817"/>
      <c r="AJ79" s="817"/>
      <c r="AK79" s="817" t="s">
        <v>525</v>
      </c>
      <c r="AL79" s="817"/>
      <c r="AM79" s="817"/>
      <c r="AN79" s="817"/>
      <c r="AO79" s="817"/>
      <c r="AP79" s="817" t="s">
        <v>525</v>
      </c>
      <c r="AQ79" s="817"/>
      <c r="AR79" s="817"/>
      <c r="AS79" s="817"/>
      <c r="AT79" s="817"/>
      <c r="AU79" s="817" t="s">
        <v>525</v>
      </c>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t="s">
        <v>536</v>
      </c>
      <c r="C80" s="856"/>
      <c r="D80" s="856"/>
      <c r="E80" s="856"/>
      <c r="F80" s="856"/>
      <c r="G80" s="856"/>
      <c r="H80" s="856"/>
      <c r="I80" s="856"/>
      <c r="J80" s="856"/>
      <c r="K80" s="856"/>
      <c r="L80" s="856"/>
      <c r="M80" s="856"/>
      <c r="N80" s="856"/>
      <c r="O80" s="856"/>
      <c r="P80" s="857"/>
      <c r="Q80" s="859">
        <v>101</v>
      </c>
      <c r="R80" s="817"/>
      <c r="S80" s="817"/>
      <c r="T80" s="817"/>
      <c r="U80" s="817"/>
      <c r="V80" s="817">
        <v>94</v>
      </c>
      <c r="W80" s="817"/>
      <c r="X80" s="817"/>
      <c r="Y80" s="817"/>
      <c r="Z80" s="817"/>
      <c r="AA80" s="817">
        <v>7</v>
      </c>
      <c r="AB80" s="817"/>
      <c r="AC80" s="817"/>
      <c r="AD80" s="817"/>
      <c r="AE80" s="817"/>
      <c r="AF80" s="817">
        <v>7</v>
      </c>
      <c r="AG80" s="817"/>
      <c r="AH80" s="817"/>
      <c r="AI80" s="817"/>
      <c r="AJ80" s="817"/>
      <c r="AK80" s="817" t="s">
        <v>525</v>
      </c>
      <c r="AL80" s="817"/>
      <c r="AM80" s="817"/>
      <c r="AN80" s="817"/>
      <c r="AO80" s="817"/>
      <c r="AP80" s="817" t="s">
        <v>525</v>
      </c>
      <c r="AQ80" s="817"/>
      <c r="AR80" s="817"/>
      <c r="AS80" s="817"/>
      <c r="AT80" s="817"/>
      <c r="AU80" s="817" t="s">
        <v>525</v>
      </c>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t="s">
        <v>537</v>
      </c>
      <c r="C81" s="856"/>
      <c r="D81" s="856"/>
      <c r="E81" s="856"/>
      <c r="F81" s="856"/>
      <c r="G81" s="856"/>
      <c r="H81" s="856"/>
      <c r="I81" s="856"/>
      <c r="J81" s="856"/>
      <c r="K81" s="856"/>
      <c r="L81" s="856"/>
      <c r="M81" s="856"/>
      <c r="N81" s="856"/>
      <c r="O81" s="856"/>
      <c r="P81" s="857"/>
      <c r="Q81" s="859">
        <v>2</v>
      </c>
      <c r="R81" s="817"/>
      <c r="S81" s="817"/>
      <c r="T81" s="817"/>
      <c r="U81" s="817"/>
      <c r="V81" s="817">
        <v>2</v>
      </c>
      <c r="W81" s="817"/>
      <c r="X81" s="817"/>
      <c r="Y81" s="817"/>
      <c r="Z81" s="817"/>
      <c r="AA81" s="817">
        <v>0</v>
      </c>
      <c r="AB81" s="817"/>
      <c r="AC81" s="817"/>
      <c r="AD81" s="817"/>
      <c r="AE81" s="817"/>
      <c r="AF81" s="817">
        <v>0</v>
      </c>
      <c r="AG81" s="817"/>
      <c r="AH81" s="817"/>
      <c r="AI81" s="817"/>
      <c r="AJ81" s="817"/>
      <c r="AK81" s="817" t="s">
        <v>525</v>
      </c>
      <c r="AL81" s="817"/>
      <c r="AM81" s="817"/>
      <c r="AN81" s="817"/>
      <c r="AO81" s="817"/>
      <c r="AP81" s="817" t="s">
        <v>525</v>
      </c>
      <c r="AQ81" s="817"/>
      <c r="AR81" s="817"/>
      <c r="AS81" s="817"/>
      <c r="AT81" s="817"/>
      <c r="AU81" s="817" t="s">
        <v>525</v>
      </c>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t="s">
        <v>538</v>
      </c>
      <c r="C82" s="856"/>
      <c r="D82" s="856"/>
      <c r="E82" s="856"/>
      <c r="F82" s="856"/>
      <c r="G82" s="856"/>
      <c r="H82" s="856"/>
      <c r="I82" s="856"/>
      <c r="J82" s="856"/>
      <c r="K82" s="856"/>
      <c r="L82" s="856"/>
      <c r="M82" s="856"/>
      <c r="N82" s="856"/>
      <c r="O82" s="856"/>
      <c r="P82" s="857"/>
      <c r="Q82" s="859">
        <v>0</v>
      </c>
      <c r="R82" s="817"/>
      <c r="S82" s="817"/>
      <c r="T82" s="817"/>
      <c r="U82" s="817"/>
      <c r="V82" s="817">
        <v>0</v>
      </c>
      <c r="W82" s="817"/>
      <c r="X82" s="817"/>
      <c r="Y82" s="817"/>
      <c r="Z82" s="817"/>
      <c r="AA82" s="817">
        <v>0</v>
      </c>
      <c r="AB82" s="817"/>
      <c r="AC82" s="817"/>
      <c r="AD82" s="817"/>
      <c r="AE82" s="817"/>
      <c r="AF82" s="817">
        <v>3</v>
      </c>
      <c r="AG82" s="817"/>
      <c r="AH82" s="817"/>
      <c r="AI82" s="817"/>
      <c r="AJ82" s="817"/>
      <c r="AK82" s="817" t="s">
        <v>525</v>
      </c>
      <c r="AL82" s="817"/>
      <c r="AM82" s="817"/>
      <c r="AN82" s="817"/>
      <c r="AO82" s="817"/>
      <c r="AP82" s="817" t="s">
        <v>525</v>
      </c>
      <c r="AQ82" s="817"/>
      <c r="AR82" s="817"/>
      <c r="AS82" s="817"/>
      <c r="AT82" s="817"/>
      <c r="AU82" s="817" t="s">
        <v>525</v>
      </c>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t="s">
        <v>540</v>
      </c>
      <c r="C83" s="856"/>
      <c r="D83" s="856"/>
      <c r="E83" s="856"/>
      <c r="F83" s="856"/>
      <c r="G83" s="856"/>
      <c r="H83" s="856"/>
      <c r="I83" s="856"/>
      <c r="J83" s="856"/>
      <c r="K83" s="856"/>
      <c r="L83" s="856"/>
      <c r="M83" s="856"/>
      <c r="N83" s="856"/>
      <c r="O83" s="856"/>
      <c r="P83" s="857"/>
      <c r="Q83" s="859">
        <v>227</v>
      </c>
      <c r="R83" s="817"/>
      <c r="S83" s="817"/>
      <c r="T83" s="817"/>
      <c r="U83" s="817"/>
      <c r="V83" s="817">
        <v>218</v>
      </c>
      <c r="W83" s="817"/>
      <c r="X83" s="817"/>
      <c r="Y83" s="817"/>
      <c r="Z83" s="817"/>
      <c r="AA83" s="817">
        <v>9</v>
      </c>
      <c r="AB83" s="817"/>
      <c r="AC83" s="817"/>
      <c r="AD83" s="817"/>
      <c r="AE83" s="817"/>
      <c r="AF83" s="817">
        <v>10</v>
      </c>
      <c r="AG83" s="817"/>
      <c r="AH83" s="817"/>
      <c r="AI83" s="817"/>
      <c r="AJ83" s="817"/>
      <c r="AK83" s="817" t="s">
        <v>530</v>
      </c>
      <c r="AL83" s="817"/>
      <c r="AM83" s="817"/>
      <c r="AN83" s="817"/>
      <c r="AO83" s="817"/>
      <c r="AP83" s="817">
        <v>7</v>
      </c>
      <c r="AQ83" s="817"/>
      <c r="AR83" s="817"/>
      <c r="AS83" s="817"/>
      <c r="AT83" s="817"/>
      <c r="AU83" s="817">
        <v>5</v>
      </c>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t="s">
        <v>539</v>
      </c>
      <c r="C84" s="856"/>
      <c r="D84" s="856"/>
      <c r="E84" s="856"/>
      <c r="F84" s="856"/>
      <c r="G84" s="856"/>
      <c r="H84" s="856"/>
      <c r="I84" s="856"/>
      <c r="J84" s="856"/>
      <c r="K84" s="856"/>
      <c r="L84" s="856"/>
      <c r="M84" s="856"/>
      <c r="N84" s="856"/>
      <c r="O84" s="856"/>
      <c r="P84" s="857"/>
      <c r="Q84" s="859">
        <v>201</v>
      </c>
      <c r="R84" s="817"/>
      <c r="S84" s="817"/>
      <c r="T84" s="817"/>
      <c r="U84" s="817"/>
      <c r="V84" s="817">
        <v>175</v>
      </c>
      <c r="W84" s="817"/>
      <c r="X84" s="817"/>
      <c r="Y84" s="817"/>
      <c r="Z84" s="817"/>
      <c r="AA84" s="817">
        <v>26</v>
      </c>
      <c r="AB84" s="817"/>
      <c r="AC84" s="817"/>
      <c r="AD84" s="817"/>
      <c r="AE84" s="817"/>
      <c r="AF84" s="817">
        <v>26</v>
      </c>
      <c r="AG84" s="817"/>
      <c r="AH84" s="817"/>
      <c r="AI84" s="817"/>
      <c r="AJ84" s="817"/>
      <c r="AK84" s="817" t="s">
        <v>525</v>
      </c>
      <c r="AL84" s="817"/>
      <c r="AM84" s="817"/>
      <c r="AN84" s="817"/>
      <c r="AO84" s="817"/>
      <c r="AP84" s="817" t="s">
        <v>525</v>
      </c>
      <c r="AQ84" s="817"/>
      <c r="AR84" s="817"/>
      <c r="AS84" s="817"/>
      <c r="AT84" s="817"/>
      <c r="AU84" s="817" t="s">
        <v>525</v>
      </c>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c r="C85" s="856"/>
      <c r="D85" s="856"/>
      <c r="E85" s="856"/>
      <c r="F85" s="856"/>
      <c r="G85" s="856"/>
      <c r="H85" s="856"/>
      <c r="I85" s="856"/>
      <c r="J85" s="856"/>
      <c r="K85" s="856"/>
      <c r="L85" s="856"/>
      <c r="M85" s="856"/>
      <c r="N85" s="856"/>
      <c r="O85" s="856"/>
      <c r="P85" s="857"/>
      <c r="Q85" s="859"/>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c r="C86" s="856"/>
      <c r="D86" s="856"/>
      <c r="E86" s="856"/>
      <c r="F86" s="856"/>
      <c r="G86" s="856"/>
      <c r="H86" s="856"/>
      <c r="I86" s="856"/>
      <c r="J86" s="856"/>
      <c r="K86" s="856"/>
      <c r="L86" s="856"/>
      <c r="M86" s="856"/>
      <c r="N86" s="856"/>
      <c r="O86" s="856"/>
      <c r="P86" s="857"/>
      <c r="Q86" s="859"/>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386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SUM(AF68:AJ84)</f>
        <v>10662</v>
      </c>
      <c r="AG88" s="828"/>
      <c r="AH88" s="828"/>
      <c r="AI88" s="828"/>
      <c r="AJ88" s="828"/>
      <c r="AK88" s="825"/>
      <c r="AL88" s="825"/>
      <c r="AM88" s="825"/>
      <c r="AN88" s="825"/>
      <c r="AO88" s="825"/>
      <c r="AP88" s="828">
        <f t="shared" ref="AP88" si="2">SUM(AP68:AT84)</f>
        <v>723</v>
      </c>
      <c r="AQ88" s="828"/>
      <c r="AR88" s="828"/>
      <c r="AS88" s="828"/>
      <c r="AT88" s="828"/>
      <c r="AU88" s="828">
        <f t="shared" ref="AU88" si="3">SUM(AU68:AY84)</f>
        <v>33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387</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f>SUM(CR7:CV11)</f>
        <v>18</v>
      </c>
      <c r="CS102" s="836"/>
      <c r="CT102" s="836"/>
      <c r="CU102" s="836"/>
      <c r="CV102" s="876"/>
      <c r="CW102" s="875">
        <f t="shared" ref="CW102" si="4">SUM(CW7:DA11)</f>
        <v>4</v>
      </c>
      <c r="CX102" s="836"/>
      <c r="CY102" s="836"/>
      <c r="CZ102" s="836"/>
      <c r="DA102" s="876"/>
      <c r="DB102" s="875">
        <f t="shared" ref="DB102" si="5">SUM(DB7:DF11)</f>
        <v>0</v>
      </c>
      <c r="DC102" s="836"/>
      <c r="DD102" s="836"/>
      <c r="DE102" s="836"/>
      <c r="DF102" s="876"/>
      <c r="DG102" s="875">
        <f t="shared" ref="DG102" si="6">SUM(DG7:DK11)</f>
        <v>0</v>
      </c>
      <c r="DH102" s="836"/>
      <c r="DI102" s="836"/>
      <c r="DJ102" s="836"/>
      <c r="DK102" s="876"/>
      <c r="DL102" s="875">
        <f t="shared" ref="DL102" si="7">SUM(DL7:DP11)</f>
        <v>0</v>
      </c>
      <c r="DM102" s="836"/>
      <c r="DN102" s="836"/>
      <c r="DO102" s="836"/>
      <c r="DP102" s="876"/>
      <c r="DQ102" s="875">
        <f t="shared" ref="DQ102" si="8">SUM(DQ7:DU11)</f>
        <v>0</v>
      </c>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388</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389</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392</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393</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394</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395</v>
      </c>
      <c r="AB109" s="878"/>
      <c r="AC109" s="878"/>
      <c r="AD109" s="878"/>
      <c r="AE109" s="879"/>
      <c r="AF109" s="877" t="s">
        <v>286</v>
      </c>
      <c r="AG109" s="878"/>
      <c r="AH109" s="878"/>
      <c r="AI109" s="878"/>
      <c r="AJ109" s="879"/>
      <c r="AK109" s="877" t="s">
        <v>285</v>
      </c>
      <c r="AL109" s="878"/>
      <c r="AM109" s="878"/>
      <c r="AN109" s="878"/>
      <c r="AO109" s="879"/>
      <c r="AP109" s="877" t="s">
        <v>396</v>
      </c>
      <c r="AQ109" s="878"/>
      <c r="AR109" s="878"/>
      <c r="AS109" s="878"/>
      <c r="AT109" s="880"/>
      <c r="AU109" s="899" t="s">
        <v>394</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395</v>
      </c>
      <c r="BR109" s="878"/>
      <c r="BS109" s="878"/>
      <c r="BT109" s="878"/>
      <c r="BU109" s="879"/>
      <c r="BV109" s="877" t="s">
        <v>286</v>
      </c>
      <c r="BW109" s="878"/>
      <c r="BX109" s="878"/>
      <c r="BY109" s="878"/>
      <c r="BZ109" s="879"/>
      <c r="CA109" s="877" t="s">
        <v>285</v>
      </c>
      <c r="CB109" s="878"/>
      <c r="CC109" s="878"/>
      <c r="CD109" s="878"/>
      <c r="CE109" s="879"/>
      <c r="CF109" s="900" t="s">
        <v>396</v>
      </c>
      <c r="CG109" s="900"/>
      <c r="CH109" s="900"/>
      <c r="CI109" s="900"/>
      <c r="CJ109" s="900"/>
      <c r="CK109" s="877" t="s">
        <v>397</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395</v>
      </c>
      <c r="DH109" s="878"/>
      <c r="DI109" s="878"/>
      <c r="DJ109" s="878"/>
      <c r="DK109" s="879"/>
      <c r="DL109" s="877" t="s">
        <v>286</v>
      </c>
      <c r="DM109" s="878"/>
      <c r="DN109" s="878"/>
      <c r="DO109" s="878"/>
      <c r="DP109" s="879"/>
      <c r="DQ109" s="877" t="s">
        <v>285</v>
      </c>
      <c r="DR109" s="878"/>
      <c r="DS109" s="878"/>
      <c r="DT109" s="878"/>
      <c r="DU109" s="879"/>
      <c r="DV109" s="877" t="s">
        <v>396</v>
      </c>
      <c r="DW109" s="878"/>
      <c r="DX109" s="878"/>
      <c r="DY109" s="878"/>
      <c r="DZ109" s="880"/>
    </row>
    <row r="110" spans="1:131" s="197" customFormat="1" ht="26.25" customHeight="1">
      <c r="A110" s="881" t="s">
        <v>398</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548488</v>
      </c>
      <c r="AB110" s="885"/>
      <c r="AC110" s="885"/>
      <c r="AD110" s="885"/>
      <c r="AE110" s="886"/>
      <c r="AF110" s="887">
        <v>516873</v>
      </c>
      <c r="AG110" s="885"/>
      <c r="AH110" s="885"/>
      <c r="AI110" s="885"/>
      <c r="AJ110" s="886"/>
      <c r="AK110" s="887">
        <v>428428</v>
      </c>
      <c r="AL110" s="885"/>
      <c r="AM110" s="885"/>
      <c r="AN110" s="885"/>
      <c r="AO110" s="886"/>
      <c r="AP110" s="888">
        <v>19.5</v>
      </c>
      <c r="AQ110" s="889"/>
      <c r="AR110" s="889"/>
      <c r="AS110" s="889"/>
      <c r="AT110" s="890"/>
      <c r="AU110" s="891" t="s">
        <v>61</v>
      </c>
      <c r="AV110" s="892"/>
      <c r="AW110" s="892"/>
      <c r="AX110" s="892"/>
      <c r="AY110" s="893"/>
      <c r="AZ110" s="935" t="s">
        <v>399</v>
      </c>
      <c r="BA110" s="882"/>
      <c r="BB110" s="882"/>
      <c r="BC110" s="882"/>
      <c r="BD110" s="882"/>
      <c r="BE110" s="882"/>
      <c r="BF110" s="882"/>
      <c r="BG110" s="882"/>
      <c r="BH110" s="882"/>
      <c r="BI110" s="882"/>
      <c r="BJ110" s="882"/>
      <c r="BK110" s="882"/>
      <c r="BL110" s="882"/>
      <c r="BM110" s="882"/>
      <c r="BN110" s="882"/>
      <c r="BO110" s="882"/>
      <c r="BP110" s="883"/>
      <c r="BQ110" s="921">
        <v>2886443</v>
      </c>
      <c r="BR110" s="922"/>
      <c r="BS110" s="922"/>
      <c r="BT110" s="922"/>
      <c r="BU110" s="922"/>
      <c r="BV110" s="922">
        <v>2692592</v>
      </c>
      <c r="BW110" s="922"/>
      <c r="BX110" s="922"/>
      <c r="BY110" s="922"/>
      <c r="BZ110" s="922"/>
      <c r="CA110" s="922">
        <v>2705115</v>
      </c>
      <c r="CB110" s="922"/>
      <c r="CC110" s="922"/>
      <c r="CD110" s="922"/>
      <c r="CE110" s="922"/>
      <c r="CF110" s="936">
        <v>123.4</v>
      </c>
      <c r="CG110" s="937"/>
      <c r="CH110" s="937"/>
      <c r="CI110" s="937"/>
      <c r="CJ110" s="937"/>
      <c r="CK110" s="938" t="s">
        <v>400</v>
      </c>
      <c r="CL110" s="939"/>
      <c r="CM110" s="918" t="s">
        <v>401</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c r="A111" s="925" t="s">
        <v>402</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403</v>
      </c>
      <c r="BA111" s="945"/>
      <c r="BB111" s="945"/>
      <c r="BC111" s="945"/>
      <c r="BD111" s="945"/>
      <c r="BE111" s="945"/>
      <c r="BF111" s="945"/>
      <c r="BG111" s="945"/>
      <c r="BH111" s="945"/>
      <c r="BI111" s="945"/>
      <c r="BJ111" s="945"/>
      <c r="BK111" s="945"/>
      <c r="BL111" s="945"/>
      <c r="BM111" s="945"/>
      <c r="BN111" s="945"/>
      <c r="BO111" s="945"/>
      <c r="BP111" s="946"/>
      <c r="BQ111" s="914" t="s">
        <v>112</v>
      </c>
      <c r="BR111" s="915"/>
      <c r="BS111" s="915"/>
      <c r="BT111" s="915"/>
      <c r="BU111" s="915"/>
      <c r="BV111" s="915" t="s">
        <v>112</v>
      </c>
      <c r="BW111" s="915"/>
      <c r="BX111" s="915"/>
      <c r="BY111" s="915"/>
      <c r="BZ111" s="915"/>
      <c r="CA111" s="915" t="s">
        <v>112</v>
      </c>
      <c r="CB111" s="915"/>
      <c r="CC111" s="915"/>
      <c r="CD111" s="915"/>
      <c r="CE111" s="915"/>
      <c r="CF111" s="909" t="s">
        <v>112</v>
      </c>
      <c r="CG111" s="910"/>
      <c r="CH111" s="910"/>
      <c r="CI111" s="910"/>
      <c r="CJ111" s="910"/>
      <c r="CK111" s="940"/>
      <c r="CL111" s="941"/>
      <c r="CM111" s="911" t="s">
        <v>404</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112</v>
      </c>
      <c r="DH111" s="915"/>
      <c r="DI111" s="915"/>
      <c r="DJ111" s="915"/>
      <c r="DK111" s="915"/>
      <c r="DL111" s="915" t="s">
        <v>112</v>
      </c>
      <c r="DM111" s="915"/>
      <c r="DN111" s="915"/>
      <c r="DO111" s="915"/>
      <c r="DP111" s="915"/>
      <c r="DQ111" s="915" t="s">
        <v>112</v>
      </c>
      <c r="DR111" s="915"/>
      <c r="DS111" s="915"/>
      <c r="DT111" s="915"/>
      <c r="DU111" s="915"/>
      <c r="DV111" s="916" t="s">
        <v>112</v>
      </c>
      <c r="DW111" s="916"/>
      <c r="DX111" s="916"/>
      <c r="DY111" s="916"/>
      <c r="DZ111" s="917"/>
    </row>
    <row r="112" spans="1:131" s="197" customFormat="1" ht="26.25" customHeight="1">
      <c r="A112" s="947" t="s">
        <v>405</v>
      </c>
      <c r="B112" s="948"/>
      <c r="C112" s="945" t="s">
        <v>406</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407</v>
      </c>
      <c r="BA112" s="945"/>
      <c r="BB112" s="945"/>
      <c r="BC112" s="945"/>
      <c r="BD112" s="945"/>
      <c r="BE112" s="945"/>
      <c r="BF112" s="945"/>
      <c r="BG112" s="945"/>
      <c r="BH112" s="945"/>
      <c r="BI112" s="945"/>
      <c r="BJ112" s="945"/>
      <c r="BK112" s="945"/>
      <c r="BL112" s="945"/>
      <c r="BM112" s="945"/>
      <c r="BN112" s="945"/>
      <c r="BO112" s="945"/>
      <c r="BP112" s="946"/>
      <c r="BQ112" s="914">
        <v>2175118</v>
      </c>
      <c r="BR112" s="915"/>
      <c r="BS112" s="915"/>
      <c r="BT112" s="915"/>
      <c r="BU112" s="915"/>
      <c r="BV112" s="915">
        <v>2153261</v>
      </c>
      <c r="BW112" s="915"/>
      <c r="BX112" s="915"/>
      <c r="BY112" s="915"/>
      <c r="BZ112" s="915"/>
      <c r="CA112" s="915">
        <v>2248721</v>
      </c>
      <c r="CB112" s="915"/>
      <c r="CC112" s="915"/>
      <c r="CD112" s="915"/>
      <c r="CE112" s="915"/>
      <c r="CF112" s="909">
        <v>102.6</v>
      </c>
      <c r="CG112" s="910"/>
      <c r="CH112" s="910"/>
      <c r="CI112" s="910"/>
      <c r="CJ112" s="910"/>
      <c r="CK112" s="940"/>
      <c r="CL112" s="941"/>
      <c r="CM112" s="911" t="s">
        <v>408</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112</v>
      </c>
      <c r="DH112" s="915"/>
      <c r="DI112" s="915"/>
      <c r="DJ112" s="915"/>
      <c r="DK112" s="915"/>
      <c r="DL112" s="915" t="s">
        <v>112</v>
      </c>
      <c r="DM112" s="915"/>
      <c r="DN112" s="915"/>
      <c r="DO112" s="915"/>
      <c r="DP112" s="915"/>
      <c r="DQ112" s="915" t="s">
        <v>112</v>
      </c>
      <c r="DR112" s="915"/>
      <c r="DS112" s="915"/>
      <c r="DT112" s="915"/>
      <c r="DU112" s="915"/>
      <c r="DV112" s="916" t="s">
        <v>112</v>
      </c>
      <c r="DW112" s="916"/>
      <c r="DX112" s="916"/>
      <c r="DY112" s="916"/>
      <c r="DZ112" s="917"/>
    </row>
    <row r="113" spans="1:130" s="197" customFormat="1" ht="26.25" customHeight="1">
      <c r="A113" s="949"/>
      <c r="B113" s="950"/>
      <c r="C113" s="945" t="s">
        <v>409</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224637</v>
      </c>
      <c r="AB113" s="929"/>
      <c r="AC113" s="929"/>
      <c r="AD113" s="929"/>
      <c r="AE113" s="930"/>
      <c r="AF113" s="931">
        <v>215487</v>
      </c>
      <c r="AG113" s="929"/>
      <c r="AH113" s="929"/>
      <c r="AI113" s="929"/>
      <c r="AJ113" s="930"/>
      <c r="AK113" s="931">
        <v>199405</v>
      </c>
      <c r="AL113" s="929"/>
      <c r="AM113" s="929"/>
      <c r="AN113" s="929"/>
      <c r="AO113" s="930"/>
      <c r="AP113" s="932">
        <v>9.1</v>
      </c>
      <c r="AQ113" s="933"/>
      <c r="AR113" s="933"/>
      <c r="AS113" s="933"/>
      <c r="AT113" s="934"/>
      <c r="AU113" s="894"/>
      <c r="AV113" s="895"/>
      <c r="AW113" s="895"/>
      <c r="AX113" s="895"/>
      <c r="AY113" s="896"/>
      <c r="AZ113" s="944" t="s">
        <v>410</v>
      </c>
      <c r="BA113" s="945"/>
      <c r="BB113" s="945"/>
      <c r="BC113" s="945"/>
      <c r="BD113" s="945"/>
      <c r="BE113" s="945"/>
      <c r="BF113" s="945"/>
      <c r="BG113" s="945"/>
      <c r="BH113" s="945"/>
      <c r="BI113" s="945"/>
      <c r="BJ113" s="945"/>
      <c r="BK113" s="945"/>
      <c r="BL113" s="945"/>
      <c r="BM113" s="945"/>
      <c r="BN113" s="945"/>
      <c r="BO113" s="945"/>
      <c r="BP113" s="946"/>
      <c r="BQ113" s="914">
        <v>151217</v>
      </c>
      <c r="BR113" s="915"/>
      <c r="BS113" s="915"/>
      <c r="BT113" s="915"/>
      <c r="BU113" s="915"/>
      <c r="BV113" s="915">
        <v>90360</v>
      </c>
      <c r="BW113" s="915"/>
      <c r="BX113" s="915"/>
      <c r="BY113" s="915"/>
      <c r="BZ113" s="915"/>
      <c r="CA113" s="915">
        <v>32499</v>
      </c>
      <c r="CB113" s="915"/>
      <c r="CC113" s="915"/>
      <c r="CD113" s="915"/>
      <c r="CE113" s="915"/>
      <c r="CF113" s="909">
        <v>1.5</v>
      </c>
      <c r="CG113" s="910"/>
      <c r="CH113" s="910"/>
      <c r="CI113" s="910"/>
      <c r="CJ113" s="910"/>
      <c r="CK113" s="940"/>
      <c r="CL113" s="941"/>
      <c r="CM113" s="911" t="s">
        <v>411</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112</v>
      </c>
      <c r="DH113" s="954"/>
      <c r="DI113" s="954"/>
      <c r="DJ113" s="954"/>
      <c r="DK113" s="955"/>
      <c r="DL113" s="956" t="s">
        <v>112</v>
      </c>
      <c r="DM113" s="954"/>
      <c r="DN113" s="954"/>
      <c r="DO113" s="954"/>
      <c r="DP113" s="955"/>
      <c r="DQ113" s="956" t="s">
        <v>112</v>
      </c>
      <c r="DR113" s="954"/>
      <c r="DS113" s="954"/>
      <c r="DT113" s="954"/>
      <c r="DU113" s="955"/>
      <c r="DV113" s="957" t="s">
        <v>112</v>
      </c>
      <c r="DW113" s="958"/>
      <c r="DX113" s="958"/>
      <c r="DY113" s="958"/>
      <c r="DZ113" s="959"/>
    </row>
    <row r="114" spans="1:130" s="197" customFormat="1" ht="26.25" customHeight="1">
      <c r="A114" s="949"/>
      <c r="B114" s="950"/>
      <c r="C114" s="945" t="s">
        <v>412</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56632</v>
      </c>
      <c r="AB114" s="954"/>
      <c r="AC114" s="954"/>
      <c r="AD114" s="954"/>
      <c r="AE114" s="955"/>
      <c r="AF114" s="956">
        <v>56200</v>
      </c>
      <c r="AG114" s="954"/>
      <c r="AH114" s="954"/>
      <c r="AI114" s="954"/>
      <c r="AJ114" s="955"/>
      <c r="AK114" s="956">
        <v>43663</v>
      </c>
      <c r="AL114" s="954"/>
      <c r="AM114" s="954"/>
      <c r="AN114" s="954"/>
      <c r="AO114" s="955"/>
      <c r="AP114" s="957">
        <v>2</v>
      </c>
      <c r="AQ114" s="958"/>
      <c r="AR114" s="958"/>
      <c r="AS114" s="958"/>
      <c r="AT114" s="959"/>
      <c r="AU114" s="894"/>
      <c r="AV114" s="895"/>
      <c r="AW114" s="895"/>
      <c r="AX114" s="895"/>
      <c r="AY114" s="896"/>
      <c r="AZ114" s="944" t="s">
        <v>413</v>
      </c>
      <c r="BA114" s="945"/>
      <c r="BB114" s="945"/>
      <c r="BC114" s="945"/>
      <c r="BD114" s="945"/>
      <c r="BE114" s="945"/>
      <c r="BF114" s="945"/>
      <c r="BG114" s="945"/>
      <c r="BH114" s="945"/>
      <c r="BI114" s="945"/>
      <c r="BJ114" s="945"/>
      <c r="BK114" s="945"/>
      <c r="BL114" s="945"/>
      <c r="BM114" s="945"/>
      <c r="BN114" s="945"/>
      <c r="BO114" s="945"/>
      <c r="BP114" s="946"/>
      <c r="BQ114" s="914">
        <v>1035523</v>
      </c>
      <c r="BR114" s="915"/>
      <c r="BS114" s="915"/>
      <c r="BT114" s="915"/>
      <c r="BU114" s="915"/>
      <c r="BV114" s="915">
        <v>1090677</v>
      </c>
      <c r="BW114" s="915"/>
      <c r="BX114" s="915"/>
      <c r="BY114" s="915"/>
      <c r="BZ114" s="915"/>
      <c r="CA114" s="915">
        <v>1020237</v>
      </c>
      <c r="CB114" s="915"/>
      <c r="CC114" s="915"/>
      <c r="CD114" s="915"/>
      <c r="CE114" s="915"/>
      <c r="CF114" s="909">
        <v>46.5</v>
      </c>
      <c r="CG114" s="910"/>
      <c r="CH114" s="910"/>
      <c r="CI114" s="910"/>
      <c r="CJ114" s="910"/>
      <c r="CK114" s="940"/>
      <c r="CL114" s="941"/>
      <c r="CM114" s="911" t="s">
        <v>414</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112</v>
      </c>
      <c r="DH114" s="954"/>
      <c r="DI114" s="954"/>
      <c r="DJ114" s="954"/>
      <c r="DK114" s="955"/>
      <c r="DL114" s="956" t="s">
        <v>112</v>
      </c>
      <c r="DM114" s="954"/>
      <c r="DN114" s="954"/>
      <c r="DO114" s="954"/>
      <c r="DP114" s="955"/>
      <c r="DQ114" s="956" t="s">
        <v>112</v>
      </c>
      <c r="DR114" s="954"/>
      <c r="DS114" s="954"/>
      <c r="DT114" s="954"/>
      <c r="DU114" s="955"/>
      <c r="DV114" s="957" t="s">
        <v>112</v>
      </c>
      <c r="DW114" s="958"/>
      <c r="DX114" s="958"/>
      <c r="DY114" s="958"/>
      <c r="DZ114" s="959"/>
    </row>
    <row r="115" spans="1:130" s="197" customFormat="1" ht="26.25" customHeight="1">
      <c r="A115" s="949"/>
      <c r="B115" s="950"/>
      <c r="C115" s="945" t="s">
        <v>415</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t="s">
        <v>112</v>
      </c>
      <c r="AB115" s="929"/>
      <c r="AC115" s="929"/>
      <c r="AD115" s="929"/>
      <c r="AE115" s="930"/>
      <c r="AF115" s="931" t="s">
        <v>112</v>
      </c>
      <c r="AG115" s="929"/>
      <c r="AH115" s="929"/>
      <c r="AI115" s="929"/>
      <c r="AJ115" s="930"/>
      <c r="AK115" s="931" t="s">
        <v>112</v>
      </c>
      <c r="AL115" s="929"/>
      <c r="AM115" s="929"/>
      <c r="AN115" s="929"/>
      <c r="AO115" s="930"/>
      <c r="AP115" s="932" t="s">
        <v>112</v>
      </c>
      <c r="AQ115" s="933"/>
      <c r="AR115" s="933"/>
      <c r="AS115" s="933"/>
      <c r="AT115" s="934"/>
      <c r="AU115" s="894"/>
      <c r="AV115" s="895"/>
      <c r="AW115" s="895"/>
      <c r="AX115" s="895"/>
      <c r="AY115" s="896"/>
      <c r="AZ115" s="944" t="s">
        <v>416</v>
      </c>
      <c r="BA115" s="945"/>
      <c r="BB115" s="945"/>
      <c r="BC115" s="945"/>
      <c r="BD115" s="945"/>
      <c r="BE115" s="945"/>
      <c r="BF115" s="945"/>
      <c r="BG115" s="945"/>
      <c r="BH115" s="945"/>
      <c r="BI115" s="945"/>
      <c r="BJ115" s="945"/>
      <c r="BK115" s="945"/>
      <c r="BL115" s="945"/>
      <c r="BM115" s="945"/>
      <c r="BN115" s="945"/>
      <c r="BO115" s="945"/>
      <c r="BP115" s="946"/>
      <c r="BQ115" s="914" t="s">
        <v>112</v>
      </c>
      <c r="BR115" s="915"/>
      <c r="BS115" s="915"/>
      <c r="BT115" s="915"/>
      <c r="BU115" s="915"/>
      <c r="BV115" s="915" t="s">
        <v>112</v>
      </c>
      <c r="BW115" s="915"/>
      <c r="BX115" s="915"/>
      <c r="BY115" s="915"/>
      <c r="BZ115" s="915"/>
      <c r="CA115" s="915" t="s">
        <v>112</v>
      </c>
      <c r="CB115" s="915"/>
      <c r="CC115" s="915"/>
      <c r="CD115" s="915"/>
      <c r="CE115" s="915"/>
      <c r="CF115" s="909" t="s">
        <v>112</v>
      </c>
      <c r="CG115" s="910"/>
      <c r="CH115" s="910"/>
      <c r="CI115" s="910"/>
      <c r="CJ115" s="910"/>
      <c r="CK115" s="940"/>
      <c r="CL115" s="941"/>
      <c r="CM115" s="944" t="s">
        <v>417</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112</v>
      </c>
      <c r="DH115" s="954"/>
      <c r="DI115" s="954"/>
      <c r="DJ115" s="954"/>
      <c r="DK115" s="955"/>
      <c r="DL115" s="956" t="s">
        <v>112</v>
      </c>
      <c r="DM115" s="954"/>
      <c r="DN115" s="954"/>
      <c r="DO115" s="954"/>
      <c r="DP115" s="955"/>
      <c r="DQ115" s="956" t="s">
        <v>112</v>
      </c>
      <c r="DR115" s="954"/>
      <c r="DS115" s="954"/>
      <c r="DT115" s="954"/>
      <c r="DU115" s="955"/>
      <c r="DV115" s="957" t="s">
        <v>112</v>
      </c>
      <c r="DW115" s="958"/>
      <c r="DX115" s="958"/>
      <c r="DY115" s="958"/>
      <c r="DZ115" s="959"/>
    </row>
    <row r="116" spans="1:130" s="197" customFormat="1" ht="26.25" customHeight="1">
      <c r="A116" s="951"/>
      <c r="B116" s="952"/>
      <c r="C116" s="966" t="s">
        <v>418</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v>395</v>
      </c>
      <c r="AB116" s="954"/>
      <c r="AC116" s="954"/>
      <c r="AD116" s="954"/>
      <c r="AE116" s="955"/>
      <c r="AF116" s="956">
        <v>332</v>
      </c>
      <c r="AG116" s="954"/>
      <c r="AH116" s="954"/>
      <c r="AI116" s="954"/>
      <c r="AJ116" s="955"/>
      <c r="AK116" s="956" t="s">
        <v>112</v>
      </c>
      <c r="AL116" s="954"/>
      <c r="AM116" s="954"/>
      <c r="AN116" s="954"/>
      <c r="AO116" s="955"/>
      <c r="AP116" s="957" t="s">
        <v>112</v>
      </c>
      <c r="AQ116" s="958"/>
      <c r="AR116" s="958"/>
      <c r="AS116" s="958"/>
      <c r="AT116" s="959"/>
      <c r="AU116" s="894"/>
      <c r="AV116" s="895"/>
      <c r="AW116" s="895"/>
      <c r="AX116" s="895"/>
      <c r="AY116" s="896"/>
      <c r="AZ116" s="944" t="s">
        <v>419</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420</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112</v>
      </c>
      <c r="DH116" s="954"/>
      <c r="DI116" s="954"/>
      <c r="DJ116" s="954"/>
      <c r="DK116" s="955"/>
      <c r="DL116" s="956" t="s">
        <v>112</v>
      </c>
      <c r="DM116" s="954"/>
      <c r="DN116" s="954"/>
      <c r="DO116" s="954"/>
      <c r="DP116" s="955"/>
      <c r="DQ116" s="956" t="s">
        <v>112</v>
      </c>
      <c r="DR116" s="954"/>
      <c r="DS116" s="954"/>
      <c r="DT116" s="954"/>
      <c r="DU116" s="955"/>
      <c r="DV116" s="957" t="s">
        <v>112</v>
      </c>
      <c r="DW116" s="958"/>
      <c r="DX116" s="958"/>
      <c r="DY116" s="958"/>
      <c r="DZ116" s="959"/>
    </row>
    <row r="117" spans="1:130" s="197" customFormat="1" ht="26.25" customHeight="1">
      <c r="A117" s="899" t="s">
        <v>170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421</v>
      </c>
      <c r="Z117" s="879"/>
      <c r="AA117" s="991">
        <v>830152</v>
      </c>
      <c r="AB117" s="961"/>
      <c r="AC117" s="961"/>
      <c r="AD117" s="961"/>
      <c r="AE117" s="962"/>
      <c r="AF117" s="960">
        <v>788892</v>
      </c>
      <c r="AG117" s="961"/>
      <c r="AH117" s="961"/>
      <c r="AI117" s="961"/>
      <c r="AJ117" s="962"/>
      <c r="AK117" s="960">
        <v>671496</v>
      </c>
      <c r="AL117" s="961"/>
      <c r="AM117" s="961"/>
      <c r="AN117" s="961"/>
      <c r="AO117" s="962"/>
      <c r="AP117" s="963"/>
      <c r="AQ117" s="964"/>
      <c r="AR117" s="964"/>
      <c r="AS117" s="964"/>
      <c r="AT117" s="965"/>
      <c r="AU117" s="894"/>
      <c r="AV117" s="895"/>
      <c r="AW117" s="895"/>
      <c r="AX117" s="895"/>
      <c r="AY117" s="896"/>
      <c r="AZ117" s="990" t="s">
        <v>422</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423</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c r="A118" s="899" t="s">
        <v>397</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395</v>
      </c>
      <c r="AB118" s="878"/>
      <c r="AC118" s="878"/>
      <c r="AD118" s="878"/>
      <c r="AE118" s="879"/>
      <c r="AF118" s="877" t="s">
        <v>286</v>
      </c>
      <c r="AG118" s="878"/>
      <c r="AH118" s="878"/>
      <c r="AI118" s="878"/>
      <c r="AJ118" s="879"/>
      <c r="AK118" s="877" t="s">
        <v>285</v>
      </c>
      <c r="AL118" s="878"/>
      <c r="AM118" s="878"/>
      <c r="AN118" s="878"/>
      <c r="AO118" s="879"/>
      <c r="AP118" s="985" t="s">
        <v>396</v>
      </c>
      <c r="AQ118" s="986"/>
      <c r="AR118" s="986"/>
      <c r="AS118" s="986"/>
      <c r="AT118" s="987"/>
      <c r="AU118" s="897"/>
      <c r="AV118" s="898"/>
      <c r="AW118" s="898"/>
      <c r="AX118" s="898"/>
      <c r="AY118" s="898"/>
      <c r="AZ118" s="228" t="s">
        <v>170</v>
      </c>
      <c r="BA118" s="228"/>
      <c r="BB118" s="228"/>
      <c r="BC118" s="228"/>
      <c r="BD118" s="228"/>
      <c r="BE118" s="228"/>
      <c r="BF118" s="228"/>
      <c r="BG118" s="228"/>
      <c r="BH118" s="228"/>
      <c r="BI118" s="228"/>
      <c r="BJ118" s="228"/>
      <c r="BK118" s="228"/>
      <c r="BL118" s="228"/>
      <c r="BM118" s="228"/>
      <c r="BN118" s="228"/>
      <c r="BO118" s="988" t="s">
        <v>424</v>
      </c>
      <c r="BP118" s="989"/>
      <c r="BQ118" s="980">
        <v>6248301</v>
      </c>
      <c r="BR118" s="981"/>
      <c r="BS118" s="981"/>
      <c r="BT118" s="981"/>
      <c r="BU118" s="981"/>
      <c r="BV118" s="981">
        <v>6026890</v>
      </c>
      <c r="BW118" s="981"/>
      <c r="BX118" s="981"/>
      <c r="BY118" s="981"/>
      <c r="BZ118" s="981"/>
      <c r="CA118" s="981">
        <v>6006572</v>
      </c>
      <c r="CB118" s="981"/>
      <c r="CC118" s="981"/>
      <c r="CD118" s="981"/>
      <c r="CE118" s="981"/>
      <c r="CF118" s="982"/>
      <c r="CG118" s="983"/>
      <c r="CH118" s="983"/>
      <c r="CI118" s="983"/>
      <c r="CJ118" s="984"/>
      <c r="CK118" s="940"/>
      <c r="CL118" s="941"/>
      <c r="CM118" s="911" t="s">
        <v>425</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c r="A119" s="969" t="s">
        <v>400</v>
      </c>
      <c r="B119" s="939"/>
      <c r="C119" s="918" t="s">
        <v>401</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426</v>
      </c>
      <c r="AV119" s="973"/>
      <c r="AW119" s="973"/>
      <c r="AX119" s="973"/>
      <c r="AY119" s="974"/>
      <c r="AZ119" s="935" t="s">
        <v>427</v>
      </c>
      <c r="BA119" s="882"/>
      <c r="BB119" s="882"/>
      <c r="BC119" s="882"/>
      <c r="BD119" s="882"/>
      <c r="BE119" s="882"/>
      <c r="BF119" s="882"/>
      <c r="BG119" s="882"/>
      <c r="BH119" s="882"/>
      <c r="BI119" s="882"/>
      <c r="BJ119" s="882"/>
      <c r="BK119" s="882"/>
      <c r="BL119" s="882"/>
      <c r="BM119" s="882"/>
      <c r="BN119" s="882"/>
      <c r="BO119" s="882"/>
      <c r="BP119" s="883"/>
      <c r="BQ119" s="921">
        <v>1740763</v>
      </c>
      <c r="BR119" s="922"/>
      <c r="BS119" s="922"/>
      <c r="BT119" s="922"/>
      <c r="BU119" s="922"/>
      <c r="BV119" s="922">
        <v>1839876</v>
      </c>
      <c r="BW119" s="922"/>
      <c r="BX119" s="922"/>
      <c r="BY119" s="922"/>
      <c r="BZ119" s="922"/>
      <c r="CA119" s="922">
        <v>2216100</v>
      </c>
      <c r="CB119" s="922"/>
      <c r="CC119" s="922"/>
      <c r="CD119" s="922"/>
      <c r="CE119" s="922"/>
      <c r="CF119" s="936">
        <v>101.1</v>
      </c>
      <c r="CG119" s="937"/>
      <c r="CH119" s="937"/>
      <c r="CI119" s="937"/>
      <c r="CJ119" s="937"/>
      <c r="CK119" s="942"/>
      <c r="CL119" s="943"/>
      <c r="CM119" s="999" t="s">
        <v>428</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t="s">
        <v>112</v>
      </c>
      <c r="DH119" s="993"/>
      <c r="DI119" s="993"/>
      <c r="DJ119" s="993"/>
      <c r="DK119" s="994"/>
      <c r="DL119" s="995" t="s">
        <v>112</v>
      </c>
      <c r="DM119" s="993"/>
      <c r="DN119" s="993"/>
      <c r="DO119" s="993"/>
      <c r="DP119" s="994"/>
      <c r="DQ119" s="995" t="s">
        <v>112</v>
      </c>
      <c r="DR119" s="993"/>
      <c r="DS119" s="993"/>
      <c r="DT119" s="993"/>
      <c r="DU119" s="994"/>
      <c r="DV119" s="996" t="s">
        <v>112</v>
      </c>
      <c r="DW119" s="997"/>
      <c r="DX119" s="997"/>
      <c r="DY119" s="997"/>
      <c r="DZ119" s="998"/>
    </row>
    <row r="120" spans="1:130" s="197" customFormat="1" ht="26.25" customHeight="1">
      <c r="A120" s="970"/>
      <c r="B120" s="941"/>
      <c r="C120" s="911" t="s">
        <v>404</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112</v>
      </c>
      <c r="AB120" s="954"/>
      <c r="AC120" s="954"/>
      <c r="AD120" s="954"/>
      <c r="AE120" s="955"/>
      <c r="AF120" s="956" t="s">
        <v>112</v>
      </c>
      <c r="AG120" s="954"/>
      <c r="AH120" s="954"/>
      <c r="AI120" s="954"/>
      <c r="AJ120" s="955"/>
      <c r="AK120" s="956" t="s">
        <v>112</v>
      </c>
      <c r="AL120" s="954"/>
      <c r="AM120" s="954"/>
      <c r="AN120" s="954"/>
      <c r="AO120" s="955"/>
      <c r="AP120" s="957" t="s">
        <v>112</v>
      </c>
      <c r="AQ120" s="958"/>
      <c r="AR120" s="958"/>
      <c r="AS120" s="958"/>
      <c r="AT120" s="959"/>
      <c r="AU120" s="975"/>
      <c r="AV120" s="976"/>
      <c r="AW120" s="976"/>
      <c r="AX120" s="976"/>
      <c r="AY120" s="977"/>
      <c r="AZ120" s="944" t="s">
        <v>429</v>
      </c>
      <c r="BA120" s="945"/>
      <c r="BB120" s="945"/>
      <c r="BC120" s="945"/>
      <c r="BD120" s="945"/>
      <c r="BE120" s="945"/>
      <c r="BF120" s="945"/>
      <c r="BG120" s="945"/>
      <c r="BH120" s="945"/>
      <c r="BI120" s="945"/>
      <c r="BJ120" s="945"/>
      <c r="BK120" s="945"/>
      <c r="BL120" s="945"/>
      <c r="BM120" s="945"/>
      <c r="BN120" s="945"/>
      <c r="BO120" s="945"/>
      <c r="BP120" s="946"/>
      <c r="BQ120" s="914">
        <v>36062</v>
      </c>
      <c r="BR120" s="915"/>
      <c r="BS120" s="915"/>
      <c r="BT120" s="915"/>
      <c r="BU120" s="915"/>
      <c r="BV120" s="915">
        <v>55217</v>
      </c>
      <c r="BW120" s="915"/>
      <c r="BX120" s="915"/>
      <c r="BY120" s="915"/>
      <c r="BZ120" s="915"/>
      <c r="CA120" s="915">
        <v>38527</v>
      </c>
      <c r="CB120" s="915"/>
      <c r="CC120" s="915"/>
      <c r="CD120" s="915"/>
      <c r="CE120" s="915"/>
      <c r="CF120" s="909">
        <v>1.8</v>
      </c>
      <c r="CG120" s="910"/>
      <c r="CH120" s="910"/>
      <c r="CI120" s="910"/>
      <c r="CJ120" s="910"/>
      <c r="CK120" s="1008" t="s">
        <v>430</v>
      </c>
      <c r="CL120" s="1009"/>
      <c r="CM120" s="1009"/>
      <c r="CN120" s="1009"/>
      <c r="CO120" s="1010"/>
      <c r="CP120" s="1016" t="s">
        <v>380</v>
      </c>
      <c r="CQ120" s="1017"/>
      <c r="CR120" s="1017"/>
      <c r="CS120" s="1017"/>
      <c r="CT120" s="1017"/>
      <c r="CU120" s="1017"/>
      <c r="CV120" s="1017"/>
      <c r="CW120" s="1017"/>
      <c r="CX120" s="1017"/>
      <c r="CY120" s="1017"/>
      <c r="CZ120" s="1017"/>
      <c r="DA120" s="1017"/>
      <c r="DB120" s="1017"/>
      <c r="DC120" s="1017"/>
      <c r="DD120" s="1017"/>
      <c r="DE120" s="1017"/>
      <c r="DF120" s="1018"/>
      <c r="DG120" s="921">
        <v>1332285</v>
      </c>
      <c r="DH120" s="922"/>
      <c r="DI120" s="922"/>
      <c r="DJ120" s="922"/>
      <c r="DK120" s="922"/>
      <c r="DL120" s="922">
        <v>1313903</v>
      </c>
      <c r="DM120" s="922"/>
      <c r="DN120" s="922"/>
      <c r="DO120" s="922"/>
      <c r="DP120" s="922"/>
      <c r="DQ120" s="922">
        <v>1305624</v>
      </c>
      <c r="DR120" s="922"/>
      <c r="DS120" s="922"/>
      <c r="DT120" s="922"/>
      <c r="DU120" s="922"/>
      <c r="DV120" s="923">
        <v>59.6</v>
      </c>
      <c r="DW120" s="923"/>
      <c r="DX120" s="923"/>
      <c r="DY120" s="923"/>
      <c r="DZ120" s="924"/>
    </row>
    <row r="121" spans="1:130" s="197" customFormat="1" ht="26.25" customHeight="1">
      <c r="A121" s="970"/>
      <c r="B121" s="941"/>
      <c r="C121" s="1005" t="s">
        <v>431</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112</v>
      </c>
      <c r="AB121" s="954"/>
      <c r="AC121" s="954"/>
      <c r="AD121" s="954"/>
      <c r="AE121" s="955"/>
      <c r="AF121" s="956" t="s">
        <v>112</v>
      </c>
      <c r="AG121" s="954"/>
      <c r="AH121" s="954"/>
      <c r="AI121" s="954"/>
      <c r="AJ121" s="955"/>
      <c r="AK121" s="956" t="s">
        <v>112</v>
      </c>
      <c r="AL121" s="954"/>
      <c r="AM121" s="954"/>
      <c r="AN121" s="954"/>
      <c r="AO121" s="955"/>
      <c r="AP121" s="957" t="s">
        <v>112</v>
      </c>
      <c r="AQ121" s="958"/>
      <c r="AR121" s="958"/>
      <c r="AS121" s="958"/>
      <c r="AT121" s="959"/>
      <c r="AU121" s="975"/>
      <c r="AV121" s="976"/>
      <c r="AW121" s="976"/>
      <c r="AX121" s="976"/>
      <c r="AY121" s="977"/>
      <c r="AZ121" s="990" t="s">
        <v>432</v>
      </c>
      <c r="BA121" s="966"/>
      <c r="BB121" s="966"/>
      <c r="BC121" s="966"/>
      <c r="BD121" s="966"/>
      <c r="BE121" s="966"/>
      <c r="BF121" s="966"/>
      <c r="BG121" s="966"/>
      <c r="BH121" s="966"/>
      <c r="BI121" s="966"/>
      <c r="BJ121" s="966"/>
      <c r="BK121" s="966"/>
      <c r="BL121" s="966"/>
      <c r="BM121" s="966"/>
      <c r="BN121" s="966"/>
      <c r="BO121" s="966"/>
      <c r="BP121" s="967"/>
      <c r="BQ121" s="980">
        <v>4784551</v>
      </c>
      <c r="BR121" s="981"/>
      <c r="BS121" s="981"/>
      <c r="BT121" s="981"/>
      <c r="BU121" s="981"/>
      <c r="BV121" s="981">
        <v>4338268</v>
      </c>
      <c r="BW121" s="981"/>
      <c r="BX121" s="981"/>
      <c r="BY121" s="981"/>
      <c r="BZ121" s="981"/>
      <c r="CA121" s="981">
        <v>4503639</v>
      </c>
      <c r="CB121" s="981"/>
      <c r="CC121" s="981"/>
      <c r="CD121" s="981"/>
      <c r="CE121" s="981"/>
      <c r="CF121" s="1019">
        <v>205.4</v>
      </c>
      <c r="CG121" s="1020"/>
      <c r="CH121" s="1020"/>
      <c r="CI121" s="1020"/>
      <c r="CJ121" s="1020"/>
      <c r="CK121" s="1011"/>
      <c r="CL121" s="1012"/>
      <c r="CM121" s="1012"/>
      <c r="CN121" s="1012"/>
      <c r="CO121" s="1013"/>
      <c r="CP121" s="1002" t="s">
        <v>379</v>
      </c>
      <c r="CQ121" s="1003"/>
      <c r="CR121" s="1003"/>
      <c r="CS121" s="1003"/>
      <c r="CT121" s="1003"/>
      <c r="CU121" s="1003"/>
      <c r="CV121" s="1003"/>
      <c r="CW121" s="1003"/>
      <c r="CX121" s="1003"/>
      <c r="CY121" s="1003"/>
      <c r="CZ121" s="1003"/>
      <c r="DA121" s="1003"/>
      <c r="DB121" s="1003"/>
      <c r="DC121" s="1003"/>
      <c r="DD121" s="1003"/>
      <c r="DE121" s="1003"/>
      <c r="DF121" s="1004"/>
      <c r="DG121" s="914">
        <v>842833</v>
      </c>
      <c r="DH121" s="915"/>
      <c r="DI121" s="915"/>
      <c r="DJ121" s="915"/>
      <c r="DK121" s="915"/>
      <c r="DL121" s="915">
        <v>839358</v>
      </c>
      <c r="DM121" s="915"/>
      <c r="DN121" s="915"/>
      <c r="DO121" s="915"/>
      <c r="DP121" s="915"/>
      <c r="DQ121" s="915">
        <v>943097</v>
      </c>
      <c r="DR121" s="915"/>
      <c r="DS121" s="915"/>
      <c r="DT121" s="915"/>
      <c r="DU121" s="915"/>
      <c r="DV121" s="916">
        <v>43</v>
      </c>
      <c r="DW121" s="916"/>
      <c r="DX121" s="916"/>
      <c r="DY121" s="916"/>
      <c r="DZ121" s="917"/>
    </row>
    <row r="122" spans="1:130" s="197" customFormat="1" ht="26.25" customHeight="1">
      <c r="A122" s="970"/>
      <c r="B122" s="941"/>
      <c r="C122" s="911" t="s">
        <v>414</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112</v>
      </c>
      <c r="AB122" s="954"/>
      <c r="AC122" s="954"/>
      <c r="AD122" s="954"/>
      <c r="AE122" s="955"/>
      <c r="AF122" s="956" t="s">
        <v>112</v>
      </c>
      <c r="AG122" s="954"/>
      <c r="AH122" s="954"/>
      <c r="AI122" s="954"/>
      <c r="AJ122" s="955"/>
      <c r="AK122" s="956" t="s">
        <v>112</v>
      </c>
      <c r="AL122" s="954"/>
      <c r="AM122" s="954"/>
      <c r="AN122" s="954"/>
      <c r="AO122" s="955"/>
      <c r="AP122" s="957" t="s">
        <v>112</v>
      </c>
      <c r="AQ122" s="958"/>
      <c r="AR122" s="958"/>
      <c r="AS122" s="958"/>
      <c r="AT122" s="959"/>
      <c r="AU122" s="978"/>
      <c r="AV122" s="979"/>
      <c r="AW122" s="979"/>
      <c r="AX122" s="979"/>
      <c r="AY122" s="979"/>
      <c r="AZ122" s="228" t="s">
        <v>170</v>
      </c>
      <c r="BA122" s="228"/>
      <c r="BB122" s="228"/>
      <c r="BC122" s="228"/>
      <c r="BD122" s="228"/>
      <c r="BE122" s="228"/>
      <c r="BF122" s="228"/>
      <c r="BG122" s="228"/>
      <c r="BH122" s="228"/>
      <c r="BI122" s="228"/>
      <c r="BJ122" s="228"/>
      <c r="BK122" s="228"/>
      <c r="BL122" s="228"/>
      <c r="BM122" s="228"/>
      <c r="BN122" s="228"/>
      <c r="BO122" s="988" t="s">
        <v>433</v>
      </c>
      <c r="BP122" s="989"/>
      <c r="BQ122" s="1029">
        <v>6561376</v>
      </c>
      <c r="BR122" s="1030"/>
      <c r="BS122" s="1030"/>
      <c r="BT122" s="1030"/>
      <c r="BU122" s="1030"/>
      <c r="BV122" s="1030">
        <v>6233361</v>
      </c>
      <c r="BW122" s="1030"/>
      <c r="BX122" s="1030"/>
      <c r="BY122" s="1030"/>
      <c r="BZ122" s="1030"/>
      <c r="CA122" s="1030">
        <v>6758266</v>
      </c>
      <c r="CB122" s="1030"/>
      <c r="CC122" s="1030"/>
      <c r="CD122" s="1030"/>
      <c r="CE122" s="1030"/>
      <c r="CF122" s="982"/>
      <c r="CG122" s="983"/>
      <c r="CH122" s="983"/>
      <c r="CI122" s="983"/>
      <c r="CJ122" s="984"/>
      <c r="CK122" s="1011"/>
      <c r="CL122" s="1012"/>
      <c r="CM122" s="1012"/>
      <c r="CN122" s="1012"/>
      <c r="CO122" s="1013"/>
      <c r="CP122" s="1002"/>
      <c r="CQ122" s="1003"/>
      <c r="CR122" s="1003"/>
      <c r="CS122" s="1003"/>
      <c r="CT122" s="1003"/>
      <c r="CU122" s="1003"/>
      <c r="CV122" s="1003"/>
      <c r="CW122" s="1003"/>
      <c r="CX122" s="1003"/>
      <c r="CY122" s="1003"/>
      <c r="CZ122" s="1003"/>
      <c r="DA122" s="1003"/>
      <c r="DB122" s="1003"/>
      <c r="DC122" s="1003"/>
      <c r="DD122" s="1003"/>
      <c r="DE122" s="1003"/>
      <c r="DF122" s="1004"/>
      <c r="DG122" s="914"/>
      <c r="DH122" s="915"/>
      <c r="DI122" s="915"/>
      <c r="DJ122" s="915"/>
      <c r="DK122" s="915"/>
      <c r="DL122" s="915"/>
      <c r="DM122" s="915"/>
      <c r="DN122" s="915"/>
      <c r="DO122" s="915"/>
      <c r="DP122" s="915"/>
      <c r="DQ122" s="915"/>
      <c r="DR122" s="915"/>
      <c r="DS122" s="915"/>
      <c r="DT122" s="915"/>
      <c r="DU122" s="915"/>
      <c r="DV122" s="916"/>
      <c r="DW122" s="916"/>
      <c r="DX122" s="916"/>
      <c r="DY122" s="916"/>
      <c r="DZ122" s="917"/>
    </row>
    <row r="123" spans="1:130" s="197" customFormat="1" ht="26.25" customHeight="1" thickBot="1">
      <c r="A123" s="970"/>
      <c r="B123" s="941"/>
      <c r="C123" s="911" t="s">
        <v>420</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112</v>
      </c>
      <c r="AB123" s="954"/>
      <c r="AC123" s="954"/>
      <c r="AD123" s="954"/>
      <c r="AE123" s="955"/>
      <c r="AF123" s="956" t="s">
        <v>112</v>
      </c>
      <c r="AG123" s="954"/>
      <c r="AH123" s="954"/>
      <c r="AI123" s="954"/>
      <c r="AJ123" s="955"/>
      <c r="AK123" s="956" t="s">
        <v>112</v>
      </c>
      <c r="AL123" s="954"/>
      <c r="AM123" s="954"/>
      <c r="AN123" s="954"/>
      <c r="AO123" s="955"/>
      <c r="AP123" s="957" t="s">
        <v>112</v>
      </c>
      <c r="AQ123" s="958"/>
      <c r="AR123" s="958"/>
      <c r="AS123" s="958"/>
      <c r="AT123" s="959"/>
      <c r="AU123" s="1026" t="s">
        <v>434</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t="s">
        <v>112</v>
      </c>
      <c r="BR123" s="1022"/>
      <c r="BS123" s="1022"/>
      <c r="BT123" s="1022"/>
      <c r="BU123" s="1022"/>
      <c r="BV123" s="1022" t="s">
        <v>112</v>
      </c>
      <c r="BW123" s="1022"/>
      <c r="BX123" s="1022"/>
      <c r="BY123" s="1022"/>
      <c r="BZ123" s="1022"/>
      <c r="CA123" s="1022" t="s">
        <v>112</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423</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112</v>
      </c>
      <c r="AB124" s="954"/>
      <c r="AC124" s="954"/>
      <c r="AD124" s="954"/>
      <c r="AE124" s="955"/>
      <c r="AF124" s="956" t="s">
        <v>112</v>
      </c>
      <c r="AG124" s="954"/>
      <c r="AH124" s="954"/>
      <c r="AI124" s="954"/>
      <c r="AJ124" s="955"/>
      <c r="AK124" s="956" t="s">
        <v>112</v>
      </c>
      <c r="AL124" s="954"/>
      <c r="AM124" s="954"/>
      <c r="AN124" s="954"/>
      <c r="AO124" s="955"/>
      <c r="AP124" s="957" t="s">
        <v>112</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435</v>
      </c>
      <c r="CQ124" s="1003"/>
      <c r="CR124" s="1003"/>
      <c r="CS124" s="1003"/>
      <c r="CT124" s="1003"/>
      <c r="CU124" s="1003"/>
      <c r="CV124" s="1003"/>
      <c r="CW124" s="1003"/>
      <c r="CX124" s="1003"/>
      <c r="CY124" s="1003"/>
      <c r="CZ124" s="1003"/>
      <c r="DA124" s="1003"/>
      <c r="DB124" s="1003"/>
      <c r="DC124" s="1003"/>
      <c r="DD124" s="1003"/>
      <c r="DE124" s="1003"/>
      <c r="DF124" s="1004"/>
      <c r="DG124" s="992" t="s">
        <v>112</v>
      </c>
      <c r="DH124" s="993"/>
      <c r="DI124" s="993"/>
      <c r="DJ124" s="993"/>
      <c r="DK124" s="994"/>
      <c r="DL124" s="995" t="s">
        <v>112</v>
      </c>
      <c r="DM124" s="993"/>
      <c r="DN124" s="993"/>
      <c r="DO124" s="993"/>
      <c r="DP124" s="994"/>
      <c r="DQ124" s="995" t="s">
        <v>112</v>
      </c>
      <c r="DR124" s="993"/>
      <c r="DS124" s="993"/>
      <c r="DT124" s="993"/>
      <c r="DU124" s="994"/>
      <c r="DV124" s="996" t="s">
        <v>112</v>
      </c>
      <c r="DW124" s="997"/>
      <c r="DX124" s="997"/>
      <c r="DY124" s="997"/>
      <c r="DZ124" s="998"/>
    </row>
    <row r="125" spans="1:130" s="197" customFormat="1" ht="26.25" customHeight="1" thickBot="1">
      <c r="A125" s="970"/>
      <c r="B125" s="941"/>
      <c r="C125" s="911" t="s">
        <v>425</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436</v>
      </c>
      <c r="CL125" s="1009"/>
      <c r="CM125" s="1009"/>
      <c r="CN125" s="1009"/>
      <c r="CO125" s="1010"/>
      <c r="CP125" s="935" t="s">
        <v>437</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c r="A126" s="970"/>
      <c r="B126" s="941"/>
      <c r="C126" s="911" t="s">
        <v>428</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t="s">
        <v>112</v>
      </c>
      <c r="AB126" s="954"/>
      <c r="AC126" s="954"/>
      <c r="AD126" s="954"/>
      <c r="AE126" s="955"/>
      <c r="AF126" s="956" t="s">
        <v>112</v>
      </c>
      <c r="AG126" s="954"/>
      <c r="AH126" s="954"/>
      <c r="AI126" s="954"/>
      <c r="AJ126" s="955"/>
      <c r="AK126" s="956" t="s">
        <v>112</v>
      </c>
      <c r="AL126" s="954"/>
      <c r="AM126" s="954"/>
      <c r="AN126" s="954"/>
      <c r="AO126" s="955"/>
      <c r="AP126" s="957" t="s">
        <v>112</v>
      </c>
      <c r="AQ126" s="958"/>
      <c r="AR126" s="958"/>
      <c r="AS126" s="958"/>
      <c r="AT126" s="959"/>
      <c r="AU126" s="233"/>
      <c r="AV126" s="233"/>
      <c r="AW126" s="233"/>
      <c r="AX126" s="1031" t="s">
        <v>438</v>
      </c>
      <c r="AY126" s="1032"/>
      <c r="AZ126" s="1032"/>
      <c r="BA126" s="1032"/>
      <c r="BB126" s="1032"/>
      <c r="BC126" s="1032"/>
      <c r="BD126" s="1032"/>
      <c r="BE126" s="1033"/>
      <c r="BF126" s="1047" t="s">
        <v>439</v>
      </c>
      <c r="BG126" s="1032"/>
      <c r="BH126" s="1032"/>
      <c r="BI126" s="1032"/>
      <c r="BJ126" s="1032"/>
      <c r="BK126" s="1032"/>
      <c r="BL126" s="1033"/>
      <c r="BM126" s="1047" t="s">
        <v>440</v>
      </c>
      <c r="BN126" s="1032"/>
      <c r="BO126" s="1032"/>
      <c r="BP126" s="1032"/>
      <c r="BQ126" s="1032"/>
      <c r="BR126" s="1032"/>
      <c r="BS126" s="1033"/>
      <c r="BT126" s="1047" t="s">
        <v>441</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442</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c r="A127" s="971"/>
      <c r="B127" s="943"/>
      <c r="C127" s="999" t="s">
        <v>443</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112</v>
      </c>
      <c r="AB127" s="954"/>
      <c r="AC127" s="954"/>
      <c r="AD127" s="954"/>
      <c r="AE127" s="955"/>
      <c r="AF127" s="956" t="s">
        <v>112</v>
      </c>
      <c r="AG127" s="954"/>
      <c r="AH127" s="954"/>
      <c r="AI127" s="954"/>
      <c r="AJ127" s="955"/>
      <c r="AK127" s="956" t="s">
        <v>112</v>
      </c>
      <c r="AL127" s="954"/>
      <c r="AM127" s="954"/>
      <c r="AN127" s="954"/>
      <c r="AO127" s="955"/>
      <c r="AP127" s="957" t="s">
        <v>112</v>
      </c>
      <c r="AQ127" s="958"/>
      <c r="AR127" s="958"/>
      <c r="AS127" s="958"/>
      <c r="AT127" s="959"/>
      <c r="AU127" s="233"/>
      <c r="AV127" s="233"/>
      <c r="AW127" s="233"/>
      <c r="AX127" s="881" t="s">
        <v>444</v>
      </c>
      <c r="AY127" s="882"/>
      <c r="AZ127" s="882"/>
      <c r="BA127" s="882"/>
      <c r="BB127" s="882"/>
      <c r="BC127" s="882"/>
      <c r="BD127" s="882"/>
      <c r="BE127" s="883"/>
      <c r="BF127" s="1036" t="s">
        <v>112</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445</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c r="A128" s="1066" t="s">
        <v>446</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447</v>
      </c>
      <c r="X128" s="1068"/>
      <c r="Y128" s="1068"/>
      <c r="Z128" s="1069"/>
      <c r="AA128" s="1084">
        <v>35325</v>
      </c>
      <c r="AB128" s="1085"/>
      <c r="AC128" s="1085"/>
      <c r="AD128" s="1085"/>
      <c r="AE128" s="1086"/>
      <c r="AF128" s="1087">
        <v>20063</v>
      </c>
      <c r="AG128" s="1085"/>
      <c r="AH128" s="1085"/>
      <c r="AI128" s="1085"/>
      <c r="AJ128" s="1086"/>
      <c r="AK128" s="1087">
        <v>13903</v>
      </c>
      <c r="AL128" s="1085"/>
      <c r="AM128" s="1085"/>
      <c r="AN128" s="1085"/>
      <c r="AO128" s="1086"/>
      <c r="AP128" s="1088"/>
      <c r="AQ128" s="1089"/>
      <c r="AR128" s="1089"/>
      <c r="AS128" s="1089"/>
      <c r="AT128" s="1090"/>
      <c r="AU128" s="235"/>
      <c r="AV128" s="235"/>
      <c r="AW128" s="235"/>
      <c r="AX128" s="1049" t="s">
        <v>448</v>
      </c>
      <c r="AY128" s="945"/>
      <c r="AZ128" s="945"/>
      <c r="BA128" s="945"/>
      <c r="BB128" s="945"/>
      <c r="BC128" s="945"/>
      <c r="BD128" s="945"/>
      <c r="BE128" s="946"/>
      <c r="BF128" s="1061" t="s">
        <v>112</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449</v>
      </c>
      <c r="X129" s="1056"/>
      <c r="Y129" s="1056"/>
      <c r="Z129" s="1057"/>
      <c r="AA129" s="953">
        <v>2852639</v>
      </c>
      <c r="AB129" s="954"/>
      <c r="AC129" s="954"/>
      <c r="AD129" s="954"/>
      <c r="AE129" s="955"/>
      <c r="AF129" s="956">
        <v>2800137</v>
      </c>
      <c r="AG129" s="954"/>
      <c r="AH129" s="954"/>
      <c r="AI129" s="954"/>
      <c r="AJ129" s="955"/>
      <c r="AK129" s="956">
        <v>2771164</v>
      </c>
      <c r="AL129" s="954"/>
      <c r="AM129" s="954"/>
      <c r="AN129" s="954"/>
      <c r="AO129" s="955"/>
      <c r="AP129" s="1058"/>
      <c r="AQ129" s="1059"/>
      <c r="AR129" s="1059"/>
      <c r="AS129" s="1059"/>
      <c r="AT129" s="1060"/>
      <c r="AU129" s="235"/>
      <c r="AV129" s="235"/>
      <c r="AW129" s="235"/>
      <c r="AX129" s="1049" t="s">
        <v>450</v>
      </c>
      <c r="AY129" s="945"/>
      <c r="AZ129" s="945"/>
      <c r="BA129" s="945"/>
      <c r="BB129" s="945"/>
      <c r="BC129" s="945"/>
      <c r="BD129" s="945"/>
      <c r="BE129" s="946"/>
      <c r="BF129" s="1050">
        <v>5.4</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451</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452</v>
      </c>
      <c r="X130" s="1056"/>
      <c r="Y130" s="1056"/>
      <c r="Z130" s="1057"/>
      <c r="AA130" s="953">
        <v>650459</v>
      </c>
      <c r="AB130" s="954"/>
      <c r="AC130" s="954"/>
      <c r="AD130" s="954"/>
      <c r="AE130" s="955"/>
      <c r="AF130" s="956">
        <v>637843</v>
      </c>
      <c r="AG130" s="954"/>
      <c r="AH130" s="954"/>
      <c r="AI130" s="954"/>
      <c r="AJ130" s="955"/>
      <c r="AK130" s="956">
        <v>578718</v>
      </c>
      <c r="AL130" s="954"/>
      <c r="AM130" s="954"/>
      <c r="AN130" s="954"/>
      <c r="AO130" s="955"/>
      <c r="AP130" s="1058"/>
      <c r="AQ130" s="1059"/>
      <c r="AR130" s="1059"/>
      <c r="AS130" s="1059"/>
      <c r="AT130" s="1060"/>
      <c r="AU130" s="235"/>
      <c r="AV130" s="235"/>
      <c r="AW130" s="235"/>
      <c r="AX130" s="1108" t="s">
        <v>453</v>
      </c>
      <c r="AY130" s="1040"/>
      <c r="AZ130" s="1040"/>
      <c r="BA130" s="1040"/>
      <c r="BB130" s="1040"/>
      <c r="BC130" s="1040"/>
      <c r="BD130" s="1040"/>
      <c r="BE130" s="1041"/>
      <c r="BF130" s="1070" t="s">
        <v>112</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454</v>
      </c>
      <c r="X131" s="1079"/>
      <c r="Y131" s="1079"/>
      <c r="Z131" s="1080"/>
      <c r="AA131" s="992">
        <v>2202180</v>
      </c>
      <c r="AB131" s="993"/>
      <c r="AC131" s="993"/>
      <c r="AD131" s="993"/>
      <c r="AE131" s="994"/>
      <c r="AF131" s="995">
        <v>2162294</v>
      </c>
      <c r="AG131" s="993"/>
      <c r="AH131" s="993"/>
      <c r="AI131" s="993"/>
      <c r="AJ131" s="994"/>
      <c r="AK131" s="995">
        <v>2192446</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455</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456</v>
      </c>
      <c r="W132" s="1096"/>
      <c r="X132" s="1096"/>
      <c r="Y132" s="1096"/>
      <c r="Z132" s="1097"/>
      <c r="AA132" s="1098">
        <v>6.5556857300000004</v>
      </c>
      <c r="AB132" s="1099"/>
      <c r="AC132" s="1099"/>
      <c r="AD132" s="1099"/>
      <c r="AE132" s="1100"/>
      <c r="AF132" s="1101">
        <v>6.0577331299999999</v>
      </c>
      <c r="AG132" s="1099"/>
      <c r="AH132" s="1099"/>
      <c r="AI132" s="1099"/>
      <c r="AJ132" s="1100"/>
      <c r="AK132" s="1101">
        <v>3.5975800539999998</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457</v>
      </c>
      <c r="W133" s="1103"/>
      <c r="X133" s="1103"/>
      <c r="Y133" s="1103"/>
      <c r="Z133" s="1104"/>
      <c r="AA133" s="1105">
        <v>8.4</v>
      </c>
      <c r="AB133" s="1106"/>
      <c r="AC133" s="1106"/>
      <c r="AD133" s="1106"/>
      <c r="AE133" s="1107"/>
      <c r="AF133" s="1105">
        <v>7</v>
      </c>
      <c r="AG133" s="1106"/>
      <c r="AH133" s="1106"/>
      <c r="AI133" s="1106"/>
      <c r="AJ133" s="1107"/>
      <c r="AK133" s="1105">
        <v>5.4</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3"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2" t="s">
        <v>460</v>
      </c>
      <c r="L7" s="254"/>
      <c r="M7" s="255" t="s">
        <v>461</v>
      </c>
      <c r="N7" s="256"/>
    </row>
    <row r="8" spans="1:16">
      <c r="A8" s="248"/>
      <c r="B8" s="244"/>
      <c r="C8" s="244"/>
      <c r="D8" s="244"/>
      <c r="E8" s="244"/>
      <c r="F8" s="244"/>
      <c r="G8" s="257"/>
      <c r="H8" s="258"/>
      <c r="I8" s="258"/>
      <c r="J8" s="259"/>
      <c r="K8" s="1113"/>
      <c r="L8" s="260" t="s">
        <v>462</v>
      </c>
      <c r="M8" s="261" t="s">
        <v>463</v>
      </c>
      <c r="N8" s="262" t="s">
        <v>464</v>
      </c>
    </row>
    <row r="9" spans="1:16">
      <c r="A9" s="248"/>
      <c r="B9" s="244"/>
      <c r="C9" s="244"/>
      <c r="D9" s="244"/>
      <c r="E9" s="244"/>
      <c r="F9" s="244"/>
      <c r="G9" s="1114" t="s">
        <v>465</v>
      </c>
      <c r="H9" s="1115"/>
      <c r="I9" s="1115"/>
      <c r="J9" s="1116"/>
      <c r="K9" s="263">
        <v>527162</v>
      </c>
      <c r="L9" s="264">
        <v>102521</v>
      </c>
      <c r="M9" s="265">
        <v>105412</v>
      </c>
      <c r="N9" s="266">
        <v>-2.7</v>
      </c>
    </row>
    <row r="10" spans="1:16">
      <c r="A10" s="248"/>
      <c r="B10" s="244"/>
      <c r="C10" s="244"/>
      <c r="D10" s="244"/>
      <c r="E10" s="244"/>
      <c r="F10" s="244"/>
      <c r="G10" s="1114" t="s">
        <v>466</v>
      </c>
      <c r="H10" s="1115"/>
      <c r="I10" s="1115"/>
      <c r="J10" s="1116"/>
      <c r="K10" s="267">
        <v>15171</v>
      </c>
      <c r="L10" s="268">
        <v>2950</v>
      </c>
      <c r="M10" s="269">
        <v>10487</v>
      </c>
      <c r="N10" s="270">
        <v>-71.900000000000006</v>
      </c>
    </row>
    <row r="11" spans="1:16" ht="13.5" customHeight="1">
      <c r="A11" s="248"/>
      <c r="B11" s="244"/>
      <c r="C11" s="244"/>
      <c r="D11" s="244"/>
      <c r="E11" s="244"/>
      <c r="F11" s="244"/>
      <c r="G11" s="1114" t="s">
        <v>467</v>
      </c>
      <c r="H11" s="1115"/>
      <c r="I11" s="1115"/>
      <c r="J11" s="1116"/>
      <c r="K11" s="267">
        <v>86154</v>
      </c>
      <c r="L11" s="268">
        <v>16755</v>
      </c>
      <c r="M11" s="269">
        <v>15159</v>
      </c>
      <c r="N11" s="270">
        <v>10.5</v>
      </c>
    </row>
    <row r="12" spans="1:16" ht="13.5" customHeight="1">
      <c r="A12" s="248"/>
      <c r="B12" s="244"/>
      <c r="C12" s="244"/>
      <c r="D12" s="244"/>
      <c r="E12" s="244"/>
      <c r="F12" s="244"/>
      <c r="G12" s="1114" t="s">
        <v>468</v>
      </c>
      <c r="H12" s="1115"/>
      <c r="I12" s="1115"/>
      <c r="J12" s="1116"/>
      <c r="K12" s="267" t="s">
        <v>469</v>
      </c>
      <c r="L12" s="268" t="s">
        <v>469</v>
      </c>
      <c r="M12" s="269">
        <v>1410</v>
      </c>
      <c r="N12" s="270" t="s">
        <v>469</v>
      </c>
    </row>
    <row r="13" spans="1:16" ht="13.5" customHeight="1">
      <c r="A13" s="248"/>
      <c r="B13" s="244"/>
      <c r="C13" s="244"/>
      <c r="D13" s="244"/>
      <c r="E13" s="244"/>
      <c r="F13" s="244"/>
      <c r="G13" s="1114" t="s">
        <v>470</v>
      </c>
      <c r="H13" s="1115"/>
      <c r="I13" s="1115"/>
      <c r="J13" s="1116"/>
      <c r="K13" s="267" t="s">
        <v>469</v>
      </c>
      <c r="L13" s="268" t="s">
        <v>469</v>
      </c>
      <c r="M13" s="269" t="s">
        <v>469</v>
      </c>
      <c r="N13" s="270" t="s">
        <v>469</v>
      </c>
    </row>
    <row r="14" spans="1:16" ht="13.5" customHeight="1">
      <c r="A14" s="248"/>
      <c r="B14" s="244"/>
      <c r="C14" s="244"/>
      <c r="D14" s="244"/>
      <c r="E14" s="244"/>
      <c r="F14" s="244"/>
      <c r="G14" s="1114" t="s">
        <v>471</v>
      </c>
      <c r="H14" s="1115"/>
      <c r="I14" s="1115"/>
      <c r="J14" s="1116"/>
      <c r="K14" s="267">
        <v>24716</v>
      </c>
      <c r="L14" s="268">
        <v>4807</v>
      </c>
      <c r="M14" s="269">
        <v>5288</v>
      </c>
      <c r="N14" s="270">
        <v>-9.1</v>
      </c>
    </row>
    <row r="15" spans="1:16" ht="13.5" customHeight="1">
      <c r="A15" s="248"/>
      <c r="B15" s="244"/>
      <c r="C15" s="244"/>
      <c r="D15" s="244"/>
      <c r="E15" s="244"/>
      <c r="F15" s="244"/>
      <c r="G15" s="1114" t="s">
        <v>472</v>
      </c>
      <c r="H15" s="1115"/>
      <c r="I15" s="1115"/>
      <c r="J15" s="1116"/>
      <c r="K15" s="267">
        <v>17420</v>
      </c>
      <c r="L15" s="268">
        <v>3388</v>
      </c>
      <c r="M15" s="269">
        <v>2678</v>
      </c>
      <c r="N15" s="270">
        <v>26.5</v>
      </c>
    </row>
    <row r="16" spans="1:16">
      <c r="A16" s="248"/>
      <c r="B16" s="244"/>
      <c r="C16" s="244"/>
      <c r="D16" s="244"/>
      <c r="E16" s="244"/>
      <c r="F16" s="244"/>
      <c r="G16" s="1117" t="s">
        <v>473</v>
      </c>
      <c r="H16" s="1118"/>
      <c r="I16" s="1118"/>
      <c r="J16" s="1119"/>
      <c r="K16" s="268">
        <v>-41170</v>
      </c>
      <c r="L16" s="268">
        <v>-8007</v>
      </c>
      <c r="M16" s="269">
        <v>-11668</v>
      </c>
      <c r="N16" s="270">
        <v>-31.4</v>
      </c>
    </row>
    <row r="17" spans="1:16">
      <c r="A17" s="248"/>
      <c r="B17" s="244"/>
      <c r="C17" s="244"/>
      <c r="D17" s="244"/>
      <c r="E17" s="244"/>
      <c r="F17" s="244"/>
      <c r="G17" s="1117" t="s">
        <v>170</v>
      </c>
      <c r="H17" s="1118"/>
      <c r="I17" s="1118"/>
      <c r="J17" s="1119"/>
      <c r="K17" s="268">
        <v>629453</v>
      </c>
      <c r="L17" s="268">
        <v>122414</v>
      </c>
      <c r="M17" s="269">
        <v>128766</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09" t="s">
        <v>478</v>
      </c>
      <c r="H21" s="1110"/>
      <c r="I21" s="1110"/>
      <c r="J21" s="1111"/>
      <c r="K21" s="280">
        <v>13.81</v>
      </c>
      <c r="L21" s="281">
        <v>12.02</v>
      </c>
      <c r="M21" s="282">
        <v>1.79</v>
      </c>
      <c r="N21" s="249"/>
      <c r="O21" s="283"/>
      <c r="P21" s="279"/>
    </row>
    <row r="22" spans="1:16" s="284" customFormat="1">
      <c r="A22" s="279"/>
      <c r="B22" s="249"/>
      <c r="C22" s="249"/>
      <c r="D22" s="249"/>
      <c r="E22" s="249"/>
      <c r="F22" s="249"/>
      <c r="G22" s="1109" t="s">
        <v>479</v>
      </c>
      <c r="H22" s="1110"/>
      <c r="I22" s="1110"/>
      <c r="J22" s="1111"/>
      <c r="K22" s="285">
        <v>90.9</v>
      </c>
      <c r="L22" s="286">
        <v>95.5</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2" t="s">
        <v>460</v>
      </c>
      <c r="L30" s="254"/>
      <c r="M30" s="255" t="s">
        <v>461</v>
      </c>
      <c r="N30" s="256"/>
    </row>
    <row r="31" spans="1:16">
      <c r="A31" s="248"/>
      <c r="B31" s="244"/>
      <c r="C31" s="244"/>
      <c r="D31" s="244"/>
      <c r="E31" s="244"/>
      <c r="F31" s="244"/>
      <c r="G31" s="257"/>
      <c r="H31" s="258"/>
      <c r="I31" s="258"/>
      <c r="J31" s="259"/>
      <c r="K31" s="1113"/>
      <c r="L31" s="260" t="s">
        <v>462</v>
      </c>
      <c r="M31" s="261" t="s">
        <v>463</v>
      </c>
      <c r="N31" s="262" t="s">
        <v>464</v>
      </c>
    </row>
    <row r="32" spans="1:16" ht="27" customHeight="1">
      <c r="A32" s="248"/>
      <c r="B32" s="244"/>
      <c r="C32" s="244"/>
      <c r="D32" s="244"/>
      <c r="E32" s="244"/>
      <c r="F32" s="244"/>
      <c r="G32" s="1125" t="s">
        <v>483</v>
      </c>
      <c r="H32" s="1126"/>
      <c r="I32" s="1126"/>
      <c r="J32" s="1127"/>
      <c r="K32" s="294">
        <v>428428</v>
      </c>
      <c r="L32" s="294">
        <v>83319</v>
      </c>
      <c r="M32" s="295">
        <v>71330</v>
      </c>
      <c r="N32" s="296">
        <v>16.8</v>
      </c>
    </row>
    <row r="33" spans="1:16" ht="13.5" customHeight="1">
      <c r="A33" s="248"/>
      <c r="B33" s="244"/>
      <c r="C33" s="244"/>
      <c r="D33" s="244"/>
      <c r="E33" s="244"/>
      <c r="F33" s="244"/>
      <c r="G33" s="1125" t="s">
        <v>484</v>
      </c>
      <c r="H33" s="1126"/>
      <c r="I33" s="1126"/>
      <c r="J33" s="1127"/>
      <c r="K33" s="294" t="s">
        <v>469</v>
      </c>
      <c r="L33" s="294" t="s">
        <v>469</v>
      </c>
      <c r="M33" s="295" t="s">
        <v>469</v>
      </c>
      <c r="N33" s="296" t="s">
        <v>469</v>
      </c>
    </row>
    <row r="34" spans="1:16" ht="27" customHeight="1">
      <c r="A34" s="248"/>
      <c r="B34" s="244"/>
      <c r="C34" s="244"/>
      <c r="D34" s="244"/>
      <c r="E34" s="244"/>
      <c r="F34" s="244"/>
      <c r="G34" s="1125" t="s">
        <v>485</v>
      </c>
      <c r="H34" s="1126"/>
      <c r="I34" s="1126"/>
      <c r="J34" s="1127"/>
      <c r="K34" s="294" t="s">
        <v>469</v>
      </c>
      <c r="L34" s="294" t="s">
        <v>469</v>
      </c>
      <c r="M34" s="295">
        <v>115</v>
      </c>
      <c r="N34" s="296" t="s">
        <v>469</v>
      </c>
    </row>
    <row r="35" spans="1:16" ht="27" customHeight="1">
      <c r="A35" s="248"/>
      <c r="B35" s="244"/>
      <c r="C35" s="244"/>
      <c r="D35" s="244"/>
      <c r="E35" s="244"/>
      <c r="F35" s="244"/>
      <c r="G35" s="1125" t="s">
        <v>486</v>
      </c>
      <c r="H35" s="1126"/>
      <c r="I35" s="1126"/>
      <c r="J35" s="1127"/>
      <c r="K35" s="294">
        <v>199405</v>
      </c>
      <c r="L35" s="294">
        <v>38780</v>
      </c>
      <c r="M35" s="295">
        <v>22776</v>
      </c>
      <c r="N35" s="296">
        <v>70.3</v>
      </c>
    </row>
    <row r="36" spans="1:16" ht="27" customHeight="1">
      <c r="A36" s="248"/>
      <c r="B36" s="244"/>
      <c r="C36" s="244"/>
      <c r="D36" s="244"/>
      <c r="E36" s="244"/>
      <c r="F36" s="244"/>
      <c r="G36" s="1125" t="s">
        <v>487</v>
      </c>
      <c r="H36" s="1126"/>
      <c r="I36" s="1126"/>
      <c r="J36" s="1127"/>
      <c r="K36" s="294">
        <v>43663</v>
      </c>
      <c r="L36" s="294">
        <v>8491</v>
      </c>
      <c r="M36" s="295">
        <v>4893</v>
      </c>
      <c r="N36" s="296">
        <v>73.5</v>
      </c>
    </row>
    <row r="37" spans="1:16" ht="13.5" customHeight="1">
      <c r="A37" s="248"/>
      <c r="B37" s="244"/>
      <c r="C37" s="244"/>
      <c r="D37" s="244"/>
      <c r="E37" s="244"/>
      <c r="F37" s="244"/>
      <c r="G37" s="1125" t="s">
        <v>488</v>
      </c>
      <c r="H37" s="1126"/>
      <c r="I37" s="1126"/>
      <c r="J37" s="1127"/>
      <c r="K37" s="294" t="s">
        <v>469</v>
      </c>
      <c r="L37" s="294" t="s">
        <v>469</v>
      </c>
      <c r="M37" s="295">
        <v>1679</v>
      </c>
      <c r="N37" s="296" t="s">
        <v>469</v>
      </c>
    </row>
    <row r="38" spans="1:16" ht="27" customHeight="1">
      <c r="A38" s="248"/>
      <c r="B38" s="244"/>
      <c r="C38" s="244"/>
      <c r="D38" s="244"/>
      <c r="E38" s="244"/>
      <c r="F38" s="244"/>
      <c r="G38" s="1128" t="s">
        <v>489</v>
      </c>
      <c r="H38" s="1129"/>
      <c r="I38" s="1129"/>
      <c r="J38" s="1130"/>
      <c r="K38" s="297" t="s">
        <v>469</v>
      </c>
      <c r="L38" s="297" t="s">
        <v>469</v>
      </c>
      <c r="M38" s="298">
        <v>11</v>
      </c>
      <c r="N38" s="299" t="s">
        <v>469</v>
      </c>
      <c r="O38" s="293"/>
    </row>
    <row r="39" spans="1:16">
      <c r="A39" s="248"/>
      <c r="B39" s="244"/>
      <c r="C39" s="244"/>
      <c r="D39" s="244"/>
      <c r="E39" s="244"/>
      <c r="F39" s="244"/>
      <c r="G39" s="1128" t="s">
        <v>490</v>
      </c>
      <c r="H39" s="1129"/>
      <c r="I39" s="1129"/>
      <c r="J39" s="1130"/>
      <c r="K39" s="300">
        <v>-13903</v>
      </c>
      <c r="L39" s="300">
        <v>-2704</v>
      </c>
      <c r="M39" s="301">
        <v>-2918</v>
      </c>
      <c r="N39" s="302">
        <v>-7.3</v>
      </c>
      <c r="O39" s="293"/>
    </row>
    <row r="40" spans="1:16" ht="27" customHeight="1">
      <c r="A40" s="248"/>
      <c r="B40" s="244"/>
      <c r="C40" s="244"/>
      <c r="D40" s="244"/>
      <c r="E40" s="244"/>
      <c r="F40" s="244"/>
      <c r="G40" s="1125" t="s">
        <v>491</v>
      </c>
      <c r="H40" s="1126"/>
      <c r="I40" s="1126"/>
      <c r="J40" s="1127"/>
      <c r="K40" s="300">
        <v>-578718</v>
      </c>
      <c r="L40" s="300">
        <v>-112547</v>
      </c>
      <c r="M40" s="301">
        <v>-66004</v>
      </c>
      <c r="N40" s="302">
        <v>70.5</v>
      </c>
      <c r="O40" s="293"/>
    </row>
    <row r="41" spans="1:16">
      <c r="A41" s="248"/>
      <c r="B41" s="244"/>
      <c r="C41" s="244"/>
      <c r="D41" s="244"/>
      <c r="E41" s="244"/>
      <c r="F41" s="244"/>
      <c r="G41" s="1131" t="s">
        <v>280</v>
      </c>
      <c r="H41" s="1132"/>
      <c r="I41" s="1132"/>
      <c r="J41" s="1133"/>
      <c r="K41" s="294">
        <v>78875</v>
      </c>
      <c r="L41" s="300">
        <v>15339</v>
      </c>
      <c r="M41" s="301">
        <v>31882</v>
      </c>
      <c r="N41" s="302">
        <v>-51.9</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20" t="s">
        <v>460</v>
      </c>
      <c r="J49" s="1122" t="s">
        <v>495</v>
      </c>
      <c r="K49" s="1123"/>
      <c r="L49" s="1123"/>
      <c r="M49" s="1123"/>
      <c r="N49" s="1124"/>
    </row>
    <row r="50" spans="1:14">
      <c r="A50" s="248"/>
      <c r="B50" s="244"/>
      <c r="C50" s="244"/>
      <c r="D50" s="244"/>
      <c r="E50" s="244"/>
      <c r="F50" s="244"/>
      <c r="G50" s="312"/>
      <c r="H50" s="313"/>
      <c r="I50" s="1121"/>
      <c r="J50" s="314" t="s">
        <v>496</v>
      </c>
      <c r="K50" s="315" t="s">
        <v>497</v>
      </c>
      <c r="L50" s="316" t="s">
        <v>498</v>
      </c>
      <c r="M50" s="317" t="s">
        <v>499</v>
      </c>
      <c r="N50" s="318" t="s">
        <v>500</v>
      </c>
    </row>
    <row r="51" spans="1:14">
      <c r="A51" s="248"/>
      <c r="B51" s="244"/>
      <c r="C51" s="244"/>
      <c r="D51" s="244"/>
      <c r="E51" s="244"/>
      <c r="F51" s="244"/>
      <c r="G51" s="310" t="s">
        <v>501</v>
      </c>
      <c r="H51" s="311"/>
      <c r="I51" s="319">
        <v>1480971</v>
      </c>
      <c r="J51" s="320">
        <v>272187</v>
      </c>
      <c r="K51" s="321">
        <v>91.8</v>
      </c>
      <c r="L51" s="322">
        <v>109926</v>
      </c>
      <c r="M51" s="323">
        <v>68.2</v>
      </c>
      <c r="N51" s="324">
        <v>23.6</v>
      </c>
    </row>
    <row r="52" spans="1:14">
      <c r="A52" s="248"/>
      <c r="B52" s="244"/>
      <c r="C52" s="244"/>
      <c r="D52" s="244"/>
      <c r="E52" s="244"/>
      <c r="F52" s="244"/>
      <c r="G52" s="325"/>
      <c r="H52" s="326" t="s">
        <v>502</v>
      </c>
      <c r="I52" s="327">
        <v>707154</v>
      </c>
      <c r="J52" s="328">
        <v>129968</v>
      </c>
      <c r="K52" s="329">
        <v>108.5</v>
      </c>
      <c r="L52" s="330">
        <v>64844</v>
      </c>
      <c r="M52" s="331">
        <v>57.7</v>
      </c>
      <c r="N52" s="332">
        <v>50.8</v>
      </c>
    </row>
    <row r="53" spans="1:14">
      <c r="A53" s="248"/>
      <c r="B53" s="244"/>
      <c r="C53" s="244"/>
      <c r="D53" s="244"/>
      <c r="E53" s="244"/>
      <c r="F53" s="244"/>
      <c r="G53" s="310" t="s">
        <v>503</v>
      </c>
      <c r="H53" s="311"/>
      <c r="I53" s="319">
        <v>1213724</v>
      </c>
      <c r="J53" s="320">
        <v>228229</v>
      </c>
      <c r="K53" s="321">
        <v>-16.100000000000001</v>
      </c>
      <c r="L53" s="322">
        <v>133616</v>
      </c>
      <c r="M53" s="323">
        <v>21.6</v>
      </c>
      <c r="N53" s="324">
        <v>-37.700000000000003</v>
      </c>
    </row>
    <row r="54" spans="1:14">
      <c r="A54" s="248"/>
      <c r="B54" s="244"/>
      <c r="C54" s="244"/>
      <c r="D54" s="244"/>
      <c r="E54" s="244"/>
      <c r="F54" s="244"/>
      <c r="G54" s="325"/>
      <c r="H54" s="326" t="s">
        <v>502</v>
      </c>
      <c r="I54" s="327">
        <v>775291</v>
      </c>
      <c r="J54" s="328">
        <v>145786</v>
      </c>
      <c r="K54" s="329">
        <v>12.2</v>
      </c>
      <c r="L54" s="330">
        <v>57933</v>
      </c>
      <c r="M54" s="331">
        <v>-10.7</v>
      </c>
      <c r="N54" s="332">
        <v>22.9</v>
      </c>
    </row>
    <row r="55" spans="1:14">
      <c r="A55" s="248"/>
      <c r="B55" s="244"/>
      <c r="C55" s="244"/>
      <c r="D55" s="244"/>
      <c r="E55" s="244"/>
      <c r="F55" s="244"/>
      <c r="G55" s="310" t="s">
        <v>504</v>
      </c>
      <c r="H55" s="311"/>
      <c r="I55" s="319">
        <v>1765922</v>
      </c>
      <c r="J55" s="320">
        <v>337846</v>
      </c>
      <c r="K55" s="321">
        <v>48</v>
      </c>
      <c r="L55" s="322">
        <v>96333</v>
      </c>
      <c r="M55" s="323">
        <v>-27.9</v>
      </c>
      <c r="N55" s="324">
        <v>75.900000000000006</v>
      </c>
    </row>
    <row r="56" spans="1:14">
      <c r="A56" s="248"/>
      <c r="B56" s="244"/>
      <c r="C56" s="244"/>
      <c r="D56" s="244"/>
      <c r="E56" s="244"/>
      <c r="F56" s="244"/>
      <c r="G56" s="325"/>
      <c r="H56" s="326" t="s">
        <v>502</v>
      </c>
      <c r="I56" s="327">
        <v>1505321</v>
      </c>
      <c r="J56" s="328">
        <v>287989</v>
      </c>
      <c r="K56" s="329">
        <v>97.5</v>
      </c>
      <c r="L56" s="330">
        <v>57060</v>
      </c>
      <c r="M56" s="331">
        <v>-1.5</v>
      </c>
      <c r="N56" s="332">
        <v>99</v>
      </c>
    </row>
    <row r="57" spans="1:14">
      <c r="A57" s="248"/>
      <c r="B57" s="244"/>
      <c r="C57" s="244"/>
      <c r="D57" s="244"/>
      <c r="E57" s="244"/>
      <c r="F57" s="244"/>
      <c r="G57" s="310" t="s">
        <v>505</v>
      </c>
      <c r="H57" s="311"/>
      <c r="I57" s="319">
        <v>1039174</v>
      </c>
      <c r="J57" s="320">
        <v>200807</v>
      </c>
      <c r="K57" s="321">
        <v>-40.6</v>
      </c>
      <c r="L57" s="322">
        <v>117673</v>
      </c>
      <c r="M57" s="323">
        <v>22.2</v>
      </c>
      <c r="N57" s="324">
        <v>-62.8</v>
      </c>
    </row>
    <row r="58" spans="1:14">
      <c r="A58" s="248"/>
      <c r="B58" s="244"/>
      <c r="C58" s="244"/>
      <c r="D58" s="244"/>
      <c r="E58" s="244"/>
      <c r="F58" s="244"/>
      <c r="G58" s="325"/>
      <c r="H58" s="326" t="s">
        <v>502</v>
      </c>
      <c r="I58" s="327">
        <v>879608</v>
      </c>
      <c r="J58" s="328">
        <v>169973</v>
      </c>
      <c r="K58" s="329">
        <v>-41</v>
      </c>
      <c r="L58" s="330">
        <v>62359</v>
      </c>
      <c r="M58" s="331">
        <v>9.3000000000000007</v>
      </c>
      <c r="N58" s="332">
        <v>-50.3</v>
      </c>
    </row>
    <row r="59" spans="1:14">
      <c r="A59" s="248"/>
      <c r="B59" s="244"/>
      <c r="C59" s="244"/>
      <c r="D59" s="244"/>
      <c r="E59" s="244"/>
      <c r="F59" s="244"/>
      <c r="G59" s="310" t="s">
        <v>506</v>
      </c>
      <c r="H59" s="311"/>
      <c r="I59" s="319">
        <v>1340202</v>
      </c>
      <c r="J59" s="320">
        <v>260638</v>
      </c>
      <c r="K59" s="321">
        <v>29.8</v>
      </c>
      <c r="L59" s="322">
        <v>118223</v>
      </c>
      <c r="M59" s="323">
        <v>0.5</v>
      </c>
      <c r="N59" s="324">
        <v>29.3</v>
      </c>
    </row>
    <row r="60" spans="1:14">
      <c r="A60" s="248"/>
      <c r="B60" s="244"/>
      <c r="C60" s="244"/>
      <c r="D60" s="244"/>
      <c r="E60" s="244"/>
      <c r="F60" s="244"/>
      <c r="G60" s="325"/>
      <c r="H60" s="326" t="s">
        <v>502</v>
      </c>
      <c r="I60" s="333">
        <v>718305</v>
      </c>
      <c r="J60" s="328">
        <v>139694</v>
      </c>
      <c r="K60" s="329">
        <v>-17.8</v>
      </c>
      <c r="L60" s="330">
        <v>57106</v>
      </c>
      <c r="M60" s="331">
        <v>-8.4</v>
      </c>
      <c r="N60" s="332">
        <v>-9.4</v>
      </c>
    </row>
    <row r="61" spans="1:14">
      <c r="A61" s="248"/>
      <c r="B61" s="244"/>
      <c r="C61" s="244"/>
      <c r="D61" s="244"/>
      <c r="E61" s="244"/>
      <c r="F61" s="244"/>
      <c r="G61" s="310" t="s">
        <v>507</v>
      </c>
      <c r="H61" s="334"/>
      <c r="I61" s="335">
        <v>1367999</v>
      </c>
      <c r="J61" s="336">
        <v>259941</v>
      </c>
      <c r="K61" s="337">
        <v>22.6</v>
      </c>
      <c r="L61" s="338">
        <v>115154</v>
      </c>
      <c r="M61" s="339">
        <v>16.899999999999999</v>
      </c>
      <c r="N61" s="324">
        <v>5.7</v>
      </c>
    </row>
    <row r="62" spans="1:14">
      <c r="A62" s="248"/>
      <c r="B62" s="244"/>
      <c r="C62" s="244"/>
      <c r="D62" s="244"/>
      <c r="E62" s="244"/>
      <c r="F62" s="244"/>
      <c r="G62" s="325"/>
      <c r="H62" s="326" t="s">
        <v>502</v>
      </c>
      <c r="I62" s="327">
        <v>917136</v>
      </c>
      <c r="J62" s="328">
        <v>174682</v>
      </c>
      <c r="K62" s="329">
        <v>31.9</v>
      </c>
      <c r="L62" s="330">
        <v>59860</v>
      </c>
      <c r="M62" s="331">
        <v>9.3000000000000007</v>
      </c>
      <c r="N62" s="332">
        <v>22.6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2"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4" t="s">
        <v>3</v>
      </c>
      <c r="D47" s="1134"/>
      <c r="E47" s="1135"/>
      <c r="F47" s="11">
        <v>24.89</v>
      </c>
      <c r="G47" s="12">
        <v>23.77</v>
      </c>
      <c r="H47" s="12">
        <v>24.98</v>
      </c>
      <c r="I47" s="12">
        <v>26.91</v>
      </c>
      <c r="J47" s="13">
        <v>34.14</v>
      </c>
    </row>
    <row r="48" spans="2:10" ht="57.75" customHeight="1">
      <c r="B48" s="14"/>
      <c r="C48" s="1136" t="s">
        <v>4</v>
      </c>
      <c r="D48" s="1136"/>
      <c r="E48" s="1137"/>
      <c r="F48" s="15">
        <v>3.42</v>
      </c>
      <c r="G48" s="16">
        <v>2.64</v>
      </c>
      <c r="H48" s="16">
        <v>3.51</v>
      </c>
      <c r="I48" s="16">
        <v>3.48</v>
      </c>
      <c r="J48" s="17">
        <v>4.51</v>
      </c>
    </row>
    <row r="49" spans="2:10" ht="57.75" customHeight="1" thickBot="1">
      <c r="B49" s="18"/>
      <c r="C49" s="1138" t="s">
        <v>5</v>
      </c>
      <c r="D49" s="1138"/>
      <c r="E49" s="1139"/>
      <c r="F49" s="19">
        <v>0.25</v>
      </c>
      <c r="G49" s="20" t="s">
        <v>514</v>
      </c>
      <c r="H49" s="20">
        <v>1.39</v>
      </c>
      <c r="I49" s="20">
        <v>1.38</v>
      </c>
      <c r="J49" s="21">
        <v>7.93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46" t="s">
        <v>515</v>
      </c>
      <c r="D34" s="1146"/>
      <c r="E34" s="1147"/>
      <c r="F34" s="32">
        <v>3.42</v>
      </c>
      <c r="G34" s="33">
        <v>2.64</v>
      </c>
      <c r="H34" s="33">
        <v>3.51</v>
      </c>
      <c r="I34" s="33">
        <v>3.48</v>
      </c>
      <c r="J34" s="34">
        <v>4.51</v>
      </c>
      <c r="K34" s="22"/>
      <c r="L34" s="22"/>
      <c r="M34" s="22"/>
      <c r="N34" s="22"/>
      <c r="O34" s="22"/>
      <c r="P34" s="22"/>
    </row>
    <row r="35" spans="1:16" ht="39" customHeight="1">
      <c r="A35" s="22"/>
      <c r="B35" s="35"/>
      <c r="C35" s="1140" t="s">
        <v>516</v>
      </c>
      <c r="D35" s="1141"/>
      <c r="E35" s="1142"/>
      <c r="F35" s="36">
        <v>0.04</v>
      </c>
      <c r="G35" s="37">
        <v>0.06</v>
      </c>
      <c r="H35" s="37">
        <v>0.02</v>
      </c>
      <c r="I35" s="37">
        <v>0.03</v>
      </c>
      <c r="J35" s="38">
        <v>0.02</v>
      </c>
      <c r="K35" s="22"/>
      <c r="L35" s="22"/>
      <c r="M35" s="22"/>
      <c r="N35" s="22"/>
      <c r="O35" s="22"/>
      <c r="P35" s="22"/>
    </row>
    <row r="36" spans="1:16" ht="39" customHeight="1">
      <c r="A36" s="22"/>
      <c r="B36" s="35"/>
      <c r="C36" s="1140" t="s">
        <v>517</v>
      </c>
      <c r="D36" s="1141"/>
      <c r="E36" s="1142"/>
      <c r="F36" s="36">
        <v>0.01</v>
      </c>
      <c r="G36" s="37">
        <v>0.01</v>
      </c>
      <c r="H36" s="37">
        <v>0.01</v>
      </c>
      <c r="I36" s="37">
        <v>0.02</v>
      </c>
      <c r="J36" s="38">
        <v>0.02</v>
      </c>
      <c r="K36" s="22"/>
      <c r="L36" s="22"/>
      <c r="M36" s="22"/>
      <c r="N36" s="22"/>
      <c r="O36" s="22"/>
      <c r="P36" s="22"/>
    </row>
    <row r="37" spans="1:16" ht="39" customHeight="1">
      <c r="A37" s="22"/>
      <c r="B37" s="35"/>
      <c r="C37" s="1140" t="s">
        <v>518</v>
      </c>
      <c r="D37" s="1141"/>
      <c r="E37" s="1142"/>
      <c r="F37" s="36">
        <v>0.03</v>
      </c>
      <c r="G37" s="37">
        <v>0.02</v>
      </c>
      <c r="H37" s="37">
        <v>0.03</v>
      </c>
      <c r="I37" s="37">
        <v>0.01</v>
      </c>
      <c r="J37" s="38">
        <v>0.02</v>
      </c>
      <c r="K37" s="22"/>
      <c r="L37" s="22"/>
      <c r="M37" s="22"/>
      <c r="N37" s="22"/>
      <c r="O37" s="22"/>
      <c r="P37" s="22"/>
    </row>
    <row r="38" spans="1:16" ht="39" customHeight="1">
      <c r="A38" s="22"/>
      <c r="B38" s="35"/>
      <c r="C38" s="1140" t="s">
        <v>519</v>
      </c>
      <c r="D38" s="1141"/>
      <c r="E38" s="1142"/>
      <c r="F38" s="36">
        <v>0.03</v>
      </c>
      <c r="G38" s="37">
        <v>0.01</v>
      </c>
      <c r="H38" s="37">
        <v>0.01</v>
      </c>
      <c r="I38" s="37">
        <v>0.01</v>
      </c>
      <c r="J38" s="38">
        <v>0.01</v>
      </c>
      <c r="K38" s="22"/>
      <c r="L38" s="22"/>
      <c r="M38" s="22"/>
      <c r="N38" s="22"/>
      <c r="O38" s="22"/>
      <c r="P38" s="22"/>
    </row>
    <row r="39" spans="1:16" ht="39" customHeight="1">
      <c r="A39" s="22"/>
      <c r="B39" s="35"/>
      <c r="C39" s="1140" t="s">
        <v>520</v>
      </c>
      <c r="D39" s="1141"/>
      <c r="E39" s="1142"/>
      <c r="F39" s="36">
        <v>0</v>
      </c>
      <c r="G39" s="37">
        <v>0</v>
      </c>
      <c r="H39" s="37">
        <v>0</v>
      </c>
      <c r="I39" s="37">
        <v>0</v>
      </c>
      <c r="J39" s="38">
        <v>0</v>
      </c>
      <c r="K39" s="22"/>
      <c r="L39" s="22"/>
      <c r="M39" s="22"/>
      <c r="N39" s="22"/>
      <c r="O39" s="22"/>
      <c r="P39" s="22"/>
    </row>
    <row r="40" spans="1:16" ht="39" customHeight="1">
      <c r="A40" s="22"/>
      <c r="B40" s="35"/>
      <c r="C40" s="1140"/>
      <c r="D40" s="1141"/>
      <c r="E40" s="1142"/>
      <c r="F40" s="36"/>
      <c r="G40" s="37"/>
      <c r="H40" s="37"/>
      <c r="I40" s="37"/>
      <c r="J40" s="38"/>
      <c r="K40" s="22"/>
      <c r="L40" s="22"/>
      <c r="M40" s="22"/>
      <c r="N40" s="22"/>
      <c r="O40" s="22"/>
      <c r="P40" s="22"/>
    </row>
    <row r="41" spans="1:16" ht="39" customHeight="1">
      <c r="A41" s="22"/>
      <c r="B41" s="35"/>
      <c r="C41" s="1140"/>
      <c r="D41" s="1141"/>
      <c r="E41" s="1142"/>
      <c r="F41" s="36"/>
      <c r="G41" s="37"/>
      <c r="H41" s="37"/>
      <c r="I41" s="37"/>
      <c r="J41" s="38"/>
      <c r="K41" s="22"/>
      <c r="L41" s="22"/>
      <c r="M41" s="22"/>
      <c r="N41" s="22"/>
      <c r="O41" s="22"/>
      <c r="P41" s="22"/>
    </row>
    <row r="42" spans="1:16" ht="39" customHeight="1">
      <c r="A42" s="22"/>
      <c r="B42" s="39"/>
      <c r="C42" s="1140" t="s">
        <v>521</v>
      </c>
      <c r="D42" s="1141"/>
      <c r="E42" s="1142"/>
      <c r="F42" s="36" t="s">
        <v>469</v>
      </c>
      <c r="G42" s="37" t="s">
        <v>469</v>
      </c>
      <c r="H42" s="37" t="s">
        <v>469</v>
      </c>
      <c r="I42" s="37" t="s">
        <v>469</v>
      </c>
      <c r="J42" s="38" t="s">
        <v>469</v>
      </c>
      <c r="K42" s="22"/>
      <c r="L42" s="22"/>
      <c r="M42" s="22"/>
      <c r="N42" s="22"/>
      <c r="O42" s="22"/>
      <c r="P42" s="22"/>
    </row>
    <row r="43" spans="1:16" ht="39" customHeight="1" thickBot="1">
      <c r="A43" s="22"/>
      <c r="B43" s="40"/>
      <c r="C43" s="1143" t="s">
        <v>522</v>
      </c>
      <c r="D43" s="1144"/>
      <c r="E43" s="1145"/>
      <c r="F43" s="41">
        <v>0</v>
      </c>
      <c r="G43" s="42">
        <v>0</v>
      </c>
      <c r="H43" s="42" t="s">
        <v>469</v>
      </c>
      <c r="I43" s="42" t="s">
        <v>469</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56" t="s">
        <v>11</v>
      </c>
      <c r="C45" s="1157"/>
      <c r="D45" s="58"/>
      <c r="E45" s="1162" t="s">
        <v>12</v>
      </c>
      <c r="F45" s="1162"/>
      <c r="G45" s="1162"/>
      <c r="H45" s="1162"/>
      <c r="I45" s="1162"/>
      <c r="J45" s="1163"/>
      <c r="K45" s="59">
        <v>644</v>
      </c>
      <c r="L45" s="60">
        <v>613</v>
      </c>
      <c r="M45" s="60">
        <v>548</v>
      </c>
      <c r="N45" s="60">
        <v>517</v>
      </c>
      <c r="O45" s="61">
        <v>428</v>
      </c>
      <c r="P45" s="48"/>
      <c r="Q45" s="48"/>
      <c r="R45" s="48"/>
      <c r="S45" s="48"/>
      <c r="T45" s="48"/>
      <c r="U45" s="48"/>
    </row>
    <row r="46" spans="1:21" ht="30.75" customHeight="1">
      <c r="A46" s="48"/>
      <c r="B46" s="1158"/>
      <c r="C46" s="1159"/>
      <c r="D46" s="62"/>
      <c r="E46" s="1150" t="s">
        <v>13</v>
      </c>
      <c r="F46" s="1150"/>
      <c r="G46" s="1150"/>
      <c r="H46" s="1150"/>
      <c r="I46" s="1150"/>
      <c r="J46" s="1151"/>
      <c r="K46" s="63" t="s">
        <v>469</v>
      </c>
      <c r="L46" s="64" t="s">
        <v>469</v>
      </c>
      <c r="M46" s="64" t="s">
        <v>469</v>
      </c>
      <c r="N46" s="64" t="s">
        <v>469</v>
      </c>
      <c r="O46" s="65" t="s">
        <v>469</v>
      </c>
      <c r="P46" s="48"/>
      <c r="Q46" s="48"/>
      <c r="R46" s="48"/>
      <c r="S46" s="48"/>
      <c r="T46" s="48"/>
      <c r="U46" s="48"/>
    </row>
    <row r="47" spans="1:21" ht="30.75" customHeight="1">
      <c r="A47" s="48"/>
      <c r="B47" s="1158"/>
      <c r="C47" s="1159"/>
      <c r="D47" s="62"/>
      <c r="E47" s="1150" t="s">
        <v>14</v>
      </c>
      <c r="F47" s="1150"/>
      <c r="G47" s="1150"/>
      <c r="H47" s="1150"/>
      <c r="I47" s="1150"/>
      <c r="J47" s="1151"/>
      <c r="K47" s="63" t="s">
        <v>469</v>
      </c>
      <c r="L47" s="64" t="s">
        <v>469</v>
      </c>
      <c r="M47" s="64" t="s">
        <v>469</v>
      </c>
      <c r="N47" s="64" t="s">
        <v>469</v>
      </c>
      <c r="O47" s="65" t="s">
        <v>469</v>
      </c>
      <c r="P47" s="48"/>
      <c r="Q47" s="48"/>
      <c r="R47" s="48"/>
      <c r="S47" s="48"/>
      <c r="T47" s="48"/>
      <c r="U47" s="48"/>
    </row>
    <row r="48" spans="1:21" ht="30.75" customHeight="1">
      <c r="A48" s="48"/>
      <c r="B48" s="1158"/>
      <c r="C48" s="1159"/>
      <c r="D48" s="62"/>
      <c r="E48" s="1150" t="s">
        <v>15</v>
      </c>
      <c r="F48" s="1150"/>
      <c r="G48" s="1150"/>
      <c r="H48" s="1150"/>
      <c r="I48" s="1150"/>
      <c r="J48" s="1151"/>
      <c r="K48" s="63">
        <v>226</v>
      </c>
      <c r="L48" s="64">
        <v>217</v>
      </c>
      <c r="M48" s="64">
        <v>225</v>
      </c>
      <c r="N48" s="64">
        <v>215</v>
      </c>
      <c r="O48" s="65">
        <v>199</v>
      </c>
      <c r="P48" s="48"/>
      <c r="Q48" s="48"/>
      <c r="R48" s="48"/>
      <c r="S48" s="48"/>
      <c r="T48" s="48"/>
      <c r="U48" s="48"/>
    </row>
    <row r="49" spans="1:21" ht="30.75" customHeight="1">
      <c r="A49" s="48"/>
      <c r="B49" s="1158"/>
      <c r="C49" s="1159"/>
      <c r="D49" s="62"/>
      <c r="E49" s="1150" t="s">
        <v>16</v>
      </c>
      <c r="F49" s="1150"/>
      <c r="G49" s="1150"/>
      <c r="H49" s="1150"/>
      <c r="I49" s="1150"/>
      <c r="J49" s="1151"/>
      <c r="K49" s="63">
        <v>57</v>
      </c>
      <c r="L49" s="64">
        <v>57</v>
      </c>
      <c r="M49" s="64">
        <v>57</v>
      </c>
      <c r="N49" s="64">
        <v>56</v>
      </c>
      <c r="O49" s="65">
        <v>44</v>
      </c>
      <c r="P49" s="48"/>
      <c r="Q49" s="48"/>
      <c r="R49" s="48"/>
      <c r="S49" s="48"/>
      <c r="T49" s="48"/>
      <c r="U49" s="48"/>
    </row>
    <row r="50" spans="1:21" ht="30.75" customHeight="1">
      <c r="A50" s="48"/>
      <c r="B50" s="1158"/>
      <c r="C50" s="1159"/>
      <c r="D50" s="62"/>
      <c r="E50" s="1150" t="s">
        <v>17</v>
      </c>
      <c r="F50" s="1150"/>
      <c r="G50" s="1150"/>
      <c r="H50" s="1150"/>
      <c r="I50" s="1150"/>
      <c r="J50" s="1151"/>
      <c r="K50" s="63" t="s">
        <v>469</v>
      </c>
      <c r="L50" s="64" t="s">
        <v>469</v>
      </c>
      <c r="M50" s="64" t="s">
        <v>469</v>
      </c>
      <c r="N50" s="64" t="s">
        <v>469</v>
      </c>
      <c r="O50" s="65" t="s">
        <v>469</v>
      </c>
      <c r="P50" s="48"/>
      <c r="Q50" s="48"/>
      <c r="R50" s="48"/>
      <c r="S50" s="48"/>
      <c r="T50" s="48"/>
      <c r="U50" s="48"/>
    </row>
    <row r="51" spans="1:21" ht="30.75" customHeight="1">
      <c r="A51" s="48"/>
      <c r="B51" s="1160"/>
      <c r="C51" s="1161"/>
      <c r="D51" s="66"/>
      <c r="E51" s="1150" t="s">
        <v>18</v>
      </c>
      <c r="F51" s="1150"/>
      <c r="G51" s="1150"/>
      <c r="H51" s="1150"/>
      <c r="I51" s="1150"/>
      <c r="J51" s="1151"/>
      <c r="K51" s="63" t="s">
        <v>469</v>
      </c>
      <c r="L51" s="64" t="s">
        <v>469</v>
      </c>
      <c r="M51" s="64">
        <v>0</v>
      </c>
      <c r="N51" s="64">
        <v>0</v>
      </c>
      <c r="O51" s="65" t="s">
        <v>469</v>
      </c>
      <c r="P51" s="48"/>
      <c r="Q51" s="48"/>
      <c r="R51" s="48"/>
      <c r="S51" s="48"/>
      <c r="T51" s="48"/>
      <c r="U51" s="48"/>
    </row>
    <row r="52" spans="1:21" ht="30.75" customHeight="1">
      <c r="A52" s="48"/>
      <c r="B52" s="1148" t="s">
        <v>19</v>
      </c>
      <c r="C52" s="1149"/>
      <c r="D52" s="66"/>
      <c r="E52" s="1150" t="s">
        <v>20</v>
      </c>
      <c r="F52" s="1150"/>
      <c r="G52" s="1150"/>
      <c r="H52" s="1150"/>
      <c r="I52" s="1150"/>
      <c r="J52" s="1151"/>
      <c r="K52" s="63">
        <v>706</v>
      </c>
      <c r="L52" s="64">
        <v>697</v>
      </c>
      <c r="M52" s="64">
        <v>686</v>
      </c>
      <c r="N52" s="64">
        <v>657</v>
      </c>
      <c r="O52" s="65">
        <v>592</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221</v>
      </c>
      <c r="L53" s="69">
        <v>190</v>
      </c>
      <c r="M53" s="69">
        <v>144</v>
      </c>
      <c r="N53" s="69">
        <v>131</v>
      </c>
      <c r="O53" s="70">
        <v>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2015-04-20T10:15:55Z</cp:lastPrinted>
  <dcterms:created xsi:type="dcterms:W3CDTF">2015-02-17T06:50:56Z</dcterms:created>
  <dcterms:modified xsi:type="dcterms:W3CDTF">2015-04-23T08:52:14Z</dcterms:modified>
</cp:coreProperties>
</file>