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DG102" i="11" l="1"/>
  <c r="DB102" i="11"/>
  <c r="CW102" i="11"/>
  <c r="CR102" i="11"/>
  <c r="AU88" i="11"/>
  <c r="AP88" i="11"/>
  <c r="AF88" i="11"/>
  <c r="AA33" i="11" l="1"/>
  <c r="AA32" i="11"/>
  <c r="AA31" i="11"/>
  <c r="AA30" i="11"/>
  <c r="AA29" i="11"/>
  <c r="AA28" i="11"/>
  <c r="AP23" i="11"/>
  <c r="AA23" i="11"/>
  <c r="AA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W42" i="9" s="1"/>
  <c r="BW43" i="9" s="1"/>
  <c r="AM35" i="9"/>
  <c r="BW34" i="9"/>
  <c r="C34" i="9"/>
  <c r="C35" i="9" s="1"/>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<sst xmlns="http://schemas.openxmlformats.org/spreadsheetml/2006/main" count="1046" uniqueCount="552">
  <si>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</si>
  <si>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</si>
  <si>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</si>
  <si>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</si>
  <si>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</si>
  <si>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</si>
  <si>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</si>
  <si>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</si>
  <si>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</si>
  <si>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</si>
  <si>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</si>
  <si>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</si>
  <si>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</si>
  <si>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</si>
  <si>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</si>
  <si>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</si>
  <si>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</si>
  <si>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</si>
  <si>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</si>
  <si>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</si>
  <si>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</si>
  <si>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</si>
  <si>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</si>
  <si>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</si>
  <si>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</si>
  <si>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</si>
  <si>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</si>
  <si>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</si>
  <si>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</si>
  <si>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</si>
  <si>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</si>
  <si>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</si>
  <si>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</si>
  <si>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</si>
  <si>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</si>
  <si>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</si>
  <si>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</si>
  <si>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</si>
  <si>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</si>
  <si>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</si>
  <si>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</si>
  <si>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</si>
  <si>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</si>
  <si>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</si>
  <si>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</si>
  <si>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</si>
  <si>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</si>
  <si>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</si>
  <si>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</si>
  <si>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</si>
  <si>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</si>
  <si>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</si>
  <si>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</si>
  <si>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</si>
  <si>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</si>
  <si>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</si>
  <si>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</si>
  <si>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</si>
  <si>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</si>
  <si>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</si>
  <si>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</si>
  <si>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</si>
  <si>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</si>
  <si>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</si>
  <si>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</si>
  <si>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</si>
  <si>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</si>
  <si>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</si>
  <si>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</si>
  <si>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</si>
  <si>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</si>
  <si>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</si>
  <si>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</si>
  <si>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</si>
  <si>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</si>
  <si>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</si>
  <si>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</si>
  <si>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</si>
  <si>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</si>
  <si>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</si>
  <si>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</si>
  <si>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</si>
  <si>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</si>
  <si>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</si>
  <si>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</si>
  <si>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</si>
  <si>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</si>
  <si>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</si>
  <si>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</si>
  <si>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</si>
  <si>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</si>
  <si>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</si>
  <si>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</si>
  <si>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</si>
  <si>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</si>
  <si>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</si>
  <si>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</si>
  <si>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</si>
  <si>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</si>
  <si>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</si>
  <si>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</si>
  <si>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</si>
  <si>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</si>
  <si>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</si>
  <si>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</si>
  <si>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</si>
  <si>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</si>
  <si>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</si>
  <si>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</si>
  <si>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</si>
  <si>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</si>
  <si>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</si>
  <si>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</si>
  <si>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</si>
  <si>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</si>
  <si>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</si>
  <si>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</si>
  <si>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</si>
  <si>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</si>
  <si>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</si>
  <si>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</si>
  <si>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</si>
  <si>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</si>
  <si>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</si>
  <si>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</si>
  <si>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</si>
  <si>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</si>
  <si>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</si>
  <si>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</si>
  <si>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</si>
  <si>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</si>
  <si>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</si>
  <si>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</si>
  <si>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</si>
  <si>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</si>
  <si>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</si>
  <si>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</si>
  <si>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</si>
  <si>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</si>
  <si>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</si>
  <si>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</si>
  <si>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</si>
  <si>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</si>
  <si>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</si>
  <si>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</si>
  <si>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</si>
  <si>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</si>
  <si>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</si>
  <si>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</si>
  <si>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</si>
  <si>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</si>
  <si>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</si>
  <si>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</si>
  <si>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</si>
  <si>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</si>
  <si>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</si>
  <si>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</si>
  <si>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</si>
  <si>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</si>
  <si>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</si>
  <si>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</si>
  <si>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</si>
  <si>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</si>
  <si>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</si>
  <si>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</si>
  <si>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</si>
  <si>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</si>
  <si>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</si>
  <si>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</si>
  <si>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</si>
  <si>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</si>
  <si>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</si>
  <si>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</si>
  <si>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</si>
  <si>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</si>
  <si>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</si>
  <si>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</si>
  <si>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</si>
  <si>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</si>
  <si>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</si>
  <si>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</si>
  <si>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</si>
  <si>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</si>
  <si>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</si>
  <si>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</si>
  <si>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</si>
  <si>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</si>
  <si>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</si>
  <si>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</si>
  <si>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</si>
  <si>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</si>
  <si>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</si>
  <si>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</si>
  <si>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</si>
  <si>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</si>
  <si>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</si>
  <si>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</si>
  <si>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</si>
  <si>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</si>
  <si>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</si>
  <si>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</si>
  <si>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</si>
  <si>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</si>
  <si>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</si>
  <si>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</si>
  <si>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</si>
  <si>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</si>
  <si>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</si>
  <si>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</si>
  <si>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</si>
  <si>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</si>
  <si>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</si>
  <si>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</si>
  <si>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</si>
  <si>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</si>
  <si>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</si>
  <si>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</si>
  <si>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</si>
  <si>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</si>
  <si>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</si>
  <si>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</si>
  <si>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</si>
  <si>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</si>
  <si>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</si>
  <si>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</si>
  <si>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</si>
  <si>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</si>
  <si>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</si>
  <si>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</si>
  <si>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</si>
  <si>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</si>
  <si>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</si>
  <si>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</si>
  <si>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</si>
  <si>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</si>
  <si>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</si>
  <si>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</si>
  <si>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</si>
  <si>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</si>
  <si>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</si>
  <si>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</si>
  <si>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</si>
  <si>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</si>
  <si>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</si>
  <si>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</si>
  <si>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</si>
  <si>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</si>
  <si>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</si>
  <si>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</si>
  <si>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</si>
  <si>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</si>
  <si>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</si>
  <si>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</si>
  <si>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</si>
  <si>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</si>
  <si>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</si>
  <si>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</si>
  <si>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</si>
  <si>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</si>
  <si>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</si>
  <si>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</si>
  <si>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</si>
  <si>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</si>
  <si>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</si>
  <si>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</si>
  <si>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</si>
  <si>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</si>
  <si>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</si>
  <si>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</si>
  <si>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</si>
  <si>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</si>
  <si>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</si>
  <si>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</si>
  <si>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</si>
  <si>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</si>
  <si>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</si>
  <si>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</si>
  <si>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</si>
  <si>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</si>
  <si>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</si>
  <si>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</si>
  <si>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</si>
  <si>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</si>
  <si>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</si>
  <si>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</si>
  <si>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</si>
  <si>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</si>
  <si>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</si>
  <si>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</si>
  <si>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</si>
  <si>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</si>
  <si>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</si>
  <si>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</si>
  <si>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</si>
  <si>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</si>
  <si>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</si>
  <si>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</si>
  <si>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</si>
  <si>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</si>
  <si>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</si>
  <si>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</si>
  <si>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</si>
  <si>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</si>
  <si>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</si>
  <si>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</si>
  <si>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</si>
  <si>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</si>
  <si>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</si>
  <si>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</si>
  <si>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</si>
  <si>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</si>
  <si>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</si>
  <si>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</si>
  <si>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</si>
  <si>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</si>
  <si>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</si>
  <si>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</si>
  <si>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</si>
  <si>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</si>
  <si>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</si>
  <si>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</si>
  <si>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</si>
  <si>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</si>
  <si>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</si>
  <si>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</si>
  <si>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</si>
  <si>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</si>
  <si>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</si>
  <si>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</si>
  <si>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</si>
  <si>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</si>
  <si>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</si>
  <si>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</si>
  <si>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</si>
  <si>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</si>
  <si>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</si>
  <si>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</si>
  <si>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</si>
  <si>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</si>
  <si>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</si>
  <si>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</si>
  <si>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</si>
  <si>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</si>
  <si>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</si>
  <si>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</si>
  <si>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</si>
  <si>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</si>
  <si>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</si>
  <si>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</si>
  <si>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</si>
  <si>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</si>
  <si>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</si>
  <si>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</si>
  <si>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</si>
  <si>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</si>
  <si>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</si>
  <si>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</si>
  <si>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</si>
  <si>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</si>
  <si>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</si>
  <si>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</si>
  <si>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</si>
  <si>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</si>
  <si>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</si>
  <si>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</si>
  <si>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</si>
  <si>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</si>
  <si>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</si>
  <si>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</si>
  <si>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</si>
  <si>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</si>
  <si>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</si>
  <si>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</si>
  <si>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</si>
  <si>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</si>
  <si>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</si>
  <si>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</si>
  <si>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</si>
  <si>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</si>
  <si>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</si>
  <si>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</si>
  <si>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</si>
  <si>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</si>
  <si>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</si>
  <si>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</si>
  <si>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</si>
  <si>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</si>
  <si>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</si>
  <si>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</si>
  <si>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</si>
  <si>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</si>
  <si>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</si>
  <si>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</si>
  <si>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</si>
  <si>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</si>
  <si>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</si>
  <si>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</si>
  <si>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</si>
  <si>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</si>
  <si>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</si>
  <si>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</si>
  <si>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</si>
  <si>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</si>
  <si>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</si>
  <si>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</si>
  <si>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</si>
  <si>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</si>
  <si>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</si>
  <si>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</si>
  <si>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</si>
  <si>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</si>
  <si>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</si>
  <si>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</si>
  <si>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</si>
  <si>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</si>
  <si>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</si>
  <si>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</si>
  <si>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</si>
  <si>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</si>
  <si>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</si>
  <si>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</si>
  <si>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</si>
  <si>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</si>
  <si>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</si>
  <si>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</si>
  <si>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</si>
  <si>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</si>
  <si>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</si>
  <si>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</si>
  <si>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</si>
  <si>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</si>
  <si>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</si>
  <si>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</si>
  <si>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</si>
  <si>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</si>
  <si>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</si>
  <si>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</si>
  <si>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</si>
  <si>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</si>
  <si>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</si>
  <si>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</si>
  <si>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</si>
  <si>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</si>
  <si>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</si>
  <si>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</si>
  <si>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</si>
  <si>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</si>
  <si>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</si>
  <si>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</si>
  <si>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</si>
  <si>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</si>
  <si>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</si>
  <si>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</si>
  <si>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</si>
  <si>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</si>
  <si>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</si>
  <si>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</si>
  <si>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</si>
  <si>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</si>
  <si>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</si>
  <si>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</si>
  <si>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</si>
  <si>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</si>
  <si>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</si>
  <si>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</si>
  <si>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</si>
  <si>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</si>
  <si>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</si>
  <si>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</si>
  <si>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</si>
  <si>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</si>
  <si>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</si>
  <si>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</si>
  <si>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</si>
  <si>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</si>
  <si>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</si>
  <si>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</si>
  <si>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</si>
  <si>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</si>
  <si>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</si>
  <si>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</si>
  <si>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</si>
  <si>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</si>
  <si>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</si>
  <si>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</si>
  <si>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</si>
  <si>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</si>
  <si>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</si>
  <si>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</si>
  <si>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</si>
  <si>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</si>
  <si>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</si>
  <si>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</si>
  <si>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</si>
  <si>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</si>
  <si>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</si>
  <si>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</si>
  <si>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</si>
  <si>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</si>
  <si>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</si>
  <si>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</si>
  <si>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</si>
  <si>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</si>
  <si>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</si>
  <si>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</si>
  <si>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</si>
  <si>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</si>
  <si>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</si>
  <si>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</si>
  <si>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</si>
  <si>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</si>
  <si>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</si>
  <si>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</si>
  <si>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</si>
  <si>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</si>
  <si>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</si>
  <si>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</si>
  <si>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</si>
  <si>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1.43</t>
  </si>
  <si>
    <t>▲ 2.71</t>
  </si>
  <si>
    <t>水道事業会計</t>
  </si>
  <si>
    <t>一般会計</t>
  </si>
  <si>
    <t>国民健康保険事業特別会計</t>
  </si>
  <si>
    <t>介護保険特別会計</t>
  </si>
  <si>
    <t>公共下水道事業特別会計</t>
  </si>
  <si>
    <t>農業集落排水事業特別会計</t>
  </si>
  <si>
    <t>ケーブルテレビ放送事業特別会計</t>
  </si>
  <si>
    <t>後期高齢者医療特別会計</t>
  </si>
  <si>
    <t>その他会計（赤字）</t>
  </si>
  <si>
    <t>その他会計（黒字）</t>
  </si>
  <si>
    <t>高森町まちづくり振興公社</t>
    <rPh sb="0" eb="3">
      <t>タカモリマチ</t>
    </rPh>
    <rPh sb="8" eb="10">
      <t>シンコウ</t>
    </rPh>
    <rPh sb="10" eb="12">
      <t>コウシャ</t>
    </rPh>
    <phoneticPr fontId="2"/>
  </si>
  <si>
    <t>-</t>
    <phoneticPr fontId="2"/>
  </si>
  <si>
    <t>-</t>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</si>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</sst>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59185</c:v>
                </c:pt>
                <c:pt idx="1">
                  <c:v>119550</c:v>
                </c:pt>
                <c:pt idx="2">
                  <c:v>232192</c:v>
                </c:pt>
                <c:pt idx="3">
                  <c:v>44643</c:v>
                </c:pt>
                <c:pt idx="4">
                  <c:v>59300</c:v>
                </c:pt>
              </c:numCache>
            </c:numRef>
          </c:val>
          <c:smooth val="0"/>
        </c:ser>
        <c:dLbls>
          <c:showLegendKey val="0"/>
          <c:showVal val="0"/>
          <c:showCatName val="0"/>
          <c:showSerName val="0"/>
          <c:showPercent val="0"/>
          <c:showBubbleSize val="0"/>
        </c:dLbls>
        <c:marker val="1"/>
        <c:smooth val="0"/>
        <c:axId val="92531328"/>
        <c:axId val="84947328"/>
      </c:lineChart>
      <c:catAx>
        <c:axId val="92531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47328"/>
        <c:crosses val="autoZero"/>
        <c:auto val="1"/>
        <c:lblAlgn val="ctr"/>
        <c:lblOffset val="100"/>
        <c:tickLblSkip val="1"/>
        <c:tickMarkSkip val="1"/>
        <c:noMultiLvlLbl val="0"/>
      </c:catAx>
      <c:valAx>
        <c:axId val="84947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8.56</c:v>
                </c:pt>
                <c:pt idx="1">
                  <c:v>13.4</c:v>
                </c:pt>
                <c:pt idx="2">
                  <c:v>10.74</c:v>
                </c:pt>
                <c:pt idx="3">
                  <c:v>10.69</c:v>
                </c:pt>
                <c:pt idx="4">
                  <c:v>7.63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7.35</c:v>
                </c:pt>
                <c:pt idx="1">
                  <c:v>9.23</c:v>
                </c:pt>
                <c:pt idx="2">
                  <c:v>14.59</c:v>
                </c:pt>
                <c:pt idx="3">
                  <c:v>14.62</c:v>
                </c:pt>
                <c:pt idx="4">
                  <c:v>14.29</c:v>
                </c:pt>
              </c:numCache>
            </c:numRef>
          </c:val>
        </c:ser>
        <c:dLbls>
          <c:showLegendKey val="0"/>
          <c:showVal val="0"/>
          <c:showCatName val="0"/>
          <c:showSerName val="0"/>
          <c:showPercent val="0"/>
          <c:showBubbleSize val="0"/>
        </c:dLbls>
        <c:gapWidth val="250"/>
        <c:overlap val="100"/>
        <c:axId val="93534080"/>
        <c:axId val="9354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-1.43</c:v>
                </c:pt>
                <c:pt idx="1">
                  <c:v>6.63</c:v>
                </c:pt>
                <c:pt idx="2">
                  <c:v>2.42</c:v>
                </c:pt>
                <c:pt idx="3">
                  <c:v>0.03</c:v>
                </c:pt>
                <c:pt idx="4">
                  <c:v>-2.71</c:v>
                </c:pt>
              </c:numCache>
            </c:numRef>
          </c:val>
          <c:smooth val="0"/>
        </c:ser>
        <c:dLbls>
          <c:showLegendKey val="0"/>
          <c:showVal val="0"/>
          <c:showCatName val="0"/>
          <c:showSerName val="0"/>
          <c:showPercent val="0"/>
          <c:showBubbleSize val="0"/>
        </c:dLbls>
        <c:marker val="1"/>
        <c:smooth val="0"/>
        <c:axId val="93534080"/>
        <c:axId val="93540352"/>
      </c:lineChart>
      <c:catAx>
        <c:axId val="935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540352"/>
        <c:crosses val="autoZero"/>
        <c:auto val="1"/>
        <c:lblAlgn val="ctr"/>
        <c:lblOffset val="100"/>
        <c:tickLblSkip val="1"/>
        <c:tickMarkSkip val="1"/>
        <c:noMultiLvlLbl val="0"/>
      </c:catAx>
      <c:valAx>
        <c:axId val="9354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3"/>
          <c:order val="3"/>
          <c:tx>
            <c:strRef>
              <c:f>データシート!$A$30</c:f>
              <c:strCache>
                <c:ptCount val="1"/>
                <c:pt idx="0">
                  <c:v>ケーブルテレビ放送事業特別会計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1.01</c:v>
                </c:pt>
                <c:pt idx="2">
                  <c:v>#N/A</c:v>
                </c:pt>
                <c:pt idx="3">
                  <c:v>0.77</c:v>
                </c:pt>
                <c:pt idx="4">
                  <c:v>#N/A</c:v>
                </c:pt>
                <c:pt idx="5">
                  <c:v>0.39</c:v>
                </c:pt>
                <c:pt idx="6">
                  <c:v>#N/A</c:v>
                </c:pt>
                <c:pt idx="7">
                  <c:v>0.33</c:v>
                </c:pt>
                <c:pt idx="8">
                  <c:v>#N/A</c:v>
                </c:pt>
                <c:pt idx="9">
                  <c:v>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0.12</c:v>
                </c:pt>
                <c:pt idx="4">
                  <c:v>#N/A</c:v>
                </c:pt>
                <c:pt idx="5">
                  <c:v>0.18</c:v>
                </c:pt>
                <c:pt idx="6">
                  <c:v>#N/A</c:v>
                </c:pt>
                <c:pt idx="7">
                  <c:v>0.48</c:v>
                </c:pt>
                <c:pt idx="8">
                  <c:v>#N/A</c:v>
                </c:pt>
                <c:pt idx="9">
                  <c:v>0.36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0.71</c:v>
                </c:pt>
                <c:pt idx="2">
                  <c:v>#N/A</c:v>
                </c:pt>
                <c:pt idx="3">
                  <c:v>0.48</c:v>
                </c:pt>
                <c:pt idx="4">
                  <c:v>#N/A</c:v>
                </c:pt>
                <c:pt idx="5">
                  <c:v>0.37</c:v>
                </c:pt>
                <c:pt idx="6">
                  <c:v>#N/A</c:v>
                </c:pt>
                <c:pt idx="7">
                  <c:v>0.54</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0.22</c:v>
                </c:pt>
                <c:pt idx="4">
                  <c:v>#N/A</c:v>
                </c:pt>
                <c:pt idx="5">
                  <c:v>0.51</c:v>
                </c:pt>
                <c:pt idx="6">
                  <c:v>#N/A</c:v>
                </c:pt>
                <c:pt idx="7">
                  <c:v>0.92</c:v>
                </c:pt>
                <c:pt idx="8">
                  <c:v>#N/A</c:v>
                </c:pt>
                <c:pt idx="9">
                  <c:v>1.39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0.86</c:v>
                </c:pt>
                <c:pt idx="2">
                  <c:v>#N/A</c:v>
                </c:pt>
                <c:pt idx="3">
                  <c:v>1.27</c:v>
                </c:pt>
                <c:pt idx="4">
                  <c:v>#N/A</c:v>
                </c:pt>
                <c:pt idx="5">
                  <c:v>2.98</c:v>
                </c:pt>
                <c:pt idx="6">
                  <c:v>#N/A</c:v>
                </c:pt>
                <c:pt idx="7">
                  <c:v>2.76</c:v>
                </c:pt>
                <c:pt idx="8">
                  <c:v>#N/A</c:v>
                </c:pt>
                <c:pt idx="9">
                  <c:v>2.81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7.53</c:v>
                </c:pt>
                <c:pt idx="2">
                  <c:v>#N/A</c:v>
                </c:pt>
                <c:pt idx="3">
                  <c:v>12.62</c:v>
                </c:pt>
                <c:pt idx="4">
                  <c:v>#N/A</c:v>
                </c:pt>
                <c:pt idx="5">
                  <c:v>10.33</c:v>
                </c:pt>
                <c:pt idx="6">
                  <c:v>#N/A</c:v>
                </c:pt>
                <c:pt idx="7">
                  <c:v>10.35</c:v>
                </c:pt>
                <c:pt idx="8">
                  <c:v>#N/A</c:v>
                </c:pt>
                <c:pt idx="9">
                  <c:v>7.52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18.739999999999998</c:v>
                </c:pt>
                <c:pt idx="2">
                  <c:v>#N/A</c:v>
                </c:pt>
                <c:pt idx="3">
                  <c:v>15.86</c:v>
                </c:pt>
                <c:pt idx="4">
                  <c:v>#N/A</c:v>
                </c:pt>
                <c:pt idx="5">
                  <c:v>18.170000000000002</c:v>
                </c:pt>
                <c:pt idx="6">
                  <c:v>#N/A</c:v>
                </c:pt>
                <c:pt idx="7">
                  <c:v>21.06</c:v>
                </c:pt>
                <c:pt idx="8">
                  <c:v>#N/A</c:v>
                </c:pt>
                <c:pt idx="9">
                  <c:v>23.14</c:v>
                </c:pt>
              </c:numCache>
            </c:numRef>
          </c:val>
        </c:ser>
        <c:dLbls>
          <c:showLegendKey val="0"/>
          <c:showVal val="0"/>
          <c:showCatName val="0"/>
          <c:showSerName val="0"/>
          <c:showPercent val="0"/>
          <c:showBubbleSize val="0"/>
        </c:dLbls>
        <c:gapWidth val="150"/>
        <c:overlap val="100"/>
        <c:axId val="94031872"/>
        <c:axId val="94033408"/>
      </c:barChart>
      <c:catAx>
        <c:axId val="940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33408"/>
        <c:crosses val="autoZero"/>
        <c:auto val="1"/>
        <c:lblAlgn val="ctr"/>
        <c:lblOffset val="100"/>
        <c:tickLblSkip val="1"/>
        <c:tickMarkSkip val="1"/>
        <c:noMultiLvlLbl val="0"/>
      </c:catAx>
      <c:valAx>
        <c:axId val="9403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740</c:v>
                </c:pt>
                <c:pt idx="5">
                  <c:v>739</c:v>
                </c:pt>
                <c:pt idx="8">
                  <c:v>761</c:v>
                </c:pt>
                <c:pt idx="11">
                  <c:v>766</c:v>
                </c:pt>
                <c:pt idx="14">
                  <c:v>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52</c:v>
                </c:pt>
                <c:pt idx="3">
                  <c:v>48</c:v>
                </c:pt>
                <c:pt idx="6">
                  <c:v>46</c:v>
                </c:pt>
                <c:pt idx="9">
                  <c:v>42</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13</c:v>
                </c:pt>
                <c:pt idx="6">
                  <c:v>12</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369</c:v>
                </c:pt>
                <c:pt idx="3">
                  <c:v>392</c:v>
                </c:pt>
                <c:pt idx="6">
                  <c:v>403</c:v>
                </c:pt>
                <c:pt idx="9">
                  <c:v>437</c:v>
                </c:pt>
                <c:pt idx="12">
                  <c:v>436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843</c:v>
                </c:pt>
                <c:pt idx="3">
                  <c:v>839</c:v>
                </c:pt>
                <c:pt idx="6">
                  <c:v>812</c:v>
                </c:pt>
                <c:pt idx="9">
                  <c:v>840</c:v>
                </c:pt>
                <c:pt idx="12">
                  <c:v>844</c:v>
                </c:pt>
              </c:numCache>
            </c:numRef>
          </c:val>
        </c:ser>
        <c:dLbls>
          <c:showLegendKey val="0"/>
          <c:showVal val="0"/>
          <c:showCatName val="0"/>
          <c:showSerName val="0"/>
          <c:showPercent val="0"/>
          <c:showBubbleSize val="0"/>
        </c:dLbls>
        <c:gapWidth val="100"/>
        <c:overlap val="100"/>
        <c:axId val="92539904"/>
        <c:axId val="9254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537</c:v>
                </c:pt>
                <c:pt idx="2">
                  <c:v>#N/A</c:v>
                </c:pt>
                <c:pt idx="3">
                  <c:v>#N/A</c:v>
                </c:pt>
                <c:pt idx="4">
                  <c:v>553</c:v>
                </c:pt>
                <c:pt idx="5">
                  <c:v>#N/A</c:v>
                </c:pt>
                <c:pt idx="6">
                  <c:v>#N/A</c:v>
                </c:pt>
                <c:pt idx="7">
                  <c:v>512</c:v>
                </c:pt>
                <c:pt idx="8">
                  <c:v>#N/A</c:v>
                </c:pt>
                <c:pt idx="9">
                  <c:v>#N/A</c:v>
                </c:pt>
                <c:pt idx="10">
                  <c:v>564</c:v>
                </c:pt>
                <c:pt idx="11">
                  <c:v>#N/A</c:v>
                </c:pt>
                <c:pt idx="12">
                  <c:v>#N/A</c:v>
                </c:pt>
                <c:pt idx="13">
                  <c:v>444</c:v>
                </c:pt>
                <c:pt idx="14">
                  <c:v>#N/A</c:v>
                </c:pt>
              </c:numCache>
            </c:numRef>
          </c:val>
          <c:smooth val="0"/>
        </c:ser>
        <c:dLbls>
          <c:showLegendKey val="0"/>
          <c:showVal val="0"/>
          <c:showCatName val="0"/>
          <c:showSerName val="0"/>
          <c:showPercent val="0"/>
          <c:showBubbleSize val="0"/>
        </c:dLbls>
        <c:marker val="1"/>
        <c:smooth val="0"/>
        <c:axId val="92539904"/>
        <c:axId val="92542080"/>
      </c:lineChart>
      <c:catAx>
        <c:axId val="925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42080"/>
        <c:crosses val="autoZero"/>
        <c:auto val="1"/>
        <c:lblAlgn val="ctr"/>
        <c:lblOffset val="100"/>
        <c:tickLblSkip val="1"/>
        <c:tickMarkSkip val="1"/>
        <c:noMultiLvlLbl val="0"/>
      </c:catAx>
      <c:valAx>
        <c:axId val="9254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9066</c:v>
                </c:pt>
                <c:pt idx="5">
                  <c:v>9848</c:v>
                </c:pt>
                <c:pt idx="8">
                  <c:v>9567</c:v>
                </c:pt>
                <c:pt idx="11">
                  <c:v>9204</c:v>
                </c:pt>
                <c:pt idx="14">
                  <c:v>8743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c:v>
                </c:pt>
                <c:pt idx="5">
                  <c:v>21</c:v>
                </c:pt>
                <c:pt idx="8">
                  <c:v>17</c:v>
                </c:pt>
                <c:pt idx="11">
                  <c:v>13</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1460</c:v>
                </c:pt>
                <c:pt idx="5">
                  <c:v>1196</c:v>
                </c:pt>
                <c:pt idx="8">
                  <c:v>1052</c:v>
                </c:pt>
                <c:pt idx="11">
                  <c:v>1098</c:v>
                </c:pt>
                <c:pt idx="14">
                  <c:v>1016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141</c:v>
                </c:pt>
                <c:pt idx="3">
                  <c:v>144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768</c:v>
                </c:pt>
                <c:pt idx="3">
                  <c:v>722</c:v>
                </c:pt>
                <c:pt idx="6">
                  <c:v>722</c:v>
                </c:pt>
                <c:pt idx="9">
                  <c:v>727</c:v>
                </c:pt>
                <c:pt idx="12">
                  <c:v>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149</c:v>
                </c:pt>
                <c:pt idx="3">
                  <c:v>133</c:v>
                </c:pt>
                <c:pt idx="6">
                  <c:v>137</c:v>
                </c:pt>
                <c:pt idx="9">
                  <c:v>67</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5998</c:v>
                </c:pt>
                <c:pt idx="3">
                  <c:v>6141</c:v>
                </c:pt>
                <c:pt idx="6">
                  <c:v>6473</c:v>
                </c:pt>
                <c:pt idx="9">
                  <c:v>6485</c:v>
                </c:pt>
                <c:pt idx="12">
                  <c:v>6324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398</c:v>
                </c:pt>
                <c:pt idx="3">
                  <c:v>357</c:v>
                </c:pt>
                <c:pt idx="6">
                  <c:v>316</c:v>
                </c:pt>
                <c:pt idx="9">
                  <c:v>278</c:v>
                </c:pt>
                <c:pt idx="12">
                  <c:v>242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6495</c:v>
                </c:pt>
                <c:pt idx="3">
                  <c:v>6574</c:v>
                </c:pt>
                <c:pt idx="6">
                  <c:v>7154</c:v>
                </c:pt>
                <c:pt idx="9">
                  <c:v>6791</c:v>
                </c:pt>
                <c:pt idx="12">
                  <c:v>6366</c:v>
                </c:pt>
              </c:numCache>
            </c:numRef>
          </c:val>
        </c:ser>
        <c:dLbls>
          <c:showLegendKey val="0"/>
          <c:showVal val="0"/>
          <c:showCatName val="0"/>
          <c:showSerName val="0"/>
          <c:showPercent val="0"/>
          <c:showBubbleSize val="0"/>
        </c:dLbls>
        <c:gapWidth val="100"/>
        <c:overlap val="100"/>
        <c:axId val="93751936"/>
        <c:axId val="9376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3397</c:v>
                </c:pt>
                <c:pt idx="2">
                  <c:v>#N/A</c:v>
                </c:pt>
                <c:pt idx="3">
                  <c:v>#N/A</c:v>
                </c:pt>
                <c:pt idx="4">
                  <c:v>3005</c:v>
                </c:pt>
                <c:pt idx="5">
                  <c:v>#N/A</c:v>
                </c:pt>
                <c:pt idx="6">
                  <c:v>#N/A</c:v>
                </c:pt>
                <c:pt idx="7">
                  <c:v>4166</c:v>
                </c:pt>
                <c:pt idx="8">
                  <c:v>#N/A</c:v>
                </c:pt>
                <c:pt idx="9">
                  <c:v>#N/A</c:v>
                </c:pt>
                <c:pt idx="10">
                  <c:v>4033</c:v>
                </c:pt>
                <c:pt idx="11">
                  <c:v>#N/A</c:v>
                </c:pt>
                <c:pt idx="12">
                  <c:v>#N/A</c:v>
                </c:pt>
                <c:pt idx="13">
                  <c:v>3949</c:v>
                </c:pt>
                <c:pt idx="14">
                  <c:v>#N/A</c:v>
                </c:pt>
              </c:numCache>
            </c:numRef>
          </c:val>
          <c:smooth val="0"/>
        </c:ser>
        <c:dLbls>
          <c:showLegendKey val="0"/>
          <c:showVal val="0"/>
          <c:showCatName val="0"/>
          <c:showSerName val="0"/>
          <c:showPercent val="0"/>
          <c:showBubbleSize val="0"/>
        </c:dLbls>
        <c:marker val="1"/>
        <c:smooth val="0"/>
        <c:axId val="93751936"/>
        <c:axId val="93762304"/>
      </c:lineChart>
      <c:catAx>
        <c:axId val="937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62304"/>
        <c:crosses val="autoZero"/>
        <c:auto val="1"/>
        <c:lblAlgn val="ctr"/>
        <c:lblOffset val="100"/>
        <c:tickLblSkip val="1"/>
        <c:tickMarkSkip val="1"/>
        <c:noMultiLvlLbl val="0"/>
      </c:catAx>
      <c:valAx>
        <c:axId val="937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13,467
13,364
45.36
6,177,836
5,855,478
301,387
3,948,964
6,235,711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16.4
128.7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製造業等の業績の伸びにより法人税割等が増額となり地方税は前年度比</a:t>
          </a:r>
          <a:r>
            <a:rPr kumimoji="1" lang="en-US" altLang="ja-JP" sz="1400">
              <a:latin typeface="ＭＳ Ｐゴシック"/>
            </a:rPr>
            <a:t>4.7</a:t>
          </a:r>
          <a:r>
            <a:rPr kumimoji="1" lang="ja-JP" altLang="en-US" sz="1400">
              <a:latin typeface="ＭＳ Ｐゴシック"/>
            </a:rPr>
            <a:t>％伸び、財政力指数も</a:t>
          </a:r>
          <a:r>
            <a:rPr kumimoji="1" lang="en-US" altLang="ja-JP" sz="1400">
              <a:latin typeface="ＭＳ Ｐゴシック"/>
            </a:rPr>
            <a:t>0.1</a:t>
          </a:r>
          <a:r>
            <a:rPr kumimoji="1" lang="ja-JP" altLang="en-US" sz="1400">
              <a:latin typeface="ＭＳ Ｐゴシック"/>
            </a:rPr>
            <a:t>％上昇となった。</a:t>
          </a:r>
          <a:endParaRPr kumimoji="1" lang="en-US" altLang="ja-JP" sz="1400">
            <a:latin typeface="ＭＳ Ｐゴシック"/>
          </a:endParaRPr>
        </a:p>
        <a:p>
          <a:r>
            <a:rPr kumimoji="1" lang="ja-JP" altLang="en-US" sz="1400">
              <a:latin typeface="ＭＳ Ｐゴシック"/>
            </a:rPr>
            <a:t>今後も扶助費等の伸びが見込まれる中で、未収金の縮減等、徴収強化等による歳入確保に努める。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39612</xdr:rowOff>
    </xdr:to>
    <xdr:cxnSp macro="">
      <xdr:nvCxnSpPr>
        <xdr:cNvPr id="69" name="直線コネクタ 68"/>
        <xdr:cNvCxnSpPr/>
      </xdr:nvCxnSpPr>
      <xdr:spPr>
        <a:xfrm flipV="1">
          <a:off x="4114800" y="77433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39612</xdr:rowOff>
    </xdr:from>
    <xdr:to>
      <xdr:col>6</xdr:col>
      <xdr:colOff>0</xdr:colOff>
      <xdr:row>45</xdr:row>
      <xdr:rowOff>51102</xdr:rowOff>
    </xdr:to>
    <xdr:cxnSp macro="">
      <xdr:nvCxnSpPr>
        <xdr:cNvPr id="72" name="直線コネクタ 71"/>
        <xdr:cNvCxnSpPr/>
      </xdr:nvCxnSpPr>
      <xdr:spPr>
        <a:xfrm flipV="1">
          <a:off x="3225800" y="775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39612</xdr:rowOff>
    </xdr:from>
    <xdr:to>
      <xdr:col>4</xdr:col>
      <xdr:colOff>482600</xdr:colOff>
      <xdr:row>45</xdr:row>
      <xdr:rowOff>51102</xdr:rowOff>
    </xdr:to>
    <xdr:cxnSp macro="">
      <xdr:nvCxnSpPr>
        <xdr:cNvPr id="75" name="直線コネクタ 74"/>
        <xdr:cNvCxnSpPr/>
      </xdr:nvCxnSpPr>
      <xdr:spPr>
        <a:xfrm>
          <a:off x="2336800" y="775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16631</xdr:rowOff>
    </xdr:from>
    <xdr:to>
      <xdr:col>3</xdr:col>
      <xdr:colOff>279400</xdr:colOff>
      <xdr:row>45</xdr:row>
      <xdr:rowOff>39612</xdr:rowOff>
    </xdr:to>
    <xdr:cxnSp macro="">
      <xdr:nvCxnSpPr>
        <xdr:cNvPr id="78" name="直線コネクタ 77"/>
        <xdr:cNvCxnSpPr/>
      </xdr:nvCxnSpPr>
      <xdr:spPr>
        <a:xfrm>
          <a:off x="1447800" y="77318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115207</xdr:rowOff>
    </xdr:from>
    <xdr:to>
      <xdr:col>2</xdr:col>
      <xdr:colOff>127000</xdr:colOff>
      <xdr:row>46</xdr:row>
      <xdr:rowOff>45357</xdr:rowOff>
    </xdr:to>
    <xdr:sp macro="" textlink="">
      <xdr:nvSpPr>
        <xdr:cNvPr id="81" name="フローチャート : 判断 80"/>
        <xdr:cNvSpPr/>
      </xdr:nvSpPr>
      <xdr:spPr>
        <a:xfrm>
          <a:off x="1397000" y="783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30134</xdr:rowOff>
    </xdr:from>
    <xdr:ext cx="762000" cy="259045"/>
    <xdr:sp macro="" textlink="">
      <xdr:nvSpPr>
        <xdr:cNvPr id="82" name="テキスト ボックス 81"/>
        <xdr:cNvSpPr txBox="1"/>
      </xdr:nvSpPr>
      <xdr:spPr>
        <a:xfrm>
          <a:off x="1066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120849</xdr:rowOff>
    </xdr:from>
    <xdr:ext cx="762000" cy="259045"/>
    <xdr:sp macro="" textlink="">
      <xdr:nvSpPr>
        <xdr:cNvPr id="89" name="財政力該当値テキスト"/>
        <xdr:cNvSpPr txBox="1"/>
      </xdr:nvSpPr>
      <xdr:spPr>
        <a:xfrm>
          <a:off x="5041900" y="76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160262</xdr:rowOff>
    </xdr:from>
    <xdr:to>
      <xdr:col>6</xdr:col>
      <xdr:colOff>50800</xdr:colOff>
      <xdr:row>45</xdr:row>
      <xdr:rowOff>90412</xdr:rowOff>
    </xdr:to>
    <xdr:sp macro="" textlink="">
      <xdr:nvSpPr>
        <xdr:cNvPr id="90" name="円/楕円 89"/>
        <xdr:cNvSpPr/>
      </xdr:nvSpPr>
      <xdr:spPr>
        <a:xfrm>
          <a:off x="4064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75189</xdr:rowOff>
    </xdr:from>
    <xdr:ext cx="736600" cy="259045"/>
    <xdr:sp macro="" textlink="">
      <xdr:nvSpPr>
        <xdr:cNvPr id="91" name="テキスト ボックス 90"/>
        <xdr:cNvSpPr txBox="1"/>
      </xdr:nvSpPr>
      <xdr:spPr>
        <a:xfrm>
          <a:off x="3733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302</xdr:rowOff>
    </xdr:from>
    <xdr:to>
      <xdr:col>4</xdr:col>
      <xdr:colOff>533400</xdr:colOff>
      <xdr:row>45</xdr:row>
      <xdr:rowOff>101902</xdr:rowOff>
    </xdr:to>
    <xdr:sp macro="" textlink="">
      <xdr:nvSpPr>
        <xdr:cNvPr id="92" name="円/楕円 91"/>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86679</xdr:rowOff>
    </xdr:from>
    <xdr:ext cx="762000" cy="259045"/>
    <xdr:sp macro="" textlink="">
      <xdr:nvSpPr>
        <xdr:cNvPr id="93" name="テキスト ボックス 92"/>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160262</xdr:rowOff>
    </xdr:from>
    <xdr:to>
      <xdr:col>3</xdr:col>
      <xdr:colOff>330200</xdr:colOff>
      <xdr:row>45</xdr:row>
      <xdr:rowOff>90412</xdr:rowOff>
    </xdr:to>
    <xdr:sp macro="" textlink="">
      <xdr:nvSpPr>
        <xdr:cNvPr id="94" name="円/楕円 93"/>
        <xdr:cNvSpPr/>
      </xdr:nvSpPr>
      <xdr:spPr>
        <a:xfrm>
          <a:off x="2286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75189</xdr:rowOff>
    </xdr:from>
    <xdr:ext cx="762000" cy="259045"/>
    <xdr:sp macro="" textlink="">
      <xdr:nvSpPr>
        <xdr:cNvPr id="95" name="テキスト ボックス 94"/>
        <xdr:cNvSpPr txBox="1"/>
      </xdr:nvSpPr>
      <xdr:spPr>
        <a:xfrm>
          <a:off x="1955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137281</xdr:rowOff>
    </xdr:from>
    <xdr:to>
      <xdr:col>2</xdr:col>
      <xdr:colOff>127000</xdr:colOff>
      <xdr:row>45</xdr:row>
      <xdr:rowOff>67431</xdr:rowOff>
    </xdr:to>
    <xdr:sp macro="" textlink="">
      <xdr:nvSpPr>
        <xdr:cNvPr id="96" name="円/楕円 95"/>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77608</xdr:rowOff>
    </xdr:from>
    <xdr:ext cx="762000" cy="259045"/>
    <xdr:sp macro="" textlink="">
      <xdr:nvSpPr>
        <xdr:cNvPr id="97" name="テキスト ボックス 96"/>
        <xdr:cNvSpPr txBox="1"/>
      </xdr:nvSpPr>
      <xdr:spPr>
        <a:xfrm>
          <a:off x="1066800" y="744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分母の歳入計上一般財源においては、扶助費が</a:t>
          </a:r>
          <a:r>
            <a:rPr kumimoji="1" lang="en-US" altLang="ja-JP" sz="1400">
              <a:latin typeface="ＭＳ Ｐゴシック"/>
            </a:rPr>
            <a:t>1.1</a:t>
          </a:r>
          <a:r>
            <a:rPr kumimoji="1" lang="ja-JP" altLang="en-US" sz="1400">
              <a:latin typeface="ＭＳ Ｐゴシック"/>
            </a:rPr>
            <a:t>％上昇し、経常収支比率を押し上げる要因となった。</a:t>
          </a:r>
          <a:endParaRPr kumimoji="1" lang="en-US" altLang="ja-JP" sz="1400">
            <a:latin typeface="ＭＳ Ｐゴシック"/>
          </a:endParaRPr>
        </a:p>
        <a:p>
          <a:r>
            <a:rPr kumimoji="1" lang="ja-JP" altLang="en-US" sz="1400">
              <a:latin typeface="ＭＳ Ｐゴシック"/>
            </a:rPr>
            <a:t>今後も扶助費の上昇が見込まれる中で、計画的な起債による公債費の縮減と他会計等（特に下水道）への繰出金については、使用料の見直しや農集排事業との統合などを行い、経常経費の削減に努める。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119126</xdr:rowOff>
    </xdr:to>
    <xdr:cxnSp macro="">
      <xdr:nvCxnSpPr>
        <xdr:cNvPr id="130" name="直線コネクタ 129"/>
        <xdr:cNvCxnSpPr/>
      </xdr:nvCxnSpPr>
      <xdr:spPr>
        <a:xfrm>
          <a:off x="4114800" y="108722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70866</xdr:rowOff>
    </xdr:to>
    <xdr:cxnSp macro="">
      <xdr:nvCxnSpPr>
        <xdr:cNvPr id="133" name="直線コネクタ 132"/>
        <xdr:cNvCxnSpPr/>
      </xdr:nvCxnSpPr>
      <xdr:spPr>
        <a:xfrm>
          <a:off x="3225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165100</xdr:rowOff>
    </xdr:to>
    <xdr:cxnSp macro="">
      <xdr:nvCxnSpPr>
        <xdr:cNvPr id="136" name="直線コネクタ 135"/>
        <xdr:cNvCxnSpPr/>
      </xdr:nvCxnSpPr>
      <xdr:spPr>
        <a:xfrm>
          <a:off x="2336800" y="1070330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61993</xdr:rowOff>
    </xdr:from>
    <xdr:ext cx="762000" cy="259045"/>
    <xdr:sp macro="" textlink="">
      <xdr:nvSpPr>
        <xdr:cNvPr id="138" name="テキスト ボックス 137"/>
        <xdr:cNvSpPr txBox="1"/>
      </xdr:nvSpPr>
      <xdr:spPr>
        <a:xfrm>
          <a:off x="2844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73406</xdr:rowOff>
    </xdr:to>
    <xdr:cxnSp macro="">
      <xdr:nvCxnSpPr>
        <xdr:cNvPr id="139" name="直線コネクタ 138"/>
        <xdr:cNvCxnSpPr/>
      </xdr:nvCxnSpPr>
      <xdr:spPr>
        <a:xfrm>
          <a:off x="1447800" y="106357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41" name="テキスト ボックス 140"/>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2" name="フローチャート : 判断 141"/>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3" name="テキスト ボックス 142"/>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9" name="円/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1" name="円/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2" name="テキスト ボックス 151"/>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5" name="円/楕円 154"/>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108983</xdr:rowOff>
    </xdr:from>
    <xdr:ext cx="762000" cy="259045"/>
    <xdr:sp macro="" textlink="">
      <xdr:nvSpPr>
        <xdr:cNvPr id="156" name="テキスト ボックス 155"/>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7" name="円/楕円 156"/>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8" name="テキスト ボックス 157"/>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[119,325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人件費については、一般職員数が昨年度と比較し</a:t>
          </a:r>
          <a:r>
            <a:rPr kumimoji="1" lang="en-US" altLang="ja-JP" sz="1400">
              <a:latin typeface="ＭＳ Ｐゴシック"/>
            </a:rPr>
            <a:t>+1</a:t>
          </a:r>
          <a:r>
            <a:rPr kumimoji="1" lang="ja-JP" altLang="en-US" sz="1400">
              <a:latin typeface="ＭＳ Ｐゴシック"/>
            </a:rPr>
            <a:t>となった。また物件費については学校関係の臨時職員等の配置により、近年増加傾向にある。</a:t>
          </a:r>
          <a:endParaRPr kumimoji="1" lang="en-US" altLang="ja-JP" sz="1400">
            <a:latin typeface="ＭＳ Ｐゴシック"/>
          </a:endParaRPr>
        </a:p>
        <a:p>
          <a:r>
            <a:rPr kumimoji="1" lang="ja-JP" altLang="en-US" sz="1400">
              <a:latin typeface="ＭＳ Ｐゴシック"/>
            </a:rPr>
            <a:t>これらを加味しても全国平均を下回っているが、今後も計画的な人員配置等に努め、経費削減に努める。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87195</xdr:rowOff>
    </xdr:from>
    <xdr:to>
      <xdr:col>7</xdr:col>
      <xdr:colOff>152400</xdr:colOff>
      <xdr:row>80</xdr:row>
      <xdr:rowOff>93830</xdr:rowOff>
    </xdr:to>
    <xdr:cxnSp macro="">
      <xdr:nvCxnSpPr>
        <xdr:cNvPr id="195" name="直線コネクタ 194"/>
        <xdr:cNvCxnSpPr/>
      </xdr:nvCxnSpPr>
      <xdr:spPr>
        <a:xfrm>
          <a:off x="4114800" y="13803195"/>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87195</xdr:rowOff>
    </xdr:from>
    <xdr:to>
      <xdr:col>6</xdr:col>
      <xdr:colOff>0</xdr:colOff>
      <xdr:row>80</xdr:row>
      <xdr:rowOff>95430</xdr:rowOff>
    </xdr:to>
    <xdr:cxnSp macro="">
      <xdr:nvCxnSpPr>
        <xdr:cNvPr id="198" name="直線コネクタ 197"/>
        <xdr:cNvCxnSpPr/>
      </xdr:nvCxnSpPr>
      <xdr:spPr>
        <a:xfrm flipV="1">
          <a:off x="3225800" y="13803195"/>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85589</xdr:rowOff>
    </xdr:from>
    <xdr:to>
      <xdr:col>4</xdr:col>
      <xdr:colOff>482600</xdr:colOff>
      <xdr:row>80</xdr:row>
      <xdr:rowOff>95430</xdr:rowOff>
    </xdr:to>
    <xdr:cxnSp macro="">
      <xdr:nvCxnSpPr>
        <xdr:cNvPr id="201" name="直線コネクタ 200"/>
        <xdr:cNvCxnSpPr/>
      </xdr:nvCxnSpPr>
      <xdr:spPr>
        <a:xfrm>
          <a:off x="2336800" y="13801589"/>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85589</xdr:rowOff>
    </xdr:from>
    <xdr:to>
      <xdr:col>3</xdr:col>
      <xdr:colOff>279400</xdr:colOff>
      <xdr:row>80</xdr:row>
      <xdr:rowOff>92742</xdr:rowOff>
    </xdr:to>
    <xdr:cxnSp macro="">
      <xdr:nvCxnSpPr>
        <xdr:cNvPr id="204" name="直線コネクタ 203"/>
        <xdr:cNvCxnSpPr/>
      </xdr:nvCxnSpPr>
      <xdr:spPr>
        <a:xfrm flipV="1">
          <a:off x="1447800" y="13801589"/>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73704</xdr:rowOff>
    </xdr:from>
    <xdr:to>
      <xdr:col>2</xdr:col>
      <xdr:colOff>127000</xdr:colOff>
      <xdr:row>82</xdr:row>
      <xdr:rowOff>3854</xdr:rowOff>
    </xdr:to>
    <xdr:sp macro="" textlink="">
      <xdr:nvSpPr>
        <xdr:cNvPr id="207" name="フローチャート : 判断 206"/>
        <xdr:cNvSpPr/>
      </xdr:nvSpPr>
      <xdr:spPr>
        <a:xfrm>
          <a:off x="1397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160081</xdr:rowOff>
    </xdr:from>
    <xdr:ext cx="762000" cy="259045"/>
    <xdr:sp macro="" textlink="">
      <xdr:nvSpPr>
        <xdr:cNvPr id="208" name="テキスト ボックス 207"/>
        <xdr:cNvSpPr txBox="1"/>
      </xdr:nvSpPr>
      <xdr:spPr>
        <a:xfrm>
          <a:off x="1066800" y="1404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43030</xdr:rowOff>
    </xdr:from>
    <xdr:to>
      <xdr:col>7</xdr:col>
      <xdr:colOff>203200</xdr:colOff>
      <xdr:row>80</xdr:row>
      <xdr:rowOff>144630</xdr:rowOff>
    </xdr:to>
    <xdr:sp macro="" textlink="">
      <xdr:nvSpPr>
        <xdr:cNvPr id="214" name="円/楕円 213"/>
        <xdr:cNvSpPr/>
      </xdr:nvSpPr>
      <xdr:spPr>
        <a:xfrm>
          <a:off x="4902200" y="137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135757</xdr:rowOff>
    </xdr:from>
    <xdr:ext cx="762000" cy="259045"/>
    <xdr:sp macro="" textlink="">
      <xdr:nvSpPr>
        <xdr:cNvPr id="215" name="人件費・物件費等の状況該当値テキスト"/>
        <xdr:cNvSpPr txBox="1"/>
      </xdr:nvSpPr>
      <xdr:spPr>
        <a:xfrm>
          <a:off x="5041900" y="1368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36395</xdr:rowOff>
    </xdr:from>
    <xdr:to>
      <xdr:col>6</xdr:col>
      <xdr:colOff>50800</xdr:colOff>
      <xdr:row>80</xdr:row>
      <xdr:rowOff>137995</xdr:rowOff>
    </xdr:to>
    <xdr:sp macro="" textlink="">
      <xdr:nvSpPr>
        <xdr:cNvPr id="216" name="円/楕円 215"/>
        <xdr:cNvSpPr/>
      </xdr:nvSpPr>
      <xdr:spPr>
        <a:xfrm>
          <a:off x="4064000" y="137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148172</xdr:rowOff>
    </xdr:from>
    <xdr:ext cx="736600" cy="259045"/>
    <xdr:sp macro="" textlink="">
      <xdr:nvSpPr>
        <xdr:cNvPr id="217" name="テキスト ボックス 216"/>
        <xdr:cNvSpPr txBox="1"/>
      </xdr:nvSpPr>
      <xdr:spPr>
        <a:xfrm>
          <a:off x="3733800" y="1352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44630</xdr:rowOff>
    </xdr:from>
    <xdr:to>
      <xdr:col>4</xdr:col>
      <xdr:colOff>533400</xdr:colOff>
      <xdr:row>80</xdr:row>
      <xdr:rowOff>146230</xdr:rowOff>
    </xdr:to>
    <xdr:sp macro="" textlink="">
      <xdr:nvSpPr>
        <xdr:cNvPr id="218" name="円/楕円 217"/>
        <xdr:cNvSpPr/>
      </xdr:nvSpPr>
      <xdr:spPr>
        <a:xfrm>
          <a:off x="3175000" y="13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156407</xdr:rowOff>
    </xdr:from>
    <xdr:ext cx="762000" cy="259045"/>
    <xdr:sp macro="" textlink="">
      <xdr:nvSpPr>
        <xdr:cNvPr id="219" name="テキスト ボックス 218"/>
        <xdr:cNvSpPr txBox="1"/>
      </xdr:nvSpPr>
      <xdr:spPr>
        <a:xfrm>
          <a:off x="2844800" y="135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34789</xdr:rowOff>
    </xdr:from>
    <xdr:to>
      <xdr:col>3</xdr:col>
      <xdr:colOff>330200</xdr:colOff>
      <xdr:row>80</xdr:row>
      <xdr:rowOff>136389</xdr:rowOff>
    </xdr:to>
    <xdr:sp macro="" textlink="">
      <xdr:nvSpPr>
        <xdr:cNvPr id="220" name="円/楕円 219"/>
        <xdr:cNvSpPr/>
      </xdr:nvSpPr>
      <xdr:spPr>
        <a:xfrm>
          <a:off x="2286000" y="137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146566</xdr:rowOff>
    </xdr:from>
    <xdr:ext cx="762000" cy="259045"/>
    <xdr:sp macro="" textlink="">
      <xdr:nvSpPr>
        <xdr:cNvPr id="221" name="テキスト ボックス 220"/>
        <xdr:cNvSpPr txBox="1"/>
      </xdr:nvSpPr>
      <xdr:spPr>
        <a:xfrm>
          <a:off x="1955800" y="1351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41942</xdr:rowOff>
    </xdr:from>
    <xdr:to>
      <xdr:col>2</xdr:col>
      <xdr:colOff>127000</xdr:colOff>
      <xdr:row>80</xdr:row>
      <xdr:rowOff>143542</xdr:rowOff>
    </xdr:to>
    <xdr:sp macro="" textlink="">
      <xdr:nvSpPr>
        <xdr:cNvPr id="222" name="円/楕円 221"/>
        <xdr:cNvSpPr/>
      </xdr:nvSpPr>
      <xdr:spPr>
        <a:xfrm>
          <a:off x="1397000" y="137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153719</xdr:rowOff>
    </xdr:from>
    <xdr:ext cx="762000" cy="259045"/>
    <xdr:sp macro="" textlink="">
      <xdr:nvSpPr>
        <xdr:cNvPr id="223" name="テキスト ボックス 222"/>
        <xdr:cNvSpPr txBox="1"/>
      </xdr:nvSpPr>
      <xdr:spPr>
        <a:xfrm>
          <a:off x="1066800" y="135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退職者と採用数による若干の職員数変化、及び職員の経験年数構成などが変化したが</a:t>
          </a:r>
          <a:r>
            <a:rPr kumimoji="1" lang="en-US" altLang="ja-JP" sz="1400">
              <a:latin typeface="ＭＳ Ｐゴシック"/>
            </a:rPr>
            <a:t>0.7</a:t>
          </a:r>
          <a:r>
            <a:rPr kumimoji="1" lang="ja-JP" altLang="en-US" sz="1400">
              <a:latin typeface="ＭＳ Ｐゴシック"/>
            </a:rPr>
            <a:t>ポイントの減少となり、ほぼ横ばいとなった。</a:t>
          </a:r>
          <a:endParaRPr kumimoji="1" lang="en-US" altLang="ja-JP" sz="1400">
            <a:latin typeface="ＭＳ Ｐゴシック"/>
          </a:endParaRPr>
        </a:p>
        <a:p>
          <a:r>
            <a:rPr kumimoji="1" lang="ja-JP" altLang="en-US" sz="1400">
              <a:latin typeface="ＭＳ Ｐゴシック"/>
            </a:rPr>
            <a:t>今後も必要な職員数の把握及び国や県の動向を見ながら、適正な給与水準の設定に努める。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145748</xdr:rowOff>
    </xdr:to>
    <xdr:cxnSp macro="">
      <xdr:nvCxnSpPr>
        <xdr:cNvPr id="259" name="直線コネクタ 258"/>
        <xdr:cNvCxnSpPr/>
      </xdr:nvCxnSpPr>
      <xdr:spPr>
        <a:xfrm flipV="1">
          <a:off x="16179800" y="144671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90</xdr:row>
      <xdr:rowOff>24795</xdr:rowOff>
    </xdr:to>
    <xdr:cxnSp macro="">
      <xdr:nvCxnSpPr>
        <xdr:cNvPr id="262" name="直線コネクタ 261"/>
        <xdr:cNvCxnSpPr/>
      </xdr:nvCxnSpPr>
      <xdr:spPr>
        <a:xfrm flipV="1">
          <a:off x="15290800" y="14547548"/>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46868</xdr:rowOff>
    </xdr:from>
    <xdr:to>
      <xdr:col>22</xdr:col>
      <xdr:colOff>203200</xdr:colOff>
      <xdr:row>90</xdr:row>
      <xdr:rowOff>24795</xdr:rowOff>
    </xdr:to>
    <xdr:cxnSp macro="">
      <xdr:nvCxnSpPr>
        <xdr:cNvPr id="265" name="直線コネクタ 264"/>
        <xdr:cNvCxnSpPr/>
      </xdr:nvCxnSpPr>
      <xdr:spPr>
        <a:xfrm>
          <a:off x="14401800" y="1530591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46868</xdr:rowOff>
    </xdr:to>
    <xdr:cxnSp macro="">
      <xdr:nvCxnSpPr>
        <xdr:cNvPr id="268" name="直線コネクタ 267"/>
        <xdr:cNvCxnSpPr/>
      </xdr:nvCxnSpPr>
      <xdr:spPr>
        <a:xfrm>
          <a:off x="13512800" y="14398171"/>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0" name="テキスト ボックス 269"/>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71" name="フローチャート : 判断 270"/>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72" name="テキスト ボックス 271"/>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8" name="円/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9"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0" name="円/楕円 279"/>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1" name="テキスト ボックス 28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145445</xdr:rowOff>
    </xdr:from>
    <xdr:to>
      <xdr:col>22</xdr:col>
      <xdr:colOff>254000</xdr:colOff>
      <xdr:row>90</xdr:row>
      <xdr:rowOff>75595</xdr:rowOff>
    </xdr:to>
    <xdr:sp macro="" textlink="">
      <xdr:nvSpPr>
        <xdr:cNvPr id="282" name="円/楕円 281"/>
        <xdr:cNvSpPr/>
      </xdr:nvSpPr>
      <xdr:spPr>
        <a:xfrm>
          <a:off x="15240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60372</xdr:rowOff>
    </xdr:from>
    <xdr:ext cx="762000" cy="259045"/>
    <xdr:sp macro="" textlink="">
      <xdr:nvSpPr>
        <xdr:cNvPr id="283" name="テキスト ボックス 282"/>
        <xdr:cNvSpPr txBox="1"/>
      </xdr:nvSpPr>
      <xdr:spPr>
        <a:xfrm>
          <a:off x="14909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4" name="円/楕円 283"/>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107845</xdr:rowOff>
    </xdr:from>
    <xdr:ext cx="762000" cy="259045"/>
    <xdr:sp macro="" textlink="">
      <xdr:nvSpPr>
        <xdr:cNvPr id="285" name="テキスト ボックス 284"/>
        <xdr:cNvSpPr txBox="1"/>
      </xdr:nvSpPr>
      <xdr:spPr>
        <a:xfrm>
          <a:off x="14020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6" name="円/楕円 285"/>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7" name="テキスト ボックス 286"/>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一般職員数が昨年度と比較し</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となった</a:t>
          </a:r>
          <a:r>
            <a:rPr kumimoji="1" lang="ja-JP" altLang="en-US" sz="1400">
              <a:solidFill>
                <a:schemeClr val="dk1"/>
              </a:solidFill>
              <a:effectLst/>
              <a:latin typeface="+mn-lt"/>
              <a:ea typeface="+mn-ea"/>
              <a:cs typeface="+mn-cs"/>
            </a:rPr>
            <a:t>が、今回も変わらず類似団体では</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位となった。今後は「少ないこと」のメリットデメリットを明らかにし、住民に本当に必要なサービスを見極め、必要な人員数などを明確にしながらも数値の維持に努める。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114131</xdr:rowOff>
    </xdr:from>
    <xdr:to>
      <xdr:col>24</xdr:col>
      <xdr:colOff>558800</xdr:colOff>
      <xdr:row>58</xdr:row>
      <xdr:rowOff>122174</xdr:rowOff>
    </xdr:to>
    <xdr:cxnSp macro="">
      <xdr:nvCxnSpPr>
        <xdr:cNvPr id="322" name="直線コネクタ 321"/>
        <xdr:cNvCxnSpPr/>
      </xdr:nvCxnSpPr>
      <xdr:spPr>
        <a:xfrm>
          <a:off x="16179800" y="100582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41588</xdr:rowOff>
    </xdr:from>
    <xdr:ext cx="762000" cy="259045"/>
    <xdr:sp macro="" textlink="">
      <xdr:nvSpPr>
        <xdr:cNvPr id="323" name="定員管理の状況平均値テキスト"/>
        <xdr:cNvSpPr txBox="1"/>
      </xdr:nvSpPr>
      <xdr:spPr>
        <a:xfrm>
          <a:off x="17106900" y="1032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114131</xdr:rowOff>
    </xdr:from>
    <xdr:to>
      <xdr:col>23</xdr:col>
      <xdr:colOff>406400</xdr:colOff>
      <xdr:row>58</xdr:row>
      <xdr:rowOff>120566</xdr:rowOff>
    </xdr:to>
    <xdr:cxnSp macro="">
      <xdr:nvCxnSpPr>
        <xdr:cNvPr id="325" name="直線コネクタ 324"/>
        <xdr:cNvCxnSpPr/>
      </xdr:nvCxnSpPr>
      <xdr:spPr>
        <a:xfrm flipV="1">
          <a:off x="15290800" y="1005823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105215</xdr:rowOff>
    </xdr:from>
    <xdr:ext cx="736600" cy="259045"/>
    <xdr:sp macro="" textlink="">
      <xdr:nvSpPr>
        <xdr:cNvPr id="327" name="テキスト ボックス 326"/>
        <xdr:cNvSpPr txBox="1"/>
      </xdr:nvSpPr>
      <xdr:spPr>
        <a:xfrm>
          <a:off x="15798800" y="10392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105283</xdr:rowOff>
    </xdr:from>
    <xdr:to>
      <xdr:col>22</xdr:col>
      <xdr:colOff>203200</xdr:colOff>
      <xdr:row>58</xdr:row>
      <xdr:rowOff>120566</xdr:rowOff>
    </xdr:to>
    <xdr:cxnSp macro="">
      <xdr:nvCxnSpPr>
        <xdr:cNvPr id="328" name="直線コネクタ 327"/>
        <xdr:cNvCxnSpPr/>
      </xdr:nvCxnSpPr>
      <xdr:spPr>
        <a:xfrm>
          <a:off x="14401800" y="10049383"/>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30" name="テキスト ボックス 329"/>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102870</xdr:rowOff>
    </xdr:from>
    <xdr:to>
      <xdr:col>21</xdr:col>
      <xdr:colOff>0</xdr:colOff>
      <xdr:row>58</xdr:row>
      <xdr:rowOff>105283</xdr:rowOff>
    </xdr:to>
    <xdr:cxnSp macro="">
      <xdr:nvCxnSpPr>
        <xdr:cNvPr id="331" name="直線コネクタ 330"/>
        <xdr:cNvCxnSpPr/>
      </xdr:nvCxnSpPr>
      <xdr:spPr>
        <a:xfrm>
          <a:off x="13512800" y="100469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106824</xdr:rowOff>
    </xdr:from>
    <xdr:ext cx="762000" cy="259045"/>
    <xdr:sp macro="" textlink="">
      <xdr:nvSpPr>
        <xdr:cNvPr id="333" name="テキスト ボックス 332"/>
        <xdr:cNvSpPr txBox="1"/>
      </xdr:nvSpPr>
      <xdr:spPr>
        <a:xfrm>
          <a:off x="14020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21124</xdr:rowOff>
    </xdr:from>
    <xdr:to>
      <xdr:col>19</xdr:col>
      <xdr:colOff>533400</xdr:colOff>
      <xdr:row>61</xdr:row>
      <xdr:rowOff>122724</xdr:rowOff>
    </xdr:to>
    <xdr:sp macro="" textlink="">
      <xdr:nvSpPr>
        <xdr:cNvPr id="334" name="フローチャート : 判断 333"/>
        <xdr:cNvSpPr/>
      </xdr:nvSpPr>
      <xdr:spPr>
        <a:xfrm>
          <a:off x="13462000" y="1047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107501</xdr:rowOff>
    </xdr:from>
    <xdr:ext cx="762000" cy="259045"/>
    <xdr:sp macro="" textlink="">
      <xdr:nvSpPr>
        <xdr:cNvPr id="335" name="テキスト ボックス 334"/>
        <xdr:cNvSpPr txBox="1"/>
      </xdr:nvSpPr>
      <xdr:spPr>
        <a:xfrm>
          <a:off x="13131800" y="1056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71374</xdr:rowOff>
    </xdr:from>
    <xdr:to>
      <xdr:col>24</xdr:col>
      <xdr:colOff>609600</xdr:colOff>
      <xdr:row>59</xdr:row>
      <xdr:rowOff>1524</xdr:rowOff>
    </xdr:to>
    <xdr:sp macro="" textlink="">
      <xdr:nvSpPr>
        <xdr:cNvPr id="341" name="円/楕円 340"/>
        <xdr:cNvSpPr/>
      </xdr:nvSpPr>
      <xdr:spPr>
        <a:xfrm>
          <a:off x="169672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164101</xdr:rowOff>
    </xdr:from>
    <xdr:ext cx="762000" cy="259045"/>
    <xdr:sp macro="" textlink="">
      <xdr:nvSpPr>
        <xdr:cNvPr id="342" name="定員管理の状況該当値テキスト"/>
        <xdr:cNvSpPr txBox="1"/>
      </xdr:nvSpPr>
      <xdr:spPr>
        <a:xfrm>
          <a:off x="17106900" y="99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63331</xdr:rowOff>
    </xdr:from>
    <xdr:to>
      <xdr:col>23</xdr:col>
      <xdr:colOff>457200</xdr:colOff>
      <xdr:row>58</xdr:row>
      <xdr:rowOff>164931</xdr:rowOff>
    </xdr:to>
    <xdr:sp macro="" textlink="">
      <xdr:nvSpPr>
        <xdr:cNvPr id="343" name="円/楕円 342"/>
        <xdr:cNvSpPr/>
      </xdr:nvSpPr>
      <xdr:spPr>
        <a:xfrm>
          <a:off x="161290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3658</xdr:rowOff>
    </xdr:from>
    <xdr:ext cx="736600" cy="259045"/>
    <xdr:sp macro="" textlink="">
      <xdr:nvSpPr>
        <xdr:cNvPr id="344" name="テキスト ボックス 343"/>
        <xdr:cNvSpPr txBox="1"/>
      </xdr:nvSpPr>
      <xdr:spPr>
        <a:xfrm>
          <a:off x="15798800" y="977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69766</xdr:rowOff>
    </xdr:from>
    <xdr:to>
      <xdr:col>22</xdr:col>
      <xdr:colOff>254000</xdr:colOff>
      <xdr:row>58</xdr:row>
      <xdr:rowOff>171366</xdr:rowOff>
    </xdr:to>
    <xdr:sp macro="" textlink="">
      <xdr:nvSpPr>
        <xdr:cNvPr id="345" name="円/楕円 344"/>
        <xdr:cNvSpPr/>
      </xdr:nvSpPr>
      <xdr:spPr>
        <a:xfrm>
          <a:off x="15240000" y="100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10093</xdr:rowOff>
    </xdr:from>
    <xdr:ext cx="762000" cy="259045"/>
    <xdr:sp macro="" textlink="">
      <xdr:nvSpPr>
        <xdr:cNvPr id="346" name="テキスト ボックス 345"/>
        <xdr:cNvSpPr txBox="1"/>
      </xdr:nvSpPr>
      <xdr:spPr>
        <a:xfrm>
          <a:off x="14909800" y="97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54483</xdr:rowOff>
    </xdr:from>
    <xdr:to>
      <xdr:col>21</xdr:col>
      <xdr:colOff>50800</xdr:colOff>
      <xdr:row>58</xdr:row>
      <xdr:rowOff>156083</xdr:rowOff>
    </xdr:to>
    <xdr:sp macro="" textlink="">
      <xdr:nvSpPr>
        <xdr:cNvPr id="347" name="円/楕円 346"/>
        <xdr:cNvSpPr/>
      </xdr:nvSpPr>
      <xdr:spPr>
        <a:xfrm>
          <a:off x="14351000" y="99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166260</xdr:rowOff>
    </xdr:from>
    <xdr:ext cx="762000" cy="259045"/>
    <xdr:sp macro="" textlink="">
      <xdr:nvSpPr>
        <xdr:cNvPr id="348" name="テキスト ボックス 347"/>
        <xdr:cNvSpPr txBox="1"/>
      </xdr:nvSpPr>
      <xdr:spPr>
        <a:xfrm>
          <a:off x="14020800" y="97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52070</xdr:rowOff>
    </xdr:from>
    <xdr:to>
      <xdr:col>19</xdr:col>
      <xdr:colOff>533400</xdr:colOff>
      <xdr:row>58</xdr:row>
      <xdr:rowOff>153670</xdr:rowOff>
    </xdr:to>
    <xdr:sp macro="" textlink="">
      <xdr:nvSpPr>
        <xdr:cNvPr id="349" name="円/楕円 348"/>
        <xdr:cNvSpPr/>
      </xdr:nvSpPr>
      <xdr:spPr>
        <a:xfrm>
          <a:off x="13462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163847</xdr:rowOff>
    </xdr:from>
    <xdr:ext cx="762000" cy="259045"/>
    <xdr:sp macro="" textlink="">
      <xdr:nvSpPr>
        <xdr:cNvPr id="350" name="テキスト ボックス 349"/>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公債費比率は相変わらず高い数値であるが、基準財政需要額へ算入額の増等により数値は</a:t>
          </a:r>
          <a:r>
            <a:rPr kumimoji="1" lang="en-US" altLang="ja-JP" sz="1400">
              <a:latin typeface="ＭＳ Ｐゴシック"/>
            </a:rPr>
            <a:t>1.1</a:t>
          </a:r>
          <a:r>
            <a:rPr kumimoji="1" lang="ja-JP" altLang="en-US" sz="1400">
              <a:latin typeface="ＭＳ Ｐゴシック"/>
            </a:rPr>
            <a:t>ポイント改善した。</a:t>
          </a:r>
          <a:endParaRPr kumimoji="1" lang="en-US" altLang="ja-JP" sz="1400">
            <a:latin typeface="ＭＳ Ｐゴシック"/>
          </a:endParaRPr>
        </a:p>
        <a:p>
          <a:r>
            <a:rPr kumimoji="1" lang="ja-JP" altLang="en-US" sz="1400">
              <a:latin typeface="ＭＳ Ｐゴシック"/>
            </a:rPr>
            <a:t>今後は</a:t>
          </a:r>
          <a:r>
            <a:rPr kumimoji="1" lang="en-US" altLang="ja-JP" sz="1400">
              <a:latin typeface="ＭＳ Ｐゴシック"/>
            </a:rPr>
            <a:t>H28</a:t>
          </a:r>
          <a:r>
            <a:rPr kumimoji="1" lang="ja-JP" altLang="en-US" sz="1400">
              <a:latin typeface="ＭＳ Ｐゴシック"/>
            </a:rPr>
            <a:t>年度の償還をピークに実質公債費比率は下がると試算しており、これを基準とした計画的な起債及び償還に努める。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119138</xdr:rowOff>
    </xdr:from>
    <xdr:to>
      <xdr:col>24</xdr:col>
      <xdr:colOff>558800</xdr:colOff>
      <xdr:row>45</xdr:row>
      <xdr:rowOff>74083</xdr:rowOff>
    </xdr:to>
    <xdr:cxnSp macro="">
      <xdr:nvCxnSpPr>
        <xdr:cNvPr id="387" name="直線コネクタ 386"/>
        <xdr:cNvCxnSpPr/>
      </xdr:nvCxnSpPr>
      <xdr:spPr>
        <a:xfrm flipV="1">
          <a:off x="16179800" y="7662938"/>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16631</xdr:rowOff>
    </xdr:from>
    <xdr:to>
      <xdr:col>23</xdr:col>
      <xdr:colOff>406400</xdr:colOff>
      <xdr:row>45</xdr:row>
      <xdr:rowOff>74083</xdr:rowOff>
    </xdr:to>
    <xdr:cxnSp macro="">
      <xdr:nvCxnSpPr>
        <xdr:cNvPr id="390" name="直線コネクタ 389"/>
        <xdr:cNvCxnSpPr/>
      </xdr:nvCxnSpPr>
      <xdr:spPr>
        <a:xfrm>
          <a:off x="15290800" y="77318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5141</xdr:rowOff>
    </xdr:from>
    <xdr:to>
      <xdr:col>22</xdr:col>
      <xdr:colOff>203200</xdr:colOff>
      <xdr:row>45</xdr:row>
      <xdr:rowOff>16631</xdr:rowOff>
    </xdr:to>
    <xdr:cxnSp macro="">
      <xdr:nvCxnSpPr>
        <xdr:cNvPr id="393" name="直線コネクタ 392"/>
        <xdr:cNvCxnSpPr/>
      </xdr:nvCxnSpPr>
      <xdr:spPr>
        <a:xfrm>
          <a:off x="14401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5141</xdr:rowOff>
    </xdr:to>
    <xdr:cxnSp macro="">
      <xdr:nvCxnSpPr>
        <xdr:cNvPr id="396" name="直線コネクタ 395"/>
        <xdr:cNvCxnSpPr/>
      </xdr:nvCxnSpPr>
      <xdr:spPr>
        <a:xfrm>
          <a:off x="13512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9" name="フローチャート : 判断 398"/>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88192</xdr:rowOff>
    </xdr:from>
    <xdr:ext cx="762000" cy="259045"/>
    <xdr:sp macro="" textlink="">
      <xdr:nvSpPr>
        <xdr:cNvPr id="400" name="テキスト ボックス 399"/>
        <xdr:cNvSpPr txBox="1"/>
      </xdr:nvSpPr>
      <xdr:spPr>
        <a:xfrm>
          <a:off x="13131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68338</xdr:rowOff>
    </xdr:from>
    <xdr:to>
      <xdr:col>24</xdr:col>
      <xdr:colOff>609600</xdr:colOff>
      <xdr:row>44</xdr:row>
      <xdr:rowOff>169938</xdr:rowOff>
    </xdr:to>
    <xdr:sp macro="" textlink="">
      <xdr:nvSpPr>
        <xdr:cNvPr id="406" name="円/楕円 405"/>
        <xdr:cNvSpPr/>
      </xdr:nvSpPr>
      <xdr:spPr>
        <a:xfrm>
          <a:off x="16967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135665</xdr:rowOff>
    </xdr:from>
    <xdr:ext cx="762000" cy="259045"/>
    <xdr:sp macro="" textlink="">
      <xdr:nvSpPr>
        <xdr:cNvPr id="407" name="公債費負担の状況該当値テキスト"/>
        <xdr:cNvSpPr txBox="1"/>
      </xdr:nvSpPr>
      <xdr:spPr>
        <a:xfrm>
          <a:off x="17106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23283</xdr:rowOff>
    </xdr:from>
    <xdr:to>
      <xdr:col>23</xdr:col>
      <xdr:colOff>457200</xdr:colOff>
      <xdr:row>45</xdr:row>
      <xdr:rowOff>124883</xdr:rowOff>
    </xdr:to>
    <xdr:sp macro="" textlink="">
      <xdr:nvSpPr>
        <xdr:cNvPr id="408" name="円/楕円 407"/>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109660</xdr:rowOff>
    </xdr:from>
    <xdr:ext cx="736600" cy="259045"/>
    <xdr:sp macro="" textlink="">
      <xdr:nvSpPr>
        <xdr:cNvPr id="409" name="テキスト ボックス 408"/>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137281</xdr:rowOff>
    </xdr:from>
    <xdr:to>
      <xdr:col>22</xdr:col>
      <xdr:colOff>254000</xdr:colOff>
      <xdr:row>45</xdr:row>
      <xdr:rowOff>67431</xdr:rowOff>
    </xdr:to>
    <xdr:sp macro="" textlink="">
      <xdr:nvSpPr>
        <xdr:cNvPr id="410" name="円/楕円 409"/>
        <xdr:cNvSpPr/>
      </xdr:nvSpPr>
      <xdr:spPr>
        <a:xfrm>
          <a:off x="15240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52208</xdr:rowOff>
    </xdr:from>
    <xdr:ext cx="762000" cy="259045"/>
    <xdr:sp macro="" textlink="">
      <xdr:nvSpPr>
        <xdr:cNvPr id="411" name="テキスト ボックス 410"/>
        <xdr:cNvSpPr txBox="1"/>
      </xdr:nvSpPr>
      <xdr:spPr>
        <a:xfrm>
          <a:off x="14909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125791</xdr:rowOff>
    </xdr:from>
    <xdr:to>
      <xdr:col>21</xdr:col>
      <xdr:colOff>50800</xdr:colOff>
      <xdr:row>45</xdr:row>
      <xdr:rowOff>55941</xdr:rowOff>
    </xdr:to>
    <xdr:sp macro="" textlink="">
      <xdr:nvSpPr>
        <xdr:cNvPr id="412" name="円/楕円 411"/>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40718</xdr:rowOff>
    </xdr:from>
    <xdr:ext cx="762000" cy="259045"/>
    <xdr:sp macro="" textlink="">
      <xdr:nvSpPr>
        <xdr:cNvPr id="413" name="テキスト ボックス 412"/>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4" name="円/楕円 413"/>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415" name="テキスト ボックス 414"/>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H18</a:t>
          </a:r>
          <a:r>
            <a:rPr kumimoji="1" lang="ja-JP" altLang="ja-JP" sz="1400">
              <a:solidFill>
                <a:schemeClr val="dk1"/>
              </a:solidFill>
              <a:effectLst/>
              <a:latin typeface="+mn-lt"/>
              <a:ea typeface="+mn-ea"/>
              <a:cs typeface="+mn-cs"/>
            </a:rPr>
            <a:t>年度より公債費＞起債額のルールを徹底し、地方債残高が約</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億円減少したため。</a:t>
          </a:r>
          <a:endParaRPr lang="ja-JP" altLang="ja-JP" sz="1400">
            <a:effectLst/>
          </a:endParaRPr>
        </a:p>
        <a:p>
          <a:r>
            <a:rPr kumimoji="1" lang="ja-JP" altLang="ja-JP" sz="1400">
              <a:solidFill>
                <a:schemeClr val="dk1"/>
              </a:solidFill>
              <a:effectLst/>
              <a:latin typeface="+mn-lt"/>
              <a:ea typeface="+mn-ea"/>
              <a:cs typeface="+mn-cs"/>
            </a:rPr>
            <a:t>・ただし今後も大型事業を控えており、大きく悪化しないように対応する。</a:t>
          </a:r>
          <a:endParaRPr lang="ja-JP" altLang="ja-JP" sz="1400">
            <a:effectLst/>
          </a:endParaRPr>
        </a:p>
        <a:p>
          <a:r>
            <a:rPr kumimoji="1" lang="ja-JP" altLang="ja-JP" sz="1400">
              <a:solidFill>
                <a:schemeClr val="dk1"/>
              </a:solidFill>
              <a:effectLst/>
              <a:latin typeface="+mn-lt"/>
              <a:ea typeface="+mn-ea"/>
              <a:cs typeface="+mn-cs"/>
            </a:rPr>
            <a:t>・そのためには、今後も特別な理由を除き、公債費＞起債額のルールを徹底した財政運営を行う。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20139</xdr:rowOff>
    </xdr:from>
    <xdr:to>
      <xdr:col>24</xdr:col>
      <xdr:colOff>558800</xdr:colOff>
      <xdr:row>22</xdr:row>
      <xdr:rowOff>44269</xdr:rowOff>
    </xdr:to>
    <xdr:cxnSp macro="">
      <xdr:nvCxnSpPr>
        <xdr:cNvPr id="451" name="直線コネクタ 450"/>
        <xdr:cNvCxnSpPr/>
      </xdr:nvCxnSpPr>
      <xdr:spPr>
        <a:xfrm flipV="1">
          <a:off x="16179800" y="379203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52"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3" name="フローチャート :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44269</xdr:rowOff>
    </xdr:from>
    <xdr:to>
      <xdr:col>23</xdr:col>
      <xdr:colOff>406400</xdr:colOff>
      <xdr:row>22</xdr:row>
      <xdr:rowOff>94827</xdr:rowOff>
    </xdr:to>
    <xdr:cxnSp macro="">
      <xdr:nvCxnSpPr>
        <xdr:cNvPr id="454" name="直線コネクタ 453"/>
        <xdr:cNvCxnSpPr/>
      </xdr:nvCxnSpPr>
      <xdr:spPr>
        <a:xfrm flipV="1">
          <a:off x="15290800" y="38161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5" name="フローチャート : 判断 454"/>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6" name="テキスト ボックス 455"/>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150707</xdr:rowOff>
    </xdr:from>
    <xdr:to>
      <xdr:col>22</xdr:col>
      <xdr:colOff>203200</xdr:colOff>
      <xdr:row>22</xdr:row>
      <xdr:rowOff>94827</xdr:rowOff>
    </xdr:to>
    <xdr:cxnSp macro="">
      <xdr:nvCxnSpPr>
        <xdr:cNvPr id="457" name="直線コネクタ 456"/>
        <xdr:cNvCxnSpPr/>
      </xdr:nvCxnSpPr>
      <xdr:spPr>
        <a:xfrm>
          <a:off x="14401800" y="3408257"/>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84788</xdr:rowOff>
    </xdr:from>
    <xdr:to>
      <xdr:col>22</xdr:col>
      <xdr:colOff>254000</xdr:colOff>
      <xdr:row>16</xdr:row>
      <xdr:rowOff>14938</xdr:rowOff>
    </xdr:to>
    <xdr:sp macro="" textlink="">
      <xdr:nvSpPr>
        <xdr:cNvPr id="458" name="フローチャート : 判断 457"/>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9" name="テキスト ボックス 458"/>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150707</xdr:rowOff>
    </xdr:from>
    <xdr:to>
      <xdr:col>21</xdr:col>
      <xdr:colOff>0</xdr:colOff>
      <xdr:row>20</xdr:row>
      <xdr:rowOff>114844</xdr:rowOff>
    </xdr:to>
    <xdr:cxnSp macro="">
      <xdr:nvCxnSpPr>
        <xdr:cNvPr id="460" name="直線コネクタ 459"/>
        <xdr:cNvCxnSpPr/>
      </xdr:nvCxnSpPr>
      <xdr:spPr>
        <a:xfrm flipV="1">
          <a:off x="13512800" y="3408257"/>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19292</xdr:rowOff>
    </xdr:from>
    <xdr:to>
      <xdr:col>21</xdr:col>
      <xdr:colOff>50800</xdr:colOff>
      <xdr:row>15</xdr:row>
      <xdr:rowOff>120892</xdr:rowOff>
    </xdr:to>
    <xdr:sp macro="" textlink="">
      <xdr:nvSpPr>
        <xdr:cNvPr id="461" name="フローチャート : 判断 460"/>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62" name="テキスト ボックス 461"/>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63" name="フローチャート : 判断 462"/>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163665</xdr:rowOff>
    </xdr:from>
    <xdr:ext cx="762000" cy="259045"/>
    <xdr:sp macro="" textlink="">
      <xdr:nvSpPr>
        <xdr:cNvPr id="464" name="テキスト ボックス 463"/>
        <xdr:cNvSpPr txBox="1"/>
      </xdr:nvSpPr>
      <xdr:spPr>
        <a:xfrm>
          <a:off x="13131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140789</xdr:rowOff>
    </xdr:from>
    <xdr:to>
      <xdr:col>24</xdr:col>
      <xdr:colOff>609600</xdr:colOff>
      <xdr:row>22</xdr:row>
      <xdr:rowOff>70939</xdr:rowOff>
    </xdr:to>
    <xdr:sp macro="" textlink="">
      <xdr:nvSpPr>
        <xdr:cNvPr id="470" name="円/楕円 469"/>
        <xdr:cNvSpPr/>
      </xdr:nvSpPr>
      <xdr:spPr>
        <a:xfrm>
          <a:off x="169672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112866</xdr:rowOff>
    </xdr:from>
    <xdr:ext cx="762000" cy="259045"/>
    <xdr:sp macro="" textlink="">
      <xdr:nvSpPr>
        <xdr:cNvPr id="471" name="将来負担の状況該当値テキスト"/>
        <xdr:cNvSpPr txBox="1"/>
      </xdr:nvSpPr>
      <xdr:spPr>
        <a:xfrm>
          <a:off x="17106900" y="371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164919</xdr:rowOff>
    </xdr:from>
    <xdr:to>
      <xdr:col>23</xdr:col>
      <xdr:colOff>457200</xdr:colOff>
      <xdr:row>22</xdr:row>
      <xdr:rowOff>95069</xdr:rowOff>
    </xdr:to>
    <xdr:sp macro="" textlink="">
      <xdr:nvSpPr>
        <xdr:cNvPr id="472" name="円/楕円 471"/>
        <xdr:cNvSpPr/>
      </xdr:nvSpPr>
      <xdr:spPr>
        <a:xfrm>
          <a:off x="16129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79846</xdr:rowOff>
    </xdr:from>
    <xdr:ext cx="736600" cy="259045"/>
    <xdr:sp macro="" textlink="">
      <xdr:nvSpPr>
        <xdr:cNvPr id="473" name="テキスト ボックス 472"/>
        <xdr:cNvSpPr txBox="1"/>
      </xdr:nvSpPr>
      <xdr:spPr>
        <a:xfrm>
          <a:off x="15798800" y="385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44027</xdr:rowOff>
    </xdr:from>
    <xdr:to>
      <xdr:col>22</xdr:col>
      <xdr:colOff>254000</xdr:colOff>
      <xdr:row>22</xdr:row>
      <xdr:rowOff>145627</xdr:rowOff>
    </xdr:to>
    <xdr:sp macro="" textlink="">
      <xdr:nvSpPr>
        <xdr:cNvPr id="474" name="円/楕円 473"/>
        <xdr:cNvSpPr/>
      </xdr:nvSpPr>
      <xdr:spPr>
        <a:xfrm>
          <a:off x="15240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130404</xdr:rowOff>
    </xdr:from>
    <xdr:ext cx="762000" cy="259045"/>
    <xdr:sp macro="" textlink="">
      <xdr:nvSpPr>
        <xdr:cNvPr id="475" name="テキスト ボックス 474"/>
        <xdr:cNvSpPr txBox="1"/>
      </xdr:nvSpPr>
      <xdr:spPr>
        <a:xfrm>
          <a:off x="14909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99907</xdr:rowOff>
    </xdr:from>
    <xdr:to>
      <xdr:col>21</xdr:col>
      <xdr:colOff>50800</xdr:colOff>
      <xdr:row>20</xdr:row>
      <xdr:rowOff>30057</xdr:rowOff>
    </xdr:to>
    <xdr:sp macro="" textlink="">
      <xdr:nvSpPr>
        <xdr:cNvPr id="476" name="円/楕円 475"/>
        <xdr:cNvSpPr/>
      </xdr:nvSpPr>
      <xdr:spPr>
        <a:xfrm>
          <a:off x="14351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14834</xdr:rowOff>
    </xdr:from>
    <xdr:ext cx="762000" cy="259045"/>
    <xdr:sp macro="" textlink="">
      <xdr:nvSpPr>
        <xdr:cNvPr id="477" name="テキスト ボックス 476"/>
        <xdr:cNvSpPr txBox="1"/>
      </xdr:nvSpPr>
      <xdr:spPr>
        <a:xfrm>
          <a:off x="14020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64044</xdr:rowOff>
    </xdr:from>
    <xdr:to>
      <xdr:col>19</xdr:col>
      <xdr:colOff>533400</xdr:colOff>
      <xdr:row>20</xdr:row>
      <xdr:rowOff>165644</xdr:rowOff>
    </xdr:to>
    <xdr:sp macro="" textlink="">
      <xdr:nvSpPr>
        <xdr:cNvPr id="478" name="円/楕円 477"/>
        <xdr:cNvSpPr/>
      </xdr:nvSpPr>
      <xdr:spPr>
        <a:xfrm>
          <a:off x="13462000" y="34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150421</xdr:rowOff>
    </xdr:from>
    <xdr:ext cx="762000" cy="259045"/>
    <xdr:sp macro="" textlink="">
      <xdr:nvSpPr>
        <xdr:cNvPr id="479" name="テキスト ボックス 478"/>
        <xdr:cNvSpPr txBox="1"/>
      </xdr:nvSpPr>
      <xdr:spPr>
        <a:xfrm>
          <a:off x="13131800" y="35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13,467
13,364
45.36
6,177,836
5,855,478
301,387
3,948,964
6,235,711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16.4
128.7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人口</a:t>
          </a:r>
          <a:r>
            <a:rPr kumimoji="1" lang="en-US" altLang="ja-JP" sz="1400">
              <a:solidFill>
                <a:schemeClr val="dk1"/>
              </a:solidFill>
              <a:effectLst/>
              <a:latin typeface="+mn-lt"/>
              <a:ea typeface="+mn-ea"/>
              <a:cs typeface="+mn-cs"/>
            </a:rPr>
            <a:t>1,000</a:t>
          </a:r>
          <a:r>
            <a:rPr kumimoji="1" lang="ja-JP" altLang="en-US" sz="1400">
              <a:solidFill>
                <a:schemeClr val="dk1"/>
              </a:solidFill>
              <a:effectLst/>
              <a:latin typeface="+mn-lt"/>
              <a:ea typeface="+mn-ea"/>
              <a:cs typeface="+mn-cs"/>
            </a:rPr>
            <a:t>人当たりの職員数が類似団体において最少であることからもわかるように、経常経費に占める割合も最も低い数値となっている。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今後は「少ないこと」のメリット</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デメリットを明らかにし、住民に本当に必要なサービスを見極め、必要な人員数などを明確にしながらも数値の維持に努める。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121557</xdr:rowOff>
    </xdr:from>
    <xdr:to>
      <xdr:col>7</xdr:col>
      <xdr:colOff>15875</xdr:colOff>
      <xdr:row>32</xdr:row>
      <xdr:rowOff>143328</xdr:rowOff>
    </xdr:to>
    <xdr:cxnSp macro="">
      <xdr:nvCxnSpPr>
        <xdr:cNvPr id="66" name="直線コネクタ 65"/>
        <xdr:cNvCxnSpPr/>
      </xdr:nvCxnSpPr>
      <xdr:spPr>
        <a:xfrm flipV="1">
          <a:off x="3987800" y="560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143328</xdr:rowOff>
    </xdr:from>
    <xdr:to>
      <xdr:col>5</xdr:col>
      <xdr:colOff>549275</xdr:colOff>
      <xdr:row>33</xdr:row>
      <xdr:rowOff>48078</xdr:rowOff>
    </xdr:to>
    <xdr:cxnSp macro="">
      <xdr:nvCxnSpPr>
        <xdr:cNvPr id="69" name="直線コネクタ 68"/>
        <xdr:cNvCxnSpPr/>
      </xdr:nvCxnSpPr>
      <xdr:spPr>
        <a:xfrm flipV="1">
          <a:off x="3098800" y="562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48078</xdr:rowOff>
    </xdr:from>
    <xdr:to>
      <xdr:col>4</xdr:col>
      <xdr:colOff>346075</xdr:colOff>
      <xdr:row>33</xdr:row>
      <xdr:rowOff>48078</xdr:rowOff>
    </xdr:to>
    <xdr:cxnSp macro="">
      <xdr:nvCxnSpPr>
        <xdr:cNvPr id="72" name="直線コネクタ 71"/>
        <xdr:cNvCxnSpPr/>
      </xdr:nvCxnSpPr>
      <xdr:spPr>
        <a:xfrm>
          <a:off x="2209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165100</xdr:rowOff>
    </xdr:from>
    <xdr:to>
      <xdr:col>3</xdr:col>
      <xdr:colOff>142875</xdr:colOff>
      <xdr:row>33</xdr:row>
      <xdr:rowOff>48078</xdr:rowOff>
    </xdr:to>
    <xdr:cxnSp macro="">
      <xdr:nvCxnSpPr>
        <xdr:cNvPr id="75" name="直線コネクタ 74"/>
        <xdr:cNvCxnSpPr/>
      </xdr:nvCxnSpPr>
      <xdr:spPr>
        <a:xfrm>
          <a:off x="1320800" y="565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103414</xdr:rowOff>
    </xdr:from>
    <xdr:to>
      <xdr:col>1</xdr:col>
      <xdr:colOff>676275</xdr:colOff>
      <xdr:row>37</xdr:row>
      <xdr:rowOff>33564</xdr:rowOff>
    </xdr:to>
    <xdr:sp macro="" textlink="">
      <xdr:nvSpPr>
        <xdr:cNvPr id="78" name="フローチャート : 判断 77"/>
        <xdr:cNvSpPr/>
      </xdr:nvSpPr>
      <xdr:spPr>
        <a:xfrm>
          <a:off x="1270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18341</xdr:rowOff>
    </xdr:from>
    <xdr:ext cx="762000" cy="259045"/>
    <xdr:sp macro="" textlink="">
      <xdr:nvSpPr>
        <xdr:cNvPr id="79" name="テキスト ボックス 78"/>
        <xdr:cNvSpPr txBox="1"/>
      </xdr:nvSpPr>
      <xdr:spPr>
        <a:xfrm>
          <a:off x="939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70757</xdr:rowOff>
    </xdr:from>
    <xdr:to>
      <xdr:col>7</xdr:col>
      <xdr:colOff>66675</xdr:colOff>
      <xdr:row>33</xdr:row>
      <xdr:rowOff>907</xdr:rowOff>
    </xdr:to>
    <xdr:sp macro="" textlink="">
      <xdr:nvSpPr>
        <xdr:cNvPr id="85" name="円/楕円 84"/>
        <xdr:cNvSpPr/>
      </xdr:nvSpPr>
      <xdr:spPr>
        <a:xfrm>
          <a:off x="47752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150784</xdr:rowOff>
    </xdr:from>
    <xdr:ext cx="762000" cy="259045"/>
    <xdr:sp macro="" textlink="">
      <xdr:nvSpPr>
        <xdr:cNvPr id="86" name="人件費該当値テキスト"/>
        <xdr:cNvSpPr txBox="1"/>
      </xdr:nvSpPr>
      <xdr:spPr>
        <a:xfrm>
          <a:off x="4914900" y="546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92528</xdr:rowOff>
    </xdr:from>
    <xdr:to>
      <xdr:col>5</xdr:col>
      <xdr:colOff>600075</xdr:colOff>
      <xdr:row>33</xdr:row>
      <xdr:rowOff>22678</xdr:rowOff>
    </xdr:to>
    <xdr:sp macro="" textlink="">
      <xdr:nvSpPr>
        <xdr:cNvPr id="87" name="円/楕円 86"/>
        <xdr:cNvSpPr/>
      </xdr:nvSpPr>
      <xdr:spPr>
        <a:xfrm>
          <a:off x="3937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32855</xdr:rowOff>
    </xdr:from>
    <xdr:ext cx="736600" cy="259045"/>
    <xdr:sp macro="" textlink="">
      <xdr:nvSpPr>
        <xdr:cNvPr id="88" name="テキスト ボックス 87"/>
        <xdr:cNvSpPr txBox="1"/>
      </xdr:nvSpPr>
      <xdr:spPr>
        <a:xfrm>
          <a:off x="3606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89" name="円/楕円 88"/>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0" name="テキスト ボックス 89"/>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168728</xdr:rowOff>
    </xdr:from>
    <xdr:to>
      <xdr:col>3</xdr:col>
      <xdr:colOff>193675</xdr:colOff>
      <xdr:row>33</xdr:row>
      <xdr:rowOff>98878</xdr:rowOff>
    </xdr:to>
    <xdr:sp macro="" textlink="">
      <xdr:nvSpPr>
        <xdr:cNvPr id="91" name="円/楕円 90"/>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109055</xdr:rowOff>
    </xdr:from>
    <xdr:ext cx="762000" cy="259045"/>
    <xdr:sp macro="" textlink="">
      <xdr:nvSpPr>
        <xdr:cNvPr id="92" name="テキスト ボックス 91"/>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114300</xdr:rowOff>
    </xdr:from>
    <xdr:to>
      <xdr:col>1</xdr:col>
      <xdr:colOff>676275</xdr:colOff>
      <xdr:row>33</xdr:row>
      <xdr:rowOff>44450</xdr:rowOff>
    </xdr:to>
    <xdr:sp macro="" textlink="">
      <xdr:nvSpPr>
        <xdr:cNvPr id="93" name="円/楕円 92"/>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54627</xdr:rowOff>
    </xdr:from>
    <xdr:ext cx="762000" cy="259045"/>
    <xdr:sp macro="" textlink="">
      <xdr:nvSpPr>
        <xdr:cNvPr id="94" name="テキスト ボックス 93"/>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物件費では委託料が大きな割合を占めている。職員が少ない中で委託料は増える傾向にあるが、委託先等については効果等を検証しながら精査していく。</a:t>
          </a:r>
          <a:endParaRPr kumimoji="1" lang="en-US" altLang="ja-JP" sz="1300">
            <a:latin typeface="ＭＳ Ｐゴシック"/>
          </a:endParaRPr>
        </a:p>
        <a:p>
          <a:r>
            <a:rPr kumimoji="1" lang="ja-JP" altLang="en-US" sz="1300">
              <a:latin typeface="ＭＳ Ｐゴシック"/>
            </a:rPr>
            <a:t>賃金については近隣自治体と比較すると臨時職員等を多く雇用している実態があるため、今後は必要な人員を把握し適正に配置していく。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16</xdr:row>
      <xdr:rowOff>12700</xdr:rowOff>
    </xdr:to>
    <xdr:cxnSp macro="">
      <xdr:nvCxnSpPr>
        <xdr:cNvPr id="125" name="直線コネクタ 124"/>
        <xdr:cNvCxnSpPr/>
      </xdr:nvCxnSpPr>
      <xdr:spPr>
        <a:xfrm>
          <a:off x="15671800" y="26918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140733</xdr:rowOff>
    </xdr:from>
    <xdr:ext cx="762000" cy="259045"/>
    <xdr:sp macro="" textlink="">
      <xdr:nvSpPr>
        <xdr:cNvPr id="126" name="物件費平均値テキスト"/>
        <xdr:cNvSpPr txBox="1"/>
      </xdr:nvSpPr>
      <xdr:spPr>
        <a:xfrm>
          <a:off x="16598900" y="2541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120142</xdr:rowOff>
    </xdr:from>
    <xdr:to>
      <xdr:col>22</xdr:col>
      <xdr:colOff>565150</xdr:colOff>
      <xdr:row>15</xdr:row>
      <xdr:rowOff>129286</xdr:rowOff>
    </xdr:to>
    <xdr:cxnSp macro="">
      <xdr:nvCxnSpPr>
        <xdr:cNvPr id="128" name="直線コネクタ 127"/>
        <xdr:cNvCxnSpPr/>
      </xdr:nvCxnSpPr>
      <xdr:spPr>
        <a:xfrm flipV="1">
          <a:off x="14782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129286</xdr:rowOff>
    </xdr:to>
    <xdr:cxnSp macro="">
      <xdr:nvCxnSpPr>
        <xdr:cNvPr id="131" name="直線コネクタ 130"/>
        <xdr:cNvCxnSpPr/>
      </xdr:nvCxnSpPr>
      <xdr:spPr>
        <a:xfrm>
          <a:off x="13893800" y="25913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33" name="テキスト ボックス 13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154432</xdr:rowOff>
    </xdr:from>
    <xdr:to>
      <xdr:col>20</xdr:col>
      <xdr:colOff>158750</xdr:colOff>
      <xdr:row>15</xdr:row>
      <xdr:rowOff>19558</xdr:rowOff>
    </xdr:to>
    <xdr:cxnSp macro="">
      <xdr:nvCxnSpPr>
        <xdr:cNvPr id="134" name="直線コネクタ 133"/>
        <xdr:cNvCxnSpPr/>
      </xdr:nvCxnSpPr>
      <xdr:spPr>
        <a:xfrm>
          <a:off x="13004800" y="2554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71391</xdr:rowOff>
    </xdr:from>
    <xdr:ext cx="762000" cy="259045"/>
    <xdr:sp macro="" textlink="">
      <xdr:nvSpPr>
        <xdr:cNvPr id="136" name="テキスト ボックス 135"/>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12</xdr:row>
      <xdr:rowOff>153924</xdr:rowOff>
    </xdr:from>
    <xdr:to>
      <xdr:col>19</xdr:col>
      <xdr:colOff>6350</xdr:colOff>
      <xdr:row>13</xdr:row>
      <xdr:rowOff>84074</xdr:rowOff>
    </xdr:to>
    <xdr:sp macro="" textlink="">
      <xdr:nvSpPr>
        <xdr:cNvPr id="137" name="フローチャート : 判断 136"/>
        <xdr:cNvSpPr/>
      </xdr:nvSpPr>
      <xdr:spPr>
        <a:xfrm>
          <a:off x="12954000" y="22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94251</xdr:rowOff>
    </xdr:from>
    <xdr:ext cx="762000" cy="259045"/>
    <xdr:sp macro="" textlink="">
      <xdr:nvSpPr>
        <xdr:cNvPr id="138" name="テキスト ボックス 137"/>
        <xdr:cNvSpPr txBox="1"/>
      </xdr:nvSpPr>
      <xdr:spPr>
        <a:xfrm>
          <a:off x="12623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4" name="円/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69342</xdr:rowOff>
    </xdr:from>
    <xdr:to>
      <xdr:col>22</xdr:col>
      <xdr:colOff>615950</xdr:colOff>
      <xdr:row>15</xdr:row>
      <xdr:rowOff>170942</xdr:rowOff>
    </xdr:to>
    <xdr:sp macro="" textlink="">
      <xdr:nvSpPr>
        <xdr:cNvPr id="146" name="円/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155719</xdr:rowOff>
    </xdr:from>
    <xdr:ext cx="736600" cy="259045"/>
    <xdr:sp macro="" textlink="">
      <xdr:nvSpPr>
        <xdr:cNvPr id="147" name="テキスト ボックス 146"/>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8" name="円/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55135</xdr:rowOff>
    </xdr:from>
    <xdr:ext cx="762000" cy="259045"/>
    <xdr:sp macro="" textlink="">
      <xdr:nvSpPr>
        <xdr:cNvPr id="151" name="テキスト ボックス 150"/>
        <xdr:cNvSpPr txBox="1"/>
      </xdr:nvSpPr>
      <xdr:spPr>
        <a:xfrm>
          <a:off x="13512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103632</xdr:rowOff>
    </xdr:from>
    <xdr:to>
      <xdr:col>19</xdr:col>
      <xdr:colOff>6350</xdr:colOff>
      <xdr:row>15</xdr:row>
      <xdr:rowOff>33782</xdr:rowOff>
    </xdr:to>
    <xdr:sp macro="" textlink="">
      <xdr:nvSpPr>
        <xdr:cNvPr id="152" name="円/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18559</xdr:rowOff>
    </xdr:from>
    <xdr:ext cx="762000" cy="259045"/>
    <xdr:sp macro="" textlink="">
      <xdr:nvSpPr>
        <xdr:cNvPr id="153" name="テキスト ボックス 152"/>
        <xdr:cNvSpPr txBox="1"/>
      </xdr:nvSpPr>
      <xdr:spPr>
        <a:xfrm>
          <a:off x="12623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高齢化の進行はもちろんだが、扶助費については国策に基づくものがほとんどであり、町独自の施策がこの数値に大きく影響を与えることは低いと考えられる。</a:t>
          </a:r>
          <a:endParaRPr kumimoji="1" lang="en-US" altLang="ja-JP" sz="1300">
            <a:latin typeface="ＭＳ Ｐゴシック"/>
          </a:endParaRPr>
        </a:p>
        <a:p>
          <a:r>
            <a:rPr kumimoji="1" lang="ja-JP" altLang="en-US" sz="1300">
              <a:latin typeface="ＭＳ Ｐゴシック"/>
            </a:rPr>
            <a:t>ただし国保や介護保険の給付費を押し上げている原因を把握し、横断的な対応によって、今後も扶助費等の増加については抑制を図れるよう努める。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57</xdr:row>
      <xdr:rowOff>31750</xdr:rowOff>
    </xdr:to>
    <xdr:cxnSp macro="">
      <xdr:nvCxnSpPr>
        <xdr:cNvPr id="186" name="直線コネクタ 185"/>
        <xdr:cNvCxnSpPr/>
      </xdr:nvCxnSpPr>
      <xdr:spPr>
        <a:xfrm>
          <a:off x="3987800" y="9594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165100</xdr:rowOff>
    </xdr:to>
    <xdr:cxnSp macro="">
      <xdr:nvCxnSpPr>
        <xdr:cNvPr id="189" name="直線コネクタ 188"/>
        <xdr:cNvCxnSpPr/>
      </xdr:nvCxnSpPr>
      <xdr:spPr>
        <a:xfrm>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xdr:rowOff>
    </xdr:to>
    <xdr:cxnSp macro="">
      <xdr:nvCxnSpPr>
        <xdr:cNvPr id="192" name="直線コネクタ 191"/>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5" name="直線コネクタ 194"/>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8" name="フローチャート : 判断 197"/>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9" name="テキスト ボックス 198"/>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8" name="テキスト ボックス 207"/>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4" name="テキスト ボックス 213"/>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類似団体でも最高値であるが大きな要因は下水道事業への繰出金である。</a:t>
          </a:r>
          <a:endParaRPr kumimoji="1" lang="en-US" altLang="ja-JP" sz="1300">
            <a:latin typeface="ＭＳ Ｐゴシック"/>
          </a:endParaRPr>
        </a:p>
        <a:p>
          <a:r>
            <a:rPr kumimoji="1" lang="ja-JP" altLang="en-US" sz="1300">
              <a:latin typeface="ＭＳ Ｐゴシック"/>
            </a:rPr>
            <a:t>今後は「下水道事業の統合」「使用料の見直し」を柱として、事業会計の自立性を高めるよう努める。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119380</xdr:rowOff>
    </xdr:from>
    <xdr:to>
      <xdr:col>24</xdr:col>
      <xdr:colOff>31750</xdr:colOff>
      <xdr:row>60</xdr:row>
      <xdr:rowOff>127000</xdr:rowOff>
    </xdr:to>
    <xdr:cxnSp macro="">
      <xdr:nvCxnSpPr>
        <xdr:cNvPr id="247" name="直線コネクタ 246"/>
        <xdr:cNvCxnSpPr/>
      </xdr:nvCxnSpPr>
      <xdr:spPr>
        <a:xfrm flipV="1">
          <a:off x="15671800" y="10406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127000</xdr:rowOff>
    </xdr:to>
    <xdr:cxnSp macro="">
      <xdr:nvCxnSpPr>
        <xdr:cNvPr id="250" name="直線コネクタ 249"/>
        <xdr:cNvCxnSpPr/>
      </xdr:nvCxnSpPr>
      <xdr:spPr>
        <a:xfrm>
          <a:off x="14782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130810</xdr:rowOff>
    </xdr:from>
    <xdr:to>
      <xdr:col>21</xdr:col>
      <xdr:colOff>361950</xdr:colOff>
      <xdr:row>60</xdr:row>
      <xdr:rowOff>35560</xdr:rowOff>
    </xdr:to>
    <xdr:cxnSp macro="">
      <xdr:nvCxnSpPr>
        <xdr:cNvPr id="253" name="直線コネクタ 252"/>
        <xdr:cNvCxnSpPr/>
      </xdr:nvCxnSpPr>
      <xdr:spPr>
        <a:xfrm>
          <a:off x="13893800" y="1024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77470</xdr:rowOff>
    </xdr:from>
    <xdr:to>
      <xdr:col>20</xdr:col>
      <xdr:colOff>158750</xdr:colOff>
      <xdr:row>59</xdr:row>
      <xdr:rowOff>130810</xdr:rowOff>
    </xdr:to>
    <xdr:cxnSp macro="">
      <xdr:nvCxnSpPr>
        <xdr:cNvPr id="256" name="直線コネクタ 255"/>
        <xdr:cNvCxnSpPr/>
      </xdr:nvCxnSpPr>
      <xdr:spPr>
        <a:xfrm>
          <a:off x="13004800" y="1019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9" name="フローチャート : 判断 258"/>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0" name="テキスト ボックス 259"/>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68580</xdr:rowOff>
    </xdr:from>
    <xdr:to>
      <xdr:col>24</xdr:col>
      <xdr:colOff>82550</xdr:colOff>
      <xdr:row>60</xdr:row>
      <xdr:rowOff>170180</xdr:rowOff>
    </xdr:to>
    <xdr:sp macro="" textlink="">
      <xdr:nvSpPr>
        <xdr:cNvPr id="266" name="円/楕円 265"/>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148607</xdr:rowOff>
    </xdr:from>
    <xdr:ext cx="762000" cy="259045"/>
    <xdr:sp macro="" textlink="">
      <xdr:nvSpPr>
        <xdr:cNvPr id="267" name="その他該当値テキスト"/>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68" name="円/楕円 267"/>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69" name="テキスト ボックス 268"/>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156210</xdr:rowOff>
    </xdr:from>
    <xdr:to>
      <xdr:col>21</xdr:col>
      <xdr:colOff>412750</xdr:colOff>
      <xdr:row>60</xdr:row>
      <xdr:rowOff>86360</xdr:rowOff>
    </xdr:to>
    <xdr:sp macro="" textlink="">
      <xdr:nvSpPr>
        <xdr:cNvPr id="270" name="円/楕円 269"/>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71137</xdr:rowOff>
    </xdr:from>
    <xdr:ext cx="762000" cy="259045"/>
    <xdr:sp macro="" textlink="">
      <xdr:nvSpPr>
        <xdr:cNvPr id="271" name="テキスト ボックス 270"/>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80010</xdr:rowOff>
    </xdr:from>
    <xdr:to>
      <xdr:col>20</xdr:col>
      <xdr:colOff>209550</xdr:colOff>
      <xdr:row>60</xdr:row>
      <xdr:rowOff>10160</xdr:rowOff>
    </xdr:to>
    <xdr:sp macro="" textlink="">
      <xdr:nvSpPr>
        <xdr:cNvPr id="272" name="円/楕円 271"/>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166387</xdr:rowOff>
    </xdr:from>
    <xdr:ext cx="762000" cy="259045"/>
    <xdr:sp macro="" textlink="">
      <xdr:nvSpPr>
        <xdr:cNvPr id="273" name="テキスト ボックス 272"/>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4" name="円/楕円 273"/>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113047</xdr:rowOff>
    </xdr:from>
    <xdr:ext cx="762000" cy="259045"/>
    <xdr:sp macro="" textlink="">
      <xdr:nvSpPr>
        <xdr:cNvPr id="275" name="テキスト ボックス 274"/>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補助費等の経常経費に占める割合は類似団体の中でも低い値となっている。</a:t>
          </a:r>
          <a:endParaRPr kumimoji="1" lang="en-US" altLang="ja-JP" sz="1300">
            <a:latin typeface="ＭＳ Ｐゴシック"/>
          </a:endParaRPr>
        </a:p>
        <a:p>
          <a:r>
            <a:rPr kumimoji="1" lang="ja-JP" altLang="en-US" sz="1300">
              <a:latin typeface="ＭＳ Ｐゴシック"/>
            </a:rPr>
            <a:t>今後も補助費等については「実績主義」「自立促進」「効果検証」を柱とし、精査していく。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31750</xdr:rowOff>
    </xdr:to>
    <xdr:cxnSp macro="">
      <xdr:nvCxnSpPr>
        <xdr:cNvPr id="308" name="直線コネクタ 307"/>
        <xdr:cNvCxnSpPr/>
      </xdr:nvCxnSpPr>
      <xdr:spPr>
        <a:xfrm flipV="1">
          <a:off x="15671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31750</xdr:rowOff>
    </xdr:to>
    <xdr:cxnSp macro="">
      <xdr:nvCxnSpPr>
        <xdr:cNvPr id="311" name="直線コネクタ 310"/>
        <xdr:cNvCxnSpPr/>
      </xdr:nvCxnSpPr>
      <xdr:spPr>
        <a:xfrm>
          <a:off x="14782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31750</xdr:rowOff>
    </xdr:to>
    <xdr:cxnSp macro="">
      <xdr:nvCxnSpPr>
        <xdr:cNvPr id="314" name="直線コネクタ 313"/>
        <xdr:cNvCxnSpPr/>
      </xdr:nvCxnSpPr>
      <xdr:spPr>
        <a:xfrm>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34</xdr:row>
      <xdr:rowOff>165100</xdr:rowOff>
    </xdr:to>
    <xdr:cxnSp macro="">
      <xdr:nvCxnSpPr>
        <xdr:cNvPr id="317" name="直線コネクタ 316"/>
        <xdr:cNvCxnSpPr/>
      </xdr:nvCxnSpPr>
      <xdr:spPr>
        <a:xfrm>
          <a:off x="13004800" y="599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0" name="フローチャート : 判断 319"/>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1" name="テキスト ボックス 320"/>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7" name="円/楕円 326"/>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53357</xdr:rowOff>
    </xdr:from>
    <xdr:ext cx="762000" cy="259045"/>
    <xdr:sp macro="" textlink="">
      <xdr:nvSpPr>
        <xdr:cNvPr id="328" name="補助費等該当値テキスト"/>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29" name="円/楕円 328"/>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0" name="テキスト ボックス 329"/>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1" name="円/楕円 330"/>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2" name="テキスト ボックス 33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3" name="円/楕円 332"/>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4" name="テキスト ボックス 33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35" name="円/楕円 334"/>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36" name="テキスト ボックス 335"/>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経常経費に占める公債費の割合は前回より改善したが、まだ全国平均を上回り、相変わらず高い数値である。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公債費は平成</a:t>
          </a:r>
          <a:r>
            <a:rPr kumimoji="1" lang="en-US" altLang="ja-JP" sz="1400">
              <a:latin typeface="ＭＳ Ｐゴシック"/>
            </a:rPr>
            <a:t>28</a:t>
          </a:r>
          <a:r>
            <a:rPr kumimoji="1" lang="ja-JP" altLang="en-US" sz="1400">
              <a:latin typeface="ＭＳ Ｐゴシック"/>
            </a:rPr>
            <a:t>年度にピークを迎え、その後は減少傾向になると試算しているが、今後も</a:t>
          </a:r>
          <a:r>
            <a:rPr kumimoji="1" lang="ja-JP" altLang="ja-JP" sz="1400">
              <a:solidFill>
                <a:schemeClr val="dk1"/>
              </a:solidFill>
              <a:effectLst/>
              <a:latin typeface="+mn-lt"/>
              <a:ea typeface="+mn-ea"/>
              <a:cs typeface="+mn-cs"/>
            </a:rPr>
            <a:t>計画的な起債及び償還に努める。</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62230</xdr:rowOff>
    </xdr:from>
    <xdr:to>
      <xdr:col>7</xdr:col>
      <xdr:colOff>15875</xdr:colOff>
      <xdr:row>79</xdr:row>
      <xdr:rowOff>92711</xdr:rowOff>
    </xdr:to>
    <xdr:cxnSp macro="">
      <xdr:nvCxnSpPr>
        <xdr:cNvPr id="369" name="直線コネクタ 368"/>
        <xdr:cNvCxnSpPr/>
      </xdr:nvCxnSpPr>
      <xdr:spPr>
        <a:xfrm flipV="1">
          <a:off x="3987800" y="13606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92711</xdr:rowOff>
    </xdr:to>
    <xdr:cxnSp macro="">
      <xdr:nvCxnSpPr>
        <xdr:cNvPr id="372" name="直線コネクタ 371"/>
        <xdr:cNvCxnSpPr/>
      </xdr:nvCxnSpPr>
      <xdr:spPr>
        <a:xfrm>
          <a:off x="3098800" y="13568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54611</xdr:rowOff>
    </xdr:to>
    <xdr:cxnSp macro="">
      <xdr:nvCxnSpPr>
        <xdr:cNvPr id="375" name="直線コネクタ 374"/>
        <xdr:cNvCxnSpPr/>
      </xdr:nvCxnSpPr>
      <xdr:spPr>
        <a:xfrm flipV="1">
          <a:off x="2209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79</xdr:row>
      <xdr:rowOff>62230</xdr:rowOff>
    </xdr:to>
    <xdr:cxnSp macro="">
      <xdr:nvCxnSpPr>
        <xdr:cNvPr id="378" name="直線コネクタ 377"/>
        <xdr:cNvCxnSpPr/>
      </xdr:nvCxnSpPr>
      <xdr:spPr>
        <a:xfrm flipV="1">
          <a:off x="1320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1" name="フローチャート : 判断 380"/>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82" name="テキスト ボックス 381"/>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11430</xdr:rowOff>
    </xdr:from>
    <xdr:to>
      <xdr:col>7</xdr:col>
      <xdr:colOff>66675</xdr:colOff>
      <xdr:row>79</xdr:row>
      <xdr:rowOff>113030</xdr:rowOff>
    </xdr:to>
    <xdr:sp macro="" textlink="">
      <xdr:nvSpPr>
        <xdr:cNvPr id="388" name="円/楕円 387"/>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154957</xdr:rowOff>
    </xdr:from>
    <xdr:ext cx="762000" cy="259045"/>
    <xdr:sp macro="" textlink="">
      <xdr:nvSpPr>
        <xdr:cNvPr id="389"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0" name="円/楕円 389"/>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1" name="テキスト ボックス 390"/>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2" name="円/楕円 391"/>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3" name="テキスト ボックス 392"/>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94" name="円/楕円 393"/>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95" name="テキスト ボックス 394"/>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xdr:rowOff>
    </xdr:from>
    <xdr:to>
      <xdr:col>1</xdr:col>
      <xdr:colOff>676275</xdr:colOff>
      <xdr:row>79</xdr:row>
      <xdr:rowOff>113030</xdr:rowOff>
    </xdr:to>
    <xdr:sp macro="" textlink="">
      <xdr:nvSpPr>
        <xdr:cNvPr id="396" name="円/楕円 395"/>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123207</xdr:rowOff>
    </xdr:from>
    <xdr:ext cx="762000" cy="259045"/>
    <xdr:sp macro="" textlink="">
      <xdr:nvSpPr>
        <xdr:cNvPr id="397" name="テキスト ボックス 396"/>
        <xdr:cNvSpPr txBox="1"/>
      </xdr:nvSpPr>
      <xdr:spPr>
        <a:xfrm>
          <a:off x="939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公債費以外は既述のとおり繰出金及び物件費が大きな割合を占めている。</a:t>
          </a:r>
          <a:endParaRPr kumimoji="1" lang="en-US" altLang="ja-JP" sz="1300">
            <a:latin typeface="ＭＳ Ｐゴシック"/>
          </a:endParaRPr>
        </a:p>
        <a:p>
          <a:r>
            <a:rPr kumimoji="1" lang="ja-JP" altLang="en-US" sz="1300">
              <a:latin typeface="ＭＳ Ｐゴシック"/>
            </a:rPr>
            <a:t>それぞれの項目に示した改革改善に取り組み、財政の健全化に努める。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75</xdr:row>
      <xdr:rowOff>101854</xdr:rowOff>
    </xdr:to>
    <xdr:cxnSp macro="">
      <xdr:nvCxnSpPr>
        <xdr:cNvPr id="428" name="直線コネクタ 427"/>
        <xdr:cNvCxnSpPr/>
      </xdr:nvCxnSpPr>
      <xdr:spPr>
        <a:xfrm>
          <a:off x="15671800" y="128965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xdr:rowOff>
    </xdr:from>
    <xdr:to>
      <xdr:col>22</xdr:col>
      <xdr:colOff>565150</xdr:colOff>
      <xdr:row>75</xdr:row>
      <xdr:rowOff>37846</xdr:rowOff>
    </xdr:to>
    <xdr:cxnSp macro="">
      <xdr:nvCxnSpPr>
        <xdr:cNvPr id="431" name="直線コネクタ 430"/>
        <xdr:cNvCxnSpPr/>
      </xdr:nvCxnSpPr>
      <xdr:spPr>
        <a:xfrm>
          <a:off x="14782800" y="12864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72136</xdr:rowOff>
    </xdr:from>
    <xdr:to>
      <xdr:col>21</xdr:col>
      <xdr:colOff>361950</xdr:colOff>
      <xdr:row>75</xdr:row>
      <xdr:rowOff>5842</xdr:rowOff>
    </xdr:to>
    <xdr:cxnSp macro="">
      <xdr:nvCxnSpPr>
        <xdr:cNvPr id="434" name="直線コネクタ 433"/>
        <xdr:cNvCxnSpPr/>
      </xdr:nvCxnSpPr>
      <xdr:spPr>
        <a:xfrm>
          <a:off x="13893800" y="127594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xdr:rowOff>
    </xdr:from>
    <xdr:to>
      <xdr:col>20</xdr:col>
      <xdr:colOff>158750</xdr:colOff>
      <xdr:row>74</xdr:row>
      <xdr:rowOff>72136</xdr:rowOff>
    </xdr:to>
    <xdr:cxnSp macro="">
      <xdr:nvCxnSpPr>
        <xdr:cNvPr id="437" name="直線コネクタ 436"/>
        <xdr:cNvCxnSpPr/>
      </xdr:nvCxnSpPr>
      <xdr:spPr>
        <a:xfrm>
          <a:off x="13004800" y="126908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51054</xdr:rowOff>
    </xdr:from>
    <xdr:to>
      <xdr:col>19</xdr:col>
      <xdr:colOff>6350</xdr:colOff>
      <xdr:row>73</xdr:row>
      <xdr:rowOff>152654</xdr:rowOff>
    </xdr:to>
    <xdr:sp macro="" textlink="">
      <xdr:nvSpPr>
        <xdr:cNvPr id="440" name="フローチャート : 判断 439"/>
        <xdr:cNvSpPr/>
      </xdr:nvSpPr>
      <xdr:spPr>
        <a:xfrm>
          <a:off x="12954000" y="1256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162831</xdr:rowOff>
    </xdr:from>
    <xdr:ext cx="762000" cy="259045"/>
    <xdr:sp macro="" textlink="">
      <xdr:nvSpPr>
        <xdr:cNvPr id="441" name="テキスト ボックス 440"/>
        <xdr:cNvSpPr txBox="1"/>
      </xdr:nvSpPr>
      <xdr:spPr>
        <a:xfrm>
          <a:off x="12623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7" name="円/楕円 446"/>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8"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49" name="円/楕円 448"/>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50" name="テキスト ボックス 449"/>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126492</xdr:rowOff>
    </xdr:from>
    <xdr:to>
      <xdr:col>21</xdr:col>
      <xdr:colOff>412750</xdr:colOff>
      <xdr:row>75</xdr:row>
      <xdr:rowOff>56642</xdr:rowOff>
    </xdr:to>
    <xdr:sp macro="" textlink="">
      <xdr:nvSpPr>
        <xdr:cNvPr id="451" name="円/楕円 450"/>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66819</xdr:rowOff>
    </xdr:from>
    <xdr:ext cx="762000" cy="259045"/>
    <xdr:sp macro="" textlink="">
      <xdr:nvSpPr>
        <xdr:cNvPr id="452" name="テキスト ボックス 451"/>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21336</xdr:rowOff>
    </xdr:from>
    <xdr:to>
      <xdr:col>20</xdr:col>
      <xdr:colOff>209550</xdr:colOff>
      <xdr:row>74</xdr:row>
      <xdr:rowOff>122936</xdr:rowOff>
    </xdr:to>
    <xdr:sp macro="" textlink="">
      <xdr:nvSpPr>
        <xdr:cNvPr id="453" name="円/楕円 452"/>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133113</xdr:rowOff>
    </xdr:from>
    <xdr:ext cx="762000" cy="259045"/>
    <xdr:sp macro="" textlink="">
      <xdr:nvSpPr>
        <xdr:cNvPr id="454" name="テキスト ボックス 453"/>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124206</xdr:rowOff>
    </xdr:from>
    <xdr:to>
      <xdr:col>19</xdr:col>
      <xdr:colOff>6350</xdr:colOff>
      <xdr:row>74</xdr:row>
      <xdr:rowOff>54356</xdr:rowOff>
    </xdr:to>
    <xdr:sp macro="" textlink="">
      <xdr:nvSpPr>
        <xdr:cNvPr id="455" name="円/楕円 454"/>
        <xdr:cNvSpPr/>
      </xdr:nvSpPr>
      <xdr:spPr>
        <a:xfrm>
          <a:off x="12954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39133</xdr:rowOff>
    </xdr:from>
    <xdr:ext cx="762000" cy="259045"/>
    <xdr:sp macro="" textlink="">
      <xdr:nvSpPr>
        <xdr:cNvPr id="456" name="テキスト ボックス 455"/>
        <xdr:cNvSpPr txBox="1"/>
      </xdr:nvSpPr>
      <xdr:spPr>
        <a:xfrm>
          <a:off x="12623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127411</xdr:rowOff>
    </xdr:from>
    <xdr:to>
      <xdr:col>4</xdr:col>
      <xdr:colOff>1117600</xdr:colOff>
      <xdr:row>19</xdr:row>
      <xdr:rowOff>42586</xdr:rowOff>
    </xdr:to>
    <xdr:cxnSp macro="">
      <xdr:nvCxnSpPr>
        <xdr:cNvPr id="45" name="直線コネクタ 44"/>
        <xdr:cNvCxnSpPr/>
      </xdr:nvCxnSpPr>
      <xdr:spPr bwMode="auto">
        <a:xfrm flipV="1">
          <a:off x="5651500" y="2232436"/>
          <a:ext cx="0" cy="11153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52763</xdr:rowOff>
    </xdr:from>
    <xdr:ext cx="762000" cy="259045"/>
    <xdr:sp macro="" textlink="">
      <xdr:nvSpPr>
        <xdr:cNvPr id="46" name="人口1人当たり決算額の推移最小値テキスト130"/>
        <xdr:cNvSpPr txBox="1"/>
      </xdr:nvSpPr>
      <xdr:spPr>
        <a:xfrm>
          <a:off x="5740400" y="335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19</xdr:row>
      <xdr:rowOff>42586</xdr:rowOff>
    </xdr:from>
    <xdr:to>
      <xdr:col>5</xdr:col>
      <xdr:colOff>73025</xdr:colOff>
      <xdr:row>19</xdr:row>
      <xdr:rowOff>42586</xdr:rowOff>
    </xdr:to>
    <xdr:cxnSp macro="">
      <xdr:nvCxnSpPr>
        <xdr:cNvPr id="47" name="直線コネクタ 46"/>
        <xdr:cNvCxnSpPr/>
      </xdr:nvCxnSpPr>
      <xdr:spPr bwMode="auto">
        <a:xfrm>
          <a:off x="5562600" y="334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42338</xdr:rowOff>
    </xdr:from>
    <xdr:ext cx="762000" cy="259045"/>
    <xdr:sp macro="" textlink="">
      <xdr:nvSpPr>
        <xdr:cNvPr id="48" name="人口1人当たり決算額の推移最大値テキスト130"/>
        <xdr:cNvSpPr txBox="1"/>
      </xdr:nvSpPr>
      <xdr:spPr>
        <a:xfrm>
          <a:off x="5740400" y="19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12</xdr:row>
      <xdr:rowOff>127411</xdr:rowOff>
    </xdr:from>
    <xdr:to>
      <xdr:col>5</xdr:col>
      <xdr:colOff>73025</xdr:colOff>
      <xdr:row>12</xdr:row>
      <xdr:rowOff>127411</xdr:rowOff>
    </xdr:to>
    <xdr:cxnSp macro="">
      <xdr:nvCxnSpPr>
        <xdr:cNvPr id="49" name="直線コネクタ 48"/>
        <xdr:cNvCxnSpPr/>
      </xdr:nvCxnSpPr>
      <xdr:spPr bwMode="auto">
        <a:xfrm>
          <a:off x="5562600" y="22324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42586</xdr:rowOff>
    </xdr:from>
    <xdr:to>
      <xdr:col>4</xdr:col>
      <xdr:colOff>1117600</xdr:colOff>
      <xdr:row>19</xdr:row>
      <xdr:rowOff>47607</xdr:rowOff>
    </xdr:to>
    <xdr:cxnSp macro="">
      <xdr:nvCxnSpPr>
        <xdr:cNvPr id="50" name="直線コネクタ 49"/>
        <xdr:cNvCxnSpPr/>
      </xdr:nvCxnSpPr>
      <xdr:spPr bwMode="auto">
        <a:xfrm flipV="1">
          <a:off x="5003800" y="3347761"/>
          <a:ext cx="647700" cy="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105323</xdr:rowOff>
    </xdr:from>
    <xdr:ext cx="762000" cy="259045"/>
    <xdr:sp macro="" textlink="">
      <xdr:nvSpPr>
        <xdr:cNvPr id="51" name="人口1人当たり決算額の推移平均値テキスト130"/>
        <xdr:cNvSpPr txBox="1"/>
      </xdr:nvSpPr>
      <xdr:spPr>
        <a:xfrm>
          <a:off x="5740400" y="2896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88796</xdr:rowOff>
    </xdr:from>
    <xdr:to>
      <xdr:col>5</xdr:col>
      <xdr:colOff>34925</xdr:colOff>
      <xdr:row>18</xdr:row>
      <xdr:rowOff>18946</xdr:rowOff>
    </xdr:to>
    <xdr:sp macro="" textlink="">
      <xdr:nvSpPr>
        <xdr:cNvPr id="52" name="フローチャート : 判断 51"/>
        <xdr:cNvSpPr/>
      </xdr:nvSpPr>
      <xdr:spPr bwMode="auto">
        <a:xfrm>
          <a:off x="56007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47607</xdr:rowOff>
    </xdr:from>
    <xdr:to>
      <xdr:col>4</xdr:col>
      <xdr:colOff>469900</xdr:colOff>
      <xdr:row>19</xdr:row>
      <xdr:rowOff>55707</xdr:rowOff>
    </xdr:to>
    <xdr:cxnSp macro="">
      <xdr:nvCxnSpPr>
        <xdr:cNvPr id="53" name="直線コネクタ 52"/>
        <xdr:cNvCxnSpPr/>
      </xdr:nvCxnSpPr>
      <xdr:spPr bwMode="auto">
        <a:xfrm flipV="1">
          <a:off x="4305300" y="3352782"/>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148773</xdr:rowOff>
    </xdr:from>
    <xdr:to>
      <xdr:col>4</xdr:col>
      <xdr:colOff>520700</xdr:colOff>
      <xdr:row>18</xdr:row>
      <xdr:rowOff>78923</xdr:rowOff>
    </xdr:to>
    <xdr:sp macro="" textlink="">
      <xdr:nvSpPr>
        <xdr:cNvPr id="54" name="フローチャート : 判断 53"/>
        <xdr:cNvSpPr/>
      </xdr:nvSpPr>
      <xdr:spPr bwMode="auto">
        <a:xfrm>
          <a:off x="4953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89100</xdr:rowOff>
    </xdr:from>
    <xdr:ext cx="736600" cy="259045"/>
    <xdr:sp macro="" textlink="">
      <xdr:nvSpPr>
        <xdr:cNvPr id="55" name="テキスト ボックス 54"/>
        <xdr:cNvSpPr txBox="1"/>
      </xdr:nvSpPr>
      <xdr:spPr>
        <a:xfrm>
          <a:off x="4622800" y="287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55707</xdr:rowOff>
    </xdr:from>
    <xdr:to>
      <xdr:col>3</xdr:col>
      <xdr:colOff>904875</xdr:colOff>
      <xdr:row>19</xdr:row>
      <xdr:rowOff>57826</xdr:rowOff>
    </xdr:to>
    <xdr:cxnSp macro="">
      <xdr:nvCxnSpPr>
        <xdr:cNvPr id="56" name="直線コネクタ 55"/>
        <xdr:cNvCxnSpPr/>
      </xdr:nvCxnSpPr>
      <xdr:spPr bwMode="auto">
        <a:xfrm flipV="1">
          <a:off x="3606800" y="3360882"/>
          <a:ext cx="698500" cy="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144315</xdr:rowOff>
    </xdr:from>
    <xdr:to>
      <xdr:col>3</xdr:col>
      <xdr:colOff>955675</xdr:colOff>
      <xdr:row>18</xdr:row>
      <xdr:rowOff>74465</xdr:rowOff>
    </xdr:to>
    <xdr:sp macro="" textlink="">
      <xdr:nvSpPr>
        <xdr:cNvPr id="57" name="フローチャート : 判断 56"/>
        <xdr:cNvSpPr/>
      </xdr:nvSpPr>
      <xdr:spPr bwMode="auto">
        <a:xfrm>
          <a:off x="4254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84642</xdr:rowOff>
    </xdr:from>
    <xdr:ext cx="762000" cy="259045"/>
    <xdr:sp macro="" textlink="">
      <xdr:nvSpPr>
        <xdr:cNvPr id="58" name="テキスト ボックス 57"/>
        <xdr:cNvSpPr txBox="1"/>
      </xdr:nvSpPr>
      <xdr:spPr>
        <a:xfrm>
          <a:off x="3924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57826</xdr:rowOff>
    </xdr:from>
    <xdr:to>
      <xdr:col>3</xdr:col>
      <xdr:colOff>206375</xdr:colOff>
      <xdr:row>19</xdr:row>
      <xdr:rowOff>80457</xdr:rowOff>
    </xdr:to>
    <xdr:cxnSp macro="">
      <xdr:nvCxnSpPr>
        <xdr:cNvPr id="59" name="直線コネクタ 58"/>
        <xdr:cNvCxnSpPr/>
      </xdr:nvCxnSpPr>
      <xdr:spPr bwMode="auto">
        <a:xfrm flipV="1">
          <a:off x="2908300" y="3363001"/>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103472</xdr:rowOff>
    </xdr:from>
    <xdr:to>
      <xdr:col>3</xdr:col>
      <xdr:colOff>257175</xdr:colOff>
      <xdr:row>18</xdr:row>
      <xdr:rowOff>33622</xdr:rowOff>
    </xdr:to>
    <xdr:sp macro="" textlink="">
      <xdr:nvSpPr>
        <xdr:cNvPr id="60" name="フローチャート : 判断 59"/>
        <xdr:cNvSpPr/>
      </xdr:nvSpPr>
      <xdr:spPr bwMode="auto">
        <a:xfrm>
          <a:off x="35560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43799</xdr:rowOff>
    </xdr:from>
    <xdr:ext cx="762000" cy="259045"/>
    <xdr:sp macro="" textlink="">
      <xdr:nvSpPr>
        <xdr:cNvPr id="61" name="テキスト ボックス 60"/>
        <xdr:cNvSpPr txBox="1"/>
      </xdr:nvSpPr>
      <xdr:spPr>
        <a:xfrm>
          <a:off x="32258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121310</xdr:rowOff>
    </xdr:from>
    <xdr:to>
      <xdr:col>2</xdr:col>
      <xdr:colOff>692150</xdr:colOff>
      <xdr:row>17</xdr:row>
      <xdr:rowOff>51460</xdr:rowOff>
    </xdr:to>
    <xdr:sp macro="" textlink="">
      <xdr:nvSpPr>
        <xdr:cNvPr id="62" name="フローチャート : 判断 61"/>
        <xdr:cNvSpPr/>
      </xdr:nvSpPr>
      <xdr:spPr bwMode="auto">
        <a:xfrm>
          <a:off x="2857500" y="291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61637</xdr:rowOff>
    </xdr:from>
    <xdr:ext cx="762000" cy="259045"/>
    <xdr:sp macro="" textlink="">
      <xdr:nvSpPr>
        <xdr:cNvPr id="63" name="テキスト ボックス 62"/>
        <xdr:cNvSpPr txBox="1"/>
      </xdr:nvSpPr>
      <xdr:spPr>
        <a:xfrm>
          <a:off x="2527300" y="26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163236</xdr:rowOff>
    </xdr:from>
    <xdr:to>
      <xdr:col>5</xdr:col>
      <xdr:colOff>34925</xdr:colOff>
      <xdr:row>19</xdr:row>
      <xdr:rowOff>93386</xdr:rowOff>
    </xdr:to>
    <xdr:sp macro="" textlink="">
      <xdr:nvSpPr>
        <xdr:cNvPr id="69" name="円/楕円 68"/>
        <xdr:cNvSpPr/>
      </xdr:nvSpPr>
      <xdr:spPr bwMode="auto">
        <a:xfrm>
          <a:off x="5600700" y="329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71813</xdr:rowOff>
    </xdr:from>
    <xdr:ext cx="762000" cy="259045"/>
    <xdr:sp macro="" textlink="">
      <xdr:nvSpPr>
        <xdr:cNvPr id="70" name="人口1人当たり決算額の推移該当値テキスト130"/>
        <xdr:cNvSpPr txBox="1"/>
      </xdr:nvSpPr>
      <xdr:spPr>
        <a:xfrm>
          <a:off x="5740400" y="320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168257</xdr:rowOff>
    </xdr:from>
    <xdr:to>
      <xdr:col>4</xdr:col>
      <xdr:colOff>520700</xdr:colOff>
      <xdr:row>19</xdr:row>
      <xdr:rowOff>98407</xdr:rowOff>
    </xdr:to>
    <xdr:sp macro="" textlink="">
      <xdr:nvSpPr>
        <xdr:cNvPr id="71" name="円/楕円 70"/>
        <xdr:cNvSpPr/>
      </xdr:nvSpPr>
      <xdr:spPr bwMode="auto">
        <a:xfrm>
          <a:off x="4953000" y="330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83184</xdr:rowOff>
    </xdr:from>
    <xdr:ext cx="736600" cy="259045"/>
    <xdr:sp macro="" textlink="">
      <xdr:nvSpPr>
        <xdr:cNvPr id="72" name="テキスト ボックス 71"/>
        <xdr:cNvSpPr txBox="1"/>
      </xdr:nvSpPr>
      <xdr:spPr>
        <a:xfrm>
          <a:off x="4622800" y="338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4907</xdr:rowOff>
    </xdr:from>
    <xdr:to>
      <xdr:col>3</xdr:col>
      <xdr:colOff>955675</xdr:colOff>
      <xdr:row>19</xdr:row>
      <xdr:rowOff>106507</xdr:rowOff>
    </xdr:to>
    <xdr:sp macro="" textlink="">
      <xdr:nvSpPr>
        <xdr:cNvPr id="73" name="円/楕円 72"/>
        <xdr:cNvSpPr/>
      </xdr:nvSpPr>
      <xdr:spPr bwMode="auto">
        <a:xfrm>
          <a:off x="4254500" y="33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91284</xdr:rowOff>
    </xdr:from>
    <xdr:ext cx="762000" cy="259045"/>
    <xdr:sp macro="" textlink="">
      <xdr:nvSpPr>
        <xdr:cNvPr id="74" name="テキスト ボックス 73"/>
        <xdr:cNvSpPr txBox="1"/>
      </xdr:nvSpPr>
      <xdr:spPr>
        <a:xfrm>
          <a:off x="3924300" y="33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7026</xdr:rowOff>
    </xdr:from>
    <xdr:to>
      <xdr:col>3</xdr:col>
      <xdr:colOff>257175</xdr:colOff>
      <xdr:row>19</xdr:row>
      <xdr:rowOff>108626</xdr:rowOff>
    </xdr:to>
    <xdr:sp macro="" textlink="">
      <xdr:nvSpPr>
        <xdr:cNvPr id="75" name="円/楕円 74"/>
        <xdr:cNvSpPr/>
      </xdr:nvSpPr>
      <xdr:spPr bwMode="auto">
        <a:xfrm>
          <a:off x="3556000" y="331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93403</xdr:rowOff>
    </xdr:from>
    <xdr:ext cx="762000" cy="259045"/>
    <xdr:sp macro="" textlink="">
      <xdr:nvSpPr>
        <xdr:cNvPr id="76" name="テキスト ボックス 75"/>
        <xdr:cNvSpPr txBox="1"/>
      </xdr:nvSpPr>
      <xdr:spPr>
        <a:xfrm>
          <a:off x="3225800" y="33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75,328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29657</xdr:rowOff>
    </xdr:from>
    <xdr:to>
      <xdr:col>2</xdr:col>
      <xdr:colOff>692150</xdr:colOff>
      <xdr:row>19</xdr:row>
      <xdr:rowOff>131257</xdr:rowOff>
    </xdr:to>
    <xdr:sp macro="" textlink="">
      <xdr:nvSpPr>
        <xdr:cNvPr id="77" name="円/楕円 76"/>
        <xdr:cNvSpPr/>
      </xdr:nvSpPr>
      <xdr:spPr bwMode="auto">
        <a:xfrm>
          <a:off x="2857500" y="333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116034</xdr:rowOff>
    </xdr:from>
    <xdr:ext cx="762000" cy="259045"/>
    <xdr:sp macro="" textlink="">
      <xdr:nvSpPr>
        <xdr:cNvPr id="78" name="テキスト ボックス 77"/>
        <xdr:cNvSpPr txBox="1"/>
      </xdr:nvSpPr>
      <xdr:spPr>
        <a:xfrm>
          <a:off x="2527300" y="342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155042</xdr:rowOff>
    </xdr:from>
    <xdr:to>
      <xdr:col>4</xdr:col>
      <xdr:colOff>1117600</xdr:colOff>
      <xdr:row>38</xdr:row>
      <xdr:rowOff>99416</xdr:rowOff>
    </xdr:to>
    <xdr:cxnSp macro="">
      <xdr:nvCxnSpPr>
        <xdr:cNvPr id="108" name="直線コネクタ 107"/>
        <xdr:cNvCxnSpPr/>
      </xdr:nvCxnSpPr>
      <xdr:spPr bwMode="auto">
        <a:xfrm flipV="1">
          <a:off x="5651500" y="6422492"/>
          <a:ext cx="0" cy="11445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71493</xdr:rowOff>
    </xdr:from>
    <xdr:ext cx="762000" cy="259045"/>
    <xdr:sp macro="" textlink="">
      <xdr:nvSpPr>
        <xdr:cNvPr id="109" name="人口1人当たり決算額の推移最小値テキスト445"/>
        <xdr:cNvSpPr txBox="1"/>
      </xdr:nvSpPr>
      <xdr:spPr>
        <a:xfrm>
          <a:off x="5740400" y="75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99416</xdr:rowOff>
    </xdr:from>
    <xdr:to>
      <xdr:col>5</xdr:col>
      <xdr:colOff>73025</xdr:colOff>
      <xdr:row>38</xdr:row>
      <xdr:rowOff>99416</xdr:rowOff>
    </xdr:to>
    <xdr:cxnSp macro="">
      <xdr:nvCxnSpPr>
        <xdr:cNvPr id="110" name="直線コネクタ 109"/>
        <xdr:cNvCxnSpPr/>
      </xdr:nvCxnSpPr>
      <xdr:spPr bwMode="auto">
        <a:xfrm>
          <a:off x="5562600" y="756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241419</xdr:rowOff>
    </xdr:from>
    <xdr:ext cx="762000" cy="259045"/>
    <xdr:sp macro="" textlink="">
      <xdr:nvSpPr>
        <xdr:cNvPr id="111" name="人口1人当たり決算額の推移最大値テキスト445"/>
        <xdr:cNvSpPr txBox="1"/>
      </xdr:nvSpPr>
      <xdr:spPr>
        <a:xfrm>
          <a:off x="5740400" y="61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34</xdr:row>
      <xdr:rowOff>155042</xdr:rowOff>
    </xdr:from>
    <xdr:to>
      <xdr:col>5</xdr:col>
      <xdr:colOff>73025</xdr:colOff>
      <xdr:row>34</xdr:row>
      <xdr:rowOff>155042</xdr:rowOff>
    </xdr:to>
    <xdr:cxnSp macro="">
      <xdr:nvCxnSpPr>
        <xdr:cNvPr id="112" name="直線コネクタ 111"/>
        <xdr:cNvCxnSpPr/>
      </xdr:nvCxnSpPr>
      <xdr:spPr bwMode="auto">
        <a:xfrm>
          <a:off x="5562600" y="642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80442</xdr:rowOff>
    </xdr:from>
    <xdr:to>
      <xdr:col>4</xdr:col>
      <xdr:colOff>1117600</xdr:colOff>
      <xdr:row>35</xdr:row>
      <xdr:rowOff>67831</xdr:rowOff>
    </xdr:to>
    <xdr:cxnSp macro="">
      <xdr:nvCxnSpPr>
        <xdr:cNvPr id="113" name="直線コネクタ 112"/>
        <xdr:cNvCxnSpPr/>
      </xdr:nvCxnSpPr>
      <xdr:spPr bwMode="auto">
        <a:xfrm>
          <a:off x="5003800" y="6347892"/>
          <a:ext cx="647700" cy="33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61269</xdr:rowOff>
    </xdr:from>
    <xdr:ext cx="762000" cy="259045"/>
    <xdr:sp macro="" textlink="">
      <xdr:nvSpPr>
        <xdr:cNvPr id="114" name="人口1人当たり決算額の推移平均値テキスト445"/>
        <xdr:cNvSpPr txBox="1"/>
      </xdr:nvSpPr>
      <xdr:spPr>
        <a:xfrm>
          <a:off x="5740400" y="7014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89192</xdr:rowOff>
    </xdr:from>
    <xdr:to>
      <xdr:col>5</xdr:col>
      <xdr:colOff>34925</xdr:colOff>
      <xdr:row>37</xdr:row>
      <xdr:rowOff>19342</xdr:rowOff>
    </xdr:to>
    <xdr:sp macro="" textlink="">
      <xdr:nvSpPr>
        <xdr:cNvPr id="115" name="フローチャート : 判断 114"/>
        <xdr:cNvSpPr/>
      </xdr:nvSpPr>
      <xdr:spPr bwMode="auto">
        <a:xfrm>
          <a:off x="5600700" y="7042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80442</xdr:rowOff>
    </xdr:from>
    <xdr:to>
      <xdr:col>4</xdr:col>
      <xdr:colOff>469900</xdr:colOff>
      <xdr:row>34</xdr:row>
      <xdr:rowOff>225336</xdr:rowOff>
    </xdr:to>
    <xdr:cxnSp macro="">
      <xdr:nvCxnSpPr>
        <xdr:cNvPr id="116" name="直線コネクタ 115"/>
        <xdr:cNvCxnSpPr/>
      </xdr:nvCxnSpPr>
      <xdr:spPr bwMode="auto">
        <a:xfrm flipV="1">
          <a:off x="4305300" y="6347892"/>
          <a:ext cx="698500" cy="14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328879</xdr:rowOff>
    </xdr:from>
    <xdr:to>
      <xdr:col>4</xdr:col>
      <xdr:colOff>520700</xdr:colOff>
      <xdr:row>36</xdr:row>
      <xdr:rowOff>87579</xdr:rowOff>
    </xdr:to>
    <xdr:sp macro="" textlink="">
      <xdr:nvSpPr>
        <xdr:cNvPr id="117" name="フローチャート : 判断 116"/>
        <xdr:cNvSpPr/>
      </xdr:nvSpPr>
      <xdr:spPr bwMode="auto">
        <a:xfrm>
          <a:off x="4953000" y="6939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72356</xdr:rowOff>
    </xdr:from>
    <xdr:ext cx="736600" cy="259045"/>
    <xdr:sp macro="" textlink="">
      <xdr:nvSpPr>
        <xdr:cNvPr id="118" name="テキスト ボックス 117"/>
        <xdr:cNvSpPr txBox="1"/>
      </xdr:nvSpPr>
      <xdr:spPr>
        <a:xfrm>
          <a:off x="4622800" y="702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95186</xdr:rowOff>
    </xdr:from>
    <xdr:to>
      <xdr:col>3</xdr:col>
      <xdr:colOff>904875</xdr:colOff>
      <xdr:row>34</xdr:row>
      <xdr:rowOff>225336</xdr:rowOff>
    </xdr:to>
    <xdr:cxnSp macro="">
      <xdr:nvCxnSpPr>
        <xdr:cNvPr id="119" name="直線コネクタ 118"/>
        <xdr:cNvCxnSpPr/>
      </xdr:nvCxnSpPr>
      <xdr:spPr bwMode="auto">
        <a:xfrm>
          <a:off x="3606800" y="6362636"/>
          <a:ext cx="698500" cy="13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294513</xdr:rowOff>
    </xdr:from>
    <xdr:to>
      <xdr:col>3</xdr:col>
      <xdr:colOff>955675</xdr:colOff>
      <xdr:row>36</xdr:row>
      <xdr:rowOff>53213</xdr:rowOff>
    </xdr:to>
    <xdr:sp macro="" textlink="">
      <xdr:nvSpPr>
        <xdr:cNvPr id="120" name="フローチャート : 判断 119"/>
        <xdr:cNvSpPr/>
      </xdr:nvSpPr>
      <xdr:spPr bwMode="auto">
        <a:xfrm>
          <a:off x="42545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37990</xdr:rowOff>
    </xdr:from>
    <xdr:ext cx="762000" cy="259045"/>
    <xdr:sp macro="" textlink="">
      <xdr:nvSpPr>
        <xdr:cNvPr id="121" name="テキスト ボックス 120"/>
        <xdr:cNvSpPr txBox="1"/>
      </xdr:nvSpPr>
      <xdr:spPr>
        <a:xfrm>
          <a:off x="3924300" y="6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95186</xdr:rowOff>
    </xdr:from>
    <xdr:to>
      <xdr:col>3</xdr:col>
      <xdr:colOff>206375</xdr:colOff>
      <xdr:row>34</xdr:row>
      <xdr:rowOff>156108</xdr:rowOff>
    </xdr:to>
    <xdr:cxnSp macro="">
      <xdr:nvCxnSpPr>
        <xdr:cNvPr id="122" name="直線コネクタ 121"/>
        <xdr:cNvCxnSpPr/>
      </xdr:nvCxnSpPr>
      <xdr:spPr bwMode="auto">
        <a:xfrm flipV="1">
          <a:off x="2908300" y="6362636"/>
          <a:ext cx="698500" cy="60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202120</xdr:rowOff>
    </xdr:from>
    <xdr:to>
      <xdr:col>3</xdr:col>
      <xdr:colOff>257175</xdr:colOff>
      <xdr:row>35</xdr:row>
      <xdr:rowOff>303720</xdr:rowOff>
    </xdr:to>
    <xdr:sp macro="" textlink="">
      <xdr:nvSpPr>
        <xdr:cNvPr id="123" name="フローチャート : 判断 122"/>
        <xdr:cNvSpPr/>
      </xdr:nvSpPr>
      <xdr:spPr bwMode="auto">
        <a:xfrm>
          <a:off x="3556000" y="6812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288497</xdr:rowOff>
    </xdr:from>
    <xdr:ext cx="762000" cy="259045"/>
    <xdr:sp macro="" textlink="">
      <xdr:nvSpPr>
        <xdr:cNvPr id="124" name="テキスト ボックス 123"/>
        <xdr:cNvSpPr txBox="1"/>
      </xdr:nvSpPr>
      <xdr:spPr>
        <a:xfrm>
          <a:off x="3225800" y="689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72237</xdr:rowOff>
    </xdr:from>
    <xdr:to>
      <xdr:col>2</xdr:col>
      <xdr:colOff>692150</xdr:colOff>
      <xdr:row>33</xdr:row>
      <xdr:rowOff>173837</xdr:rowOff>
    </xdr:to>
    <xdr:sp macro="" textlink="">
      <xdr:nvSpPr>
        <xdr:cNvPr id="125" name="フローチャート : 判断 124"/>
        <xdr:cNvSpPr/>
      </xdr:nvSpPr>
      <xdr:spPr bwMode="auto">
        <a:xfrm>
          <a:off x="2857500" y="599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12564</xdr:rowOff>
    </xdr:from>
    <xdr:ext cx="762000" cy="259045"/>
    <xdr:sp macro="" textlink="">
      <xdr:nvSpPr>
        <xdr:cNvPr id="126" name="テキスト ボックス 125"/>
        <xdr:cNvSpPr txBox="1"/>
      </xdr:nvSpPr>
      <xdr:spPr>
        <a:xfrm>
          <a:off x="2527300" y="576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17031</xdr:rowOff>
    </xdr:from>
    <xdr:to>
      <xdr:col>5</xdr:col>
      <xdr:colOff>34925</xdr:colOff>
      <xdr:row>35</xdr:row>
      <xdr:rowOff>118631</xdr:rowOff>
    </xdr:to>
    <xdr:sp macro="" textlink="">
      <xdr:nvSpPr>
        <xdr:cNvPr id="132" name="円/楕円 131"/>
        <xdr:cNvSpPr/>
      </xdr:nvSpPr>
      <xdr:spPr bwMode="auto">
        <a:xfrm>
          <a:off x="5600700" y="66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205008</xdr:rowOff>
    </xdr:from>
    <xdr:ext cx="762000" cy="259045"/>
    <xdr:sp macro="" textlink="">
      <xdr:nvSpPr>
        <xdr:cNvPr id="133" name="人口1人当たり決算額の推移該当値テキスト445"/>
        <xdr:cNvSpPr txBox="1"/>
      </xdr:nvSpPr>
      <xdr:spPr>
        <a:xfrm>
          <a:off x="5740400" y="647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29642</xdr:rowOff>
    </xdr:from>
    <xdr:to>
      <xdr:col>4</xdr:col>
      <xdr:colOff>520700</xdr:colOff>
      <xdr:row>34</xdr:row>
      <xdr:rowOff>131242</xdr:rowOff>
    </xdr:to>
    <xdr:sp macro="" textlink="">
      <xdr:nvSpPr>
        <xdr:cNvPr id="134" name="円/楕円 133"/>
        <xdr:cNvSpPr/>
      </xdr:nvSpPr>
      <xdr:spPr bwMode="auto">
        <a:xfrm>
          <a:off x="4953000" y="629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141419</xdr:rowOff>
    </xdr:from>
    <xdr:ext cx="736600" cy="259045"/>
    <xdr:sp macro="" textlink="">
      <xdr:nvSpPr>
        <xdr:cNvPr id="135" name="テキスト ボックス 134"/>
        <xdr:cNvSpPr txBox="1"/>
      </xdr:nvSpPr>
      <xdr:spPr>
        <a:xfrm>
          <a:off x="4622800" y="606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174536</xdr:rowOff>
    </xdr:from>
    <xdr:to>
      <xdr:col>3</xdr:col>
      <xdr:colOff>955675</xdr:colOff>
      <xdr:row>34</xdr:row>
      <xdr:rowOff>276137</xdr:rowOff>
    </xdr:to>
    <xdr:sp macro="" textlink="">
      <xdr:nvSpPr>
        <xdr:cNvPr id="136" name="円/楕円 135"/>
        <xdr:cNvSpPr/>
      </xdr:nvSpPr>
      <xdr:spPr bwMode="auto">
        <a:xfrm>
          <a:off x="4254500" y="64419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286313</xdr:rowOff>
    </xdr:from>
    <xdr:ext cx="762000" cy="259045"/>
    <xdr:sp macro="" textlink="">
      <xdr:nvSpPr>
        <xdr:cNvPr id="137" name="テキスト ボックス 136"/>
        <xdr:cNvSpPr txBox="1"/>
      </xdr:nvSpPr>
      <xdr:spPr>
        <a:xfrm>
          <a:off x="3924300" y="62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44386</xdr:rowOff>
    </xdr:from>
    <xdr:to>
      <xdr:col>3</xdr:col>
      <xdr:colOff>257175</xdr:colOff>
      <xdr:row>34</xdr:row>
      <xdr:rowOff>145986</xdr:rowOff>
    </xdr:to>
    <xdr:sp macro="" textlink="">
      <xdr:nvSpPr>
        <xdr:cNvPr id="138" name="円/楕円 137"/>
        <xdr:cNvSpPr/>
      </xdr:nvSpPr>
      <xdr:spPr bwMode="auto">
        <a:xfrm>
          <a:off x="3556000" y="631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156163</xdr:rowOff>
    </xdr:from>
    <xdr:ext cx="762000" cy="259045"/>
    <xdr:sp macro="" textlink="">
      <xdr:nvSpPr>
        <xdr:cNvPr id="139" name="テキスト ボックス 138"/>
        <xdr:cNvSpPr txBox="1"/>
      </xdr:nvSpPr>
      <xdr:spPr>
        <a:xfrm>
          <a:off x="3225800" y="608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105308</xdr:rowOff>
    </xdr:from>
    <xdr:to>
      <xdr:col>2</xdr:col>
      <xdr:colOff>692150</xdr:colOff>
      <xdr:row>34</xdr:row>
      <xdr:rowOff>206908</xdr:rowOff>
    </xdr:to>
    <xdr:sp macro="" textlink="">
      <xdr:nvSpPr>
        <xdr:cNvPr id="140" name="円/楕円 139"/>
        <xdr:cNvSpPr/>
      </xdr:nvSpPr>
      <xdr:spPr bwMode="auto">
        <a:xfrm>
          <a:off x="2857500" y="637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191685</xdr:rowOff>
    </xdr:from>
    <xdr:ext cx="762000" cy="259045"/>
    <xdr:sp macro="" textlink="">
      <xdr:nvSpPr>
        <xdr:cNvPr id="141" name="テキスト ボックス 140"/>
        <xdr:cNvSpPr txBox="1"/>
      </xdr:nvSpPr>
      <xdr:spPr>
        <a:xfrm>
          <a:off x="2527300" y="645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・ここ数年は財政調整基金については利息のみの積立をおこなっているため大きな変動はない。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年度は地方創生関連の補正予算の繰越等が発生したために実質収支は減額している。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・単体・連結ともに実質赤字額は発生していない。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H23</a:t>
          </a:r>
          <a:r>
            <a:rPr lang="ja-JP" altLang="en-US"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H24</a:t>
          </a:r>
          <a:r>
            <a:rPr lang="ja-JP" altLang="en-US" sz="1400" b="0" i="0">
              <a:solidFill>
                <a:schemeClr val="dk1"/>
              </a:solidFill>
              <a:effectLst/>
              <a:latin typeface="+mn-lt"/>
              <a:ea typeface="+mn-ea"/>
              <a:cs typeface="+mn-cs"/>
            </a:rPr>
            <a:t>年度の緊防債の本格償還開始により、基準財政需要額への算入が開始したため。</a:t>
          </a:r>
          <a:endParaRPr lang="en-US" altLang="ja-JP" sz="1400" b="0" i="0">
            <a:solidFill>
              <a:schemeClr val="dk1"/>
            </a:solidFill>
            <a:effectLst/>
            <a:latin typeface="+mn-lt"/>
            <a:ea typeface="+mn-ea"/>
            <a:cs typeface="+mn-cs"/>
          </a:endParaRPr>
        </a:p>
        <a:p>
          <a:r>
            <a:rPr kumimoji="1" lang="ja-JP" altLang="en-US" sz="1400" b="0" i="0">
              <a:solidFill>
                <a:schemeClr val="dk1"/>
              </a:solidFill>
              <a:effectLst/>
              <a:latin typeface="+mn-lt"/>
              <a:ea typeface="+mn-ea"/>
              <a:cs typeface="+mn-cs"/>
            </a:rPr>
            <a:t>・今後は</a:t>
          </a:r>
          <a:r>
            <a:rPr kumimoji="1" lang="en-US" altLang="ja-JP" sz="1400" b="0" i="0">
              <a:solidFill>
                <a:schemeClr val="dk1"/>
              </a:solidFill>
              <a:effectLst/>
              <a:latin typeface="+mn-lt"/>
              <a:ea typeface="+mn-ea"/>
              <a:cs typeface="+mn-cs"/>
            </a:rPr>
            <a:t>H28</a:t>
          </a:r>
          <a:r>
            <a:rPr kumimoji="1" lang="ja-JP" altLang="en-US" sz="1400" b="0" i="0">
              <a:solidFill>
                <a:schemeClr val="dk1"/>
              </a:solidFill>
              <a:effectLst/>
              <a:latin typeface="+mn-lt"/>
              <a:ea typeface="+mn-ea"/>
              <a:cs typeface="+mn-cs"/>
            </a:rPr>
            <a:t>年度に償還のピークを迎え、その後は償還額は減少すると見込んでいるが、今後も起債発行等をコントロールし平成</a:t>
          </a:r>
          <a:r>
            <a:rPr kumimoji="1" lang="en-US" altLang="ja-JP" sz="1400" b="0" i="0">
              <a:solidFill>
                <a:schemeClr val="dk1"/>
              </a:solidFill>
              <a:effectLst/>
              <a:latin typeface="+mn-lt"/>
              <a:ea typeface="+mn-ea"/>
              <a:cs typeface="+mn-cs"/>
            </a:rPr>
            <a:t>32</a:t>
          </a:r>
          <a:r>
            <a:rPr kumimoji="1" lang="ja-JP" altLang="en-US" sz="1400" b="0" i="0">
              <a:solidFill>
                <a:schemeClr val="dk1"/>
              </a:solidFill>
              <a:effectLst/>
              <a:latin typeface="+mn-lt"/>
              <a:ea typeface="+mn-ea"/>
              <a:cs typeface="+mn-cs"/>
            </a:rPr>
            <a:t>年度ごろには実質公債費比率</a:t>
          </a:r>
          <a:r>
            <a:rPr kumimoji="1" lang="en-US" altLang="ja-JP" sz="1400" b="0" i="0">
              <a:solidFill>
                <a:schemeClr val="dk1"/>
              </a:solidFill>
              <a:effectLst/>
              <a:latin typeface="+mn-lt"/>
              <a:ea typeface="+mn-ea"/>
              <a:cs typeface="+mn-cs"/>
            </a:rPr>
            <a:t>10</a:t>
          </a:r>
          <a:r>
            <a:rPr kumimoji="1" lang="ja-JP" altLang="en-US" sz="1400" b="0" i="0">
              <a:solidFill>
                <a:schemeClr val="dk1"/>
              </a:solidFill>
              <a:effectLst/>
              <a:latin typeface="+mn-lt"/>
              <a:ea typeface="+mn-ea"/>
              <a:cs typeface="+mn-cs"/>
            </a:rPr>
            <a:t>％程度を目標とする。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年度より公債費＞起債額のルールを徹底し、地方債残高が約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億円減少したため。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・ただし今後も大型事業を控えており、大きく悪化しないように対応する。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・そのためには、今後も特別な理由を除き、</a:t>
          </a:r>
          <a:r>
            <a:rPr kumimoji="1" lang="ja-JP" altLang="ja-JP" sz="1400">
              <a:solidFill>
                <a:schemeClr val="dk1"/>
              </a:solidFill>
              <a:effectLst/>
              <a:latin typeface="+mn-lt"/>
              <a:ea typeface="+mn-ea"/>
              <a:cs typeface="+mn-cs"/>
            </a:rPr>
            <a:t>公債費＞起債額のルールを徹底</a:t>
          </a:r>
          <a:r>
            <a:rPr kumimoji="1" lang="ja-JP" altLang="en-US" sz="1400">
              <a:solidFill>
                <a:schemeClr val="dk1"/>
              </a:solidFill>
              <a:effectLst/>
              <a:latin typeface="+mn-lt"/>
              <a:ea typeface="+mn-ea"/>
              <a:cs typeface="+mn-cs"/>
            </a:rPr>
            <a:t>した財政運営を行う。</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6177836</v>
      </c>
      <c r="BO4" s="349"/>
      <c r="BP4" s="349"/>
      <c r="BQ4" s="349"/>
      <c r="BR4" s="349"/>
      <c r="BS4" s="349"/>
      <c r="BT4" s="349"/>
      <c r="BU4" s="350"/>
      <c r="BV4" s="348">
        <v>5853029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10.7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5855478</v>
      </c>
      <c r="BO5" s="386"/>
      <c r="BP5" s="386"/>
      <c r="BQ5" s="386"/>
      <c r="BR5" s="386"/>
      <c r="BS5" s="386"/>
      <c r="BT5" s="386"/>
      <c r="BU5" s="387"/>
      <c r="BV5" s="385">
        <v>5428701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87.6</v>
      </c>
      <c r="CU5" s="383"/>
      <c r="CV5" s="383"/>
      <c r="CW5" s="383"/>
      <c r="CX5" s="383"/>
      <c r="CY5" s="383"/>
      <c r="CZ5" s="383"/>
      <c r="DA5" s="384"/>
      <c r="DB5" s="382">
        <v>86.6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322358</v>
      </c>
      <c r="BO6" s="386"/>
      <c r="BP6" s="386"/>
      <c r="BQ6" s="386"/>
      <c r="BR6" s="386"/>
      <c r="BS6" s="386"/>
      <c r="BT6" s="386"/>
      <c r="BU6" s="387"/>
      <c r="BV6" s="385">
        <v>424328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93.4</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20971</v>
      </c>
      <c r="BO7" s="386"/>
      <c r="BP7" s="386"/>
      <c r="BQ7" s="386"/>
      <c r="BR7" s="386"/>
      <c r="BS7" s="386"/>
      <c r="BT7" s="386"/>
      <c r="BU7" s="387"/>
      <c r="BV7" s="385">
        <v>13436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3948964</v>
      </c>
      <c r="CU7" s="386"/>
      <c r="CV7" s="386"/>
      <c r="CW7" s="386"/>
      <c r="CX7" s="386"/>
      <c r="CY7" s="386"/>
      <c r="CZ7" s="386"/>
      <c r="DA7" s="387"/>
      <c r="DB7" s="385">
        <v>3844334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301387</v>
      </c>
      <c r="BO8" s="386"/>
      <c r="BP8" s="386"/>
      <c r="BQ8" s="386"/>
      <c r="BR8" s="386"/>
      <c r="BS8" s="386"/>
      <c r="BT8" s="386"/>
      <c r="BU8" s="387"/>
      <c r="BV8" s="385">
        <v>410892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13216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-109505</v>
      </c>
      <c r="BO9" s="386"/>
      <c r="BP9" s="386"/>
      <c r="BQ9" s="386"/>
      <c r="BR9" s="386"/>
      <c r="BS9" s="386"/>
      <c r="BT9" s="386"/>
      <c r="BU9" s="387"/>
      <c r="BV9" s="385">
        <v>-985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16.5</v>
      </c>
      <c r="CU9" s="383"/>
      <c r="CV9" s="383"/>
      <c r="CW9" s="383"/>
      <c r="CX9" s="383"/>
      <c r="CY9" s="383"/>
      <c r="CZ9" s="383"/>
      <c r="DA9" s="384"/>
      <c r="DB9" s="382">
        <v>16.600000000000001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12976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2324</v>
      </c>
      <c r="BO10" s="386"/>
      <c r="BP10" s="386"/>
      <c r="BQ10" s="386"/>
      <c r="BR10" s="386"/>
      <c r="BS10" s="386"/>
      <c r="BT10" s="386"/>
      <c r="BU10" s="387"/>
      <c r="BV10" s="385">
        <v>2161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13467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13364</v>
      </c>
      <c r="S13" s="467"/>
      <c r="T13" s="467"/>
      <c r="U13" s="467"/>
      <c r="V13" s="468"/>
      <c r="W13" s="401" t="s">
        <v>124</v>
      </c>
      <c r="X13" s="402"/>
      <c r="Y13" s="402"/>
      <c r="Z13" s="402"/>
      <c r="AA13" s="402"/>
      <c r="AB13" s="392"/>
      <c r="AC13" s="436">
        <v>1257</v>
      </c>
      <c r="AD13" s="437"/>
      <c r="AE13" s="437"/>
      <c r="AF13" s="437"/>
      <c r="AG13" s="476"/>
      <c r="AH13" s="436">
        <v>1575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-107181</v>
      </c>
      <c r="BO13" s="386"/>
      <c r="BP13" s="386"/>
      <c r="BQ13" s="386"/>
      <c r="BR13" s="386"/>
      <c r="BS13" s="386"/>
      <c r="BT13" s="386"/>
      <c r="BU13" s="387"/>
      <c r="BV13" s="385">
        <v>1176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16.399999999999999</v>
      </c>
      <c r="CU13" s="383"/>
      <c r="CV13" s="383"/>
      <c r="CW13" s="383"/>
      <c r="CX13" s="383"/>
      <c r="CY13" s="383"/>
      <c r="CZ13" s="383"/>
      <c r="DA13" s="384"/>
      <c r="DB13" s="382">
        <v>17.5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13521</v>
      </c>
      <c r="S14" s="467"/>
      <c r="T14" s="467"/>
      <c r="U14" s="467"/>
      <c r="V14" s="468"/>
      <c r="W14" s="375"/>
      <c r="X14" s="376"/>
      <c r="Y14" s="376"/>
      <c r="Z14" s="376"/>
      <c r="AA14" s="376"/>
      <c r="AB14" s="365"/>
      <c r="AC14" s="469">
        <v>17.7</v>
      </c>
      <c r="AD14" s="470"/>
      <c r="AE14" s="470"/>
      <c r="AF14" s="470"/>
      <c r="AG14" s="471"/>
      <c r="AH14" s="469">
        <v>21.2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128.69999999999999</v>
      </c>
      <c r="CU14" s="481"/>
      <c r="CV14" s="481"/>
      <c r="CW14" s="481"/>
      <c r="CX14" s="481"/>
      <c r="CY14" s="481"/>
      <c r="CZ14" s="481"/>
      <c r="DA14" s="482"/>
      <c r="DB14" s="480">
        <v>130.80000000000001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13415</v>
      </c>
      <c r="S15" s="467"/>
      <c r="T15" s="467"/>
      <c r="U15" s="467"/>
      <c r="V15" s="468"/>
      <c r="W15" s="401" t="s">
        <v>130</v>
      </c>
      <c r="X15" s="402"/>
      <c r="Y15" s="402"/>
      <c r="Z15" s="402"/>
      <c r="AA15" s="402"/>
      <c r="AB15" s="392"/>
      <c r="AC15" s="436">
        <v>2138</v>
      </c>
      <c r="AD15" s="437"/>
      <c r="AE15" s="437"/>
      <c r="AF15" s="437"/>
      <c r="AG15" s="476"/>
      <c r="AH15" s="436">
        <v>2262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1323232</v>
      </c>
      <c r="BO15" s="349"/>
      <c r="BP15" s="349"/>
      <c r="BQ15" s="349"/>
      <c r="BR15" s="349"/>
      <c r="BS15" s="349"/>
      <c r="BT15" s="349"/>
      <c r="BU15" s="350"/>
      <c r="BV15" s="348">
        <v>1268947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30.1</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3340053</v>
      </c>
      <c r="BO16" s="386"/>
      <c r="BP16" s="386"/>
      <c r="BQ16" s="386"/>
      <c r="BR16" s="386"/>
      <c r="BS16" s="386"/>
      <c r="BT16" s="386"/>
      <c r="BU16" s="387"/>
      <c r="BV16" s="385">
        <v>3242648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3700</v>
      </c>
      <c r="AD17" s="437"/>
      <c r="AE17" s="437"/>
      <c r="AF17" s="437"/>
      <c r="AG17" s="476"/>
      <c r="AH17" s="436">
        <v>3564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1686512</v>
      </c>
      <c r="BO17" s="386"/>
      <c r="BP17" s="386"/>
      <c r="BQ17" s="386"/>
      <c r="BR17" s="386"/>
      <c r="BS17" s="386"/>
      <c r="BT17" s="386"/>
      <c r="BU17" s="387"/>
      <c r="BV17" s="385">
        <v>1619147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45.36</v>
      </c>
      <c r="M18" s="498"/>
      <c r="N18" s="498"/>
      <c r="O18" s="498"/>
      <c r="P18" s="498"/>
      <c r="Q18" s="498"/>
      <c r="R18" s="499"/>
      <c r="S18" s="499"/>
      <c r="T18" s="499"/>
      <c r="U18" s="499"/>
      <c r="V18" s="500"/>
      <c r="W18" s="403"/>
      <c r="X18" s="404"/>
      <c r="Y18" s="404"/>
      <c r="Z18" s="404"/>
      <c r="AA18" s="404"/>
      <c r="AB18" s="395"/>
      <c r="AC18" s="501">
        <v>52.1</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3508783</v>
      </c>
      <c r="BO18" s="386"/>
      <c r="BP18" s="386"/>
      <c r="BQ18" s="386"/>
      <c r="BR18" s="386"/>
      <c r="BS18" s="386"/>
      <c r="BT18" s="386"/>
      <c r="BU18" s="387"/>
      <c r="BV18" s="385">
        <v>3373391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291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4695092</v>
      </c>
      <c r="BO19" s="386"/>
      <c r="BP19" s="386"/>
      <c r="BQ19" s="386"/>
      <c r="BR19" s="386"/>
      <c r="BS19" s="386"/>
      <c r="BT19" s="386"/>
      <c r="BU19" s="387"/>
      <c r="BV19" s="385">
        <v>4649568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4157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6235711</v>
      </c>
      <c r="BO23" s="386"/>
      <c r="BP23" s="386"/>
      <c r="BQ23" s="386"/>
      <c r="BR23" s="386"/>
      <c r="BS23" s="386"/>
      <c r="BT23" s="386"/>
      <c r="BU23" s="387"/>
      <c r="BV23" s="385">
        <v>6598728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6130</v>
      </c>
      <c r="R24" s="437"/>
      <c r="S24" s="437"/>
      <c r="T24" s="437"/>
      <c r="U24" s="437"/>
      <c r="V24" s="476"/>
      <c r="W24" s="531"/>
      <c r="X24" s="519"/>
      <c r="Y24" s="520"/>
      <c r="Z24" s="435" t="s">
        <v>153</v>
      </c>
      <c r="AA24" s="415"/>
      <c r="AB24" s="415"/>
      <c r="AC24" s="415"/>
      <c r="AD24" s="415"/>
      <c r="AE24" s="415"/>
      <c r="AF24" s="415"/>
      <c r="AG24" s="416"/>
      <c r="AH24" s="436">
        <v>80</v>
      </c>
      <c r="AI24" s="437"/>
      <c r="AJ24" s="437"/>
      <c r="AK24" s="437"/>
      <c r="AL24" s="476"/>
      <c r="AM24" s="436">
        <v>244000</v>
      </c>
      <c r="AN24" s="437"/>
      <c r="AO24" s="437"/>
      <c r="AP24" s="437"/>
      <c r="AQ24" s="437"/>
      <c r="AR24" s="476"/>
      <c r="AS24" s="436">
        <v>3050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2145496</v>
      </c>
      <c r="BO24" s="386"/>
      <c r="BP24" s="386"/>
      <c r="BQ24" s="386"/>
      <c r="BR24" s="386"/>
      <c r="BS24" s="386"/>
      <c r="BT24" s="386"/>
      <c r="BU24" s="387"/>
      <c r="BV24" s="385">
        <v>2417844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5630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753380</v>
      </c>
      <c r="BO25" s="349"/>
      <c r="BP25" s="349"/>
      <c r="BQ25" s="349"/>
      <c r="BR25" s="349"/>
      <c r="BS25" s="349"/>
      <c r="BT25" s="349"/>
      <c r="BU25" s="350"/>
      <c r="BV25" s="348">
        <v>416783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4990</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2523</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619599</v>
      </c>
      <c r="BO27" s="555"/>
      <c r="BP27" s="555"/>
      <c r="BQ27" s="555"/>
      <c r="BR27" s="555"/>
      <c r="BS27" s="555"/>
      <c r="BT27" s="555"/>
      <c r="BU27" s="556"/>
      <c r="BV27" s="554">
        <v>619596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1911</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564220</v>
      </c>
      <c r="BO28" s="349"/>
      <c r="BP28" s="349"/>
      <c r="BQ28" s="349"/>
      <c r="BR28" s="349"/>
      <c r="BS28" s="349"/>
      <c r="BT28" s="349"/>
      <c r="BU28" s="350"/>
      <c r="BV28" s="348">
        <v>561896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13</v>
      </c>
      <c r="M29" s="437"/>
      <c r="N29" s="437"/>
      <c r="O29" s="437"/>
      <c r="P29" s="476"/>
      <c r="Q29" s="436">
        <v>1729</v>
      </c>
      <c r="R29" s="437"/>
      <c r="S29" s="437"/>
      <c r="T29" s="437"/>
      <c r="U29" s="437"/>
      <c r="V29" s="476"/>
      <c r="W29" s="532"/>
      <c r="X29" s="533"/>
      <c r="Y29" s="534"/>
      <c r="Z29" s="435" t="s">
        <v>169</v>
      </c>
      <c r="AA29" s="415"/>
      <c r="AB29" s="415"/>
      <c r="AC29" s="415"/>
      <c r="AD29" s="415"/>
      <c r="AE29" s="415"/>
      <c r="AF29" s="415"/>
      <c r="AG29" s="416"/>
      <c r="AH29" s="436">
        <v>80</v>
      </c>
      <c r="AI29" s="437"/>
      <c r="AJ29" s="437"/>
      <c r="AK29" s="437"/>
      <c r="AL29" s="476"/>
      <c r="AM29" s="436">
        <v>244000</v>
      </c>
      <c r="AN29" s="437"/>
      <c r="AO29" s="437"/>
      <c r="AP29" s="437"/>
      <c r="AQ29" s="437"/>
      <c r="AR29" s="476"/>
      <c r="AS29" s="436">
        <v>3050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10909</v>
      </c>
      <c r="BO29" s="386"/>
      <c r="BP29" s="386"/>
      <c r="BQ29" s="386"/>
      <c r="BR29" s="386"/>
      <c r="BS29" s="386"/>
      <c r="BT29" s="386"/>
      <c r="BU29" s="387"/>
      <c r="BV29" s="385">
        <v>10863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385365</v>
      </c>
      <c r="BO30" s="555"/>
      <c r="BP30" s="555"/>
      <c r="BQ30" s="555"/>
      <c r="BR30" s="555"/>
      <c r="BS30" s="555"/>
      <c r="BT30" s="555"/>
      <c r="BU30" s="556"/>
      <c r="BV30" s="554">
        <v>469686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高森町まちづくり振興公社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ケーブルテレビ放送事業特別会計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5" t="s">
        <v>25</v>
      </c>
      <c r="F41" s="1185"/>
      <c r="G41" s="1185"/>
      <c r="H41" s="1186"/>
      <c r="I41" s="82">
        <v>6495</v>
      </c>
      <c r="J41" s="83">
        <v>6574</v>
      </c>
      <c r="K41" s="83">
        <v>7154</v>
      </c>
      <c r="L41" s="83">
        <v>6791</v>
      </c>
      <c r="M41" s="84">
        <v>6366</v>
      </c>
    </row>
    <row r="42" spans="2:13" ht="27.75" customHeight="1">
      <c r="B42" s="1181"/>
      <c r="C42" s="1182"/>
      <c r="D42" s="85"/>
      <c r="E42" s="1187" t="s">
        <v>26</v>
      </c>
      <c r="F42" s="1187"/>
      <c r="G42" s="1187"/>
      <c r="H42" s="1188"/>
      <c r="I42" s="86">
        <v>398</v>
      </c>
      <c r="J42" s="87">
        <v>357</v>
      </c>
      <c r="K42" s="87">
        <v>316</v>
      </c>
      <c r="L42" s="87">
        <v>278</v>
      </c>
      <c r="M42" s="88">
        <v>242</v>
      </c>
    </row>
    <row r="43" spans="2:13" ht="27.75" customHeight="1">
      <c r="B43" s="1181"/>
      <c r="C43" s="1182"/>
      <c r="D43" s="85"/>
      <c r="E43" s="1187" t="s">
        <v>27</v>
      </c>
      <c r="F43" s="1187"/>
      <c r="G43" s="1187"/>
      <c r="H43" s="1188"/>
      <c r="I43" s="86">
        <v>5998</v>
      </c>
      <c r="J43" s="87">
        <v>6141</v>
      </c>
      <c r="K43" s="87">
        <v>6473</v>
      </c>
      <c r="L43" s="87">
        <v>6485</v>
      </c>
      <c r="M43" s="88">
        <v>6324</v>
      </c>
    </row>
    <row r="44" spans="2:13" ht="27.75" customHeight="1">
      <c r="B44" s="1181"/>
      <c r="C44" s="1182"/>
      <c r="D44" s="85"/>
      <c r="E44" s="1187" t="s">
        <v>28</v>
      </c>
      <c r="F44" s="1187"/>
      <c r="G44" s="1187"/>
      <c r="H44" s="1188"/>
      <c r="I44" s="86">
        <v>149</v>
      </c>
      <c r="J44" s="87">
        <v>133</v>
      </c>
      <c r="K44" s="87">
        <v>137</v>
      </c>
      <c r="L44" s="87">
        <v>67</v>
      </c>
      <c r="M44" s="88">
        <v>58</v>
      </c>
    </row>
    <row r="45" spans="2:13" ht="27.75" customHeight="1">
      <c r="B45" s="1181"/>
      <c r="C45" s="1182"/>
      <c r="D45" s="85"/>
      <c r="E45" s="1187" t="s">
        <v>29</v>
      </c>
      <c r="F45" s="1187"/>
      <c r="G45" s="1187"/>
      <c r="H45" s="1188"/>
      <c r="I45" s="86">
        <v>768</v>
      </c>
      <c r="J45" s="87">
        <v>722</v>
      </c>
      <c r="K45" s="87">
        <v>722</v>
      </c>
      <c r="L45" s="87">
        <v>727</v>
      </c>
      <c r="M45" s="88">
        <v>727</v>
      </c>
    </row>
    <row r="46" spans="2:13" ht="27.75" customHeight="1">
      <c r="B46" s="1181"/>
      <c r="C46" s="1182"/>
      <c r="D46" s="85"/>
      <c r="E46" s="1187" t="s">
        <v>30</v>
      </c>
      <c r="F46" s="1187"/>
      <c r="G46" s="1187"/>
      <c r="H46" s="1188"/>
      <c r="I46" s="86">
        <v>141</v>
      </c>
      <c r="J46" s="87">
        <v>144</v>
      </c>
      <c r="K46" s="87" t="s">
        <v>474</v>
      </c>
      <c r="L46" s="87" t="s">
        <v>474</v>
      </c>
      <c r="M46" s="88" t="s">
        <v>474</v>
      </c>
    </row>
    <row r="47" spans="2:13" ht="27.75" customHeight="1">
      <c r="B47" s="1181"/>
      <c r="C47" s="1182"/>
      <c r="D47" s="85"/>
      <c r="E47" s="1187" t="s">
        <v>31</v>
      </c>
      <c r="F47" s="1187"/>
      <c r="G47" s="1187"/>
      <c r="H47" s="1188"/>
      <c r="I47" s="86" t="s">
        <v>474</v>
      </c>
      <c r="J47" s="87" t="s">
        <v>474</v>
      </c>
      <c r="K47" s="87" t="s">
        <v>474</v>
      </c>
      <c r="L47" s="87" t="s">
        <v>474</v>
      </c>
      <c r="M47" s="88" t="s">
        <v>474</v>
      </c>
    </row>
    <row r="48" spans="2:13" ht="27.75" customHeight="1">
      <c r="B48" s="1183"/>
      <c r="C48" s="1184"/>
      <c r="D48" s="85"/>
      <c r="E48" s="1187" t="s">
        <v>32</v>
      </c>
      <c r="F48" s="1187"/>
      <c r="G48" s="1187"/>
      <c r="H48" s="1188"/>
      <c r="I48" s="86" t="s">
        <v>474</v>
      </c>
      <c r="J48" s="87" t="s">
        <v>474</v>
      </c>
      <c r="K48" s="87" t="s">
        <v>474</v>
      </c>
      <c r="L48" s="87" t="s">
        <v>474</v>
      </c>
      <c r="M48" s="88" t="s">
        <v>474</v>
      </c>
    </row>
    <row r="49" spans="2:13" ht="27.75" customHeight="1">
      <c r="B49" s="1189" t="s">
        <v>33</v>
      </c>
      <c r="C49" s="1190"/>
      <c r="D49" s="89"/>
      <c r="E49" s="1187" t="s">
        <v>34</v>
      </c>
      <c r="F49" s="1187"/>
      <c r="G49" s="1187"/>
      <c r="H49" s="1188"/>
      <c r="I49" s="86">
        <v>1460</v>
      </c>
      <c r="J49" s="87">
        <v>1196</v>
      </c>
      <c r="K49" s="87">
        <v>1052</v>
      </c>
      <c r="L49" s="87">
        <v>1098</v>
      </c>
      <c r="M49" s="88">
        <v>1016</v>
      </c>
    </row>
    <row r="50" spans="2:13" ht="27.75" customHeight="1">
      <c r="B50" s="1181"/>
      <c r="C50" s="1182"/>
      <c r="D50" s="85"/>
      <c r="E50" s="1187" t="s">
        <v>35</v>
      </c>
      <c r="F50" s="1187"/>
      <c r="G50" s="1187"/>
      <c r="H50" s="1188"/>
      <c r="I50" s="86">
        <v>25</v>
      </c>
      <c r="J50" s="87">
        <v>21</v>
      </c>
      <c r="K50" s="87">
        <v>17</v>
      </c>
      <c r="L50" s="87">
        <v>13</v>
      </c>
      <c r="M50" s="88">
        <v>9</v>
      </c>
    </row>
    <row r="51" spans="2:13" ht="27.75" customHeight="1">
      <c r="B51" s="1183"/>
      <c r="C51" s="1184"/>
      <c r="D51" s="85"/>
      <c r="E51" s="1187" t="s">
        <v>36</v>
      </c>
      <c r="F51" s="1187"/>
      <c r="G51" s="1187"/>
      <c r="H51" s="1188"/>
      <c r="I51" s="86">
        <v>9066</v>
      </c>
      <c r="J51" s="87">
        <v>9848</v>
      </c>
      <c r="K51" s="87">
        <v>9567</v>
      </c>
      <c r="L51" s="87">
        <v>9204</v>
      </c>
      <c r="M51" s="88">
        <v>8743</v>
      </c>
    </row>
    <row r="52" spans="2:13" ht="27.75" customHeight="1" thickBot="1">
      <c r="B52" s="1191" t="s">
        <v>37</v>
      </c>
      <c r="C52" s="1192"/>
      <c r="D52" s="90"/>
      <c r="E52" s="1193" t="s">
        <v>38</v>
      </c>
      <c r="F52" s="1193"/>
      <c r="G52" s="1193"/>
      <c r="H52" s="1194"/>
      <c r="I52" s="91">
        <v>3397</v>
      </c>
      <c r="J52" s="92">
        <v>3005</v>
      </c>
      <c r="K52" s="92">
        <v>4166</v>
      </c>
      <c r="L52" s="92">
        <v>4033</v>
      </c>
      <c r="M52" s="93">
        <v>3949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59185</v>
      </c>
      <c r="E3" s="116"/>
      <c r="F3" s="117">
        <v>147869</v>
      </c>
      <c r="G3" s="118"/>
      <c r="H3" s="119"/>
    </row>
    <row r="4" spans="1:8">
      <c r="A4" s="120"/>
      <c r="B4" s="121"/>
      <c r="C4" s="122"/>
      <c r="D4" s="123">
        <v>50331</v>
      </c>
      <c r="E4" s="124"/>
      <c r="F4" s="125">
        <v>63271</v>
      </c>
      <c r="G4" s="126"/>
      <c r="H4" s="127"/>
    </row>
    <row r="5" spans="1:8">
      <c r="A5" s="108" t="s">
        <v>507</v>
      </c>
      <c r="B5" s="113"/>
      <c r="C5" s="114"/>
      <c r="D5" s="115">
        <v>119550</v>
      </c>
      <c r="E5" s="116"/>
      <c r="F5" s="117">
        <v>72729</v>
      </c>
      <c r="G5" s="118"/>
      <c r="H5" s="119"/>
    </row>
    <row r="6" spans="1:8">
      <c r="A6" s="120"/>
      <c r="B6" s="121"/>
      <c r="C6" s="122"/>
      <c r="D6" s="123">
        <v>45095</v>
      </c>
      <c r="E6" s="124"/>
      <c r="F6" s="125">
        <v>36291</v>
      </c>
      <c r="G6" s="126"/>
      <c r="H6" s="127"/>
    </row>
    <row r="7" spans="1:8">
      <c r="A7" s="108" t="s">
        <v>508</v>
      </c>
      <c r="B7" s="113"/>
      <c r="C7" s="114"/>
      <c r="D7" s="115">
        <v>232192</v>
      </c>
      <c r="E7" s="116"/>
      <c r="F7" s="117">
        <v>70317</v>
      </c>
      <c r="G7" s="118"/>
      <c r="H7" s="119"/>
    </row>
    <row r="8" spans="1:8">
      <c r="A8" s="120"/>
      <c r="B8" s="121"/>
      <c r="C8" s="122"/>
      <c r="D8" s="123">
        <v>95082</v>
      </c>
      <c r="E8" s="124"/>
      <c r="F8" s="125">
        <v>35725</v>
      </c>
      <c r="G8" s="126"/>
      <c r="H8" s="127"/>
    </row>
    <row r="9" spans="1:8">
      <c r="A9" s="108" t="s">
        <v>509</v>
      </c>
      <c r="B9" s="113"/>
      <c r="C9" s="114"/>
      <c r="D9" s="115">
        <v>44643</v>
      </c>
      <c r="E9" s="116"/>
      <c r="F9" s="117">
        <v>105751</v>
      </c>
      <c r="G9" s="118"/>
      <c r="H9" s="119"/>
    </row>
    <row r="10" spans="1:8">
      <c r="A10" s="120"/>
      <c r="B10" s="121"/>
      <c r="C10" s="122"/>
      <c r="D10" s="123">
        <v>34456</v>
      </c>
      <c r="E10" s="124"/>
      <c r="F10" s="125">
        <v>49969</v>
      </c>
      <c r="G10" s="126"/>
      <c r="H10" s="127"/>
    </row>
    <row r="11" spans="1:8">
      <c r="A11" s="108" t="s">
        <v>510</v>
      </c>
      <c r="B11" s="113"/>
      <c r="C11" s="114"/>
      <c r="D11" s="115">
        <v>59300</v>
      </c>
      <c r="E11" s="116"/>
      <c r="F11" s="117">
        <v>158564</v>
      </c>
      <c r="G11" s="118"/>
      <c r="H11" s="119"/>
    </row>
    <row r="12" spans="1:8">
      <c r="A12" s="120"/>
      <c r="B12" s="121"/>
      <c r="C12" s="128"/>
      <c r="D12" s="123">
        <v>39050</v>
      </c>
      <c r="E12" s="124"/>
      <c r="F12" s="125">
        <v>48412</v>
      </c>
      <c r="G12" s="126"/>
      <c r="H12" s="127"/>
    </row>
    <row r="13" spans="1:8">
      <c r="A13" s="108"/>
      <c r="B13" s="113"/>
      <c r="C13" s="129"/>
      <c r="D13" s="130">
        <v>102974</v>
      </c>
      <c r="E13" s="131"/>
      <c r="F13" s="132">
        <v>111046</v>
      </c>
      <c r="G13" s="133"/>
      <c r="H13" s="119"/>
    </row>
    <row r="14" spans="1:8">
      <c r="A14" s="120"/>
      <c r="B14" s="121"/>
      <c r="C14" s="122"/>
      <c r="D14" s="123">
        <v>52803</v>
      </c>
      <c r="E14" s="124"/>
      <c r="F14" s="125">
        <v>46734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8.56</v>
      </c>
      <c r="C19" s="134">
        <f>ROUND(VALUE(SUBSTITUTE(実質収支比率等に係る経年分析!G$48,"▲","-")),2)</f>
        <v>13.4</v>
      </c>
      <c r="D19" s="134">
        <f>ROUND(VALUE(SUBSTITUTE(実質収支比率等に係る経年分析!H$48,"▲","-")),2)</f>
        <v>10.74</v>
      </c>
      <c r="E19" s="134">
        <f>ROUND(VALUE(SUBSTITUTE(実質収支比率等に係る経年分析!I$48,"▲","-")),2)</f>
        <v>10.69</v>
      </c>
      <c r="F19" s="134">
        <f>ROUND(VALUE(SUBSTITUTE(実質収支比率等に係る経年分析!J$48,"▲","-")),2)</f>
        <v>7.63</v>
      </c>
    </row>
    <row r="20" spans="1:11">
      <c r="A20" s="134" t="s">
        <v>43</v>
      </c>
      <c r="B20" s="134">
        <f>ROUND(VALUE(SUBSTITUTE(実質収支比率等に係る経年分析!F$47,"▲","-")),2)</f>
        <v>7.35</v>
      </c>
      <c r="C20" s="134">
        <f>ROUND(VALUE(SUBSTITUTE(実質収支比率等に係る経年分析!G$47,"▲","-")),2)</f>
        <v>9.23</v>
      </c>
      <c r="D20" s="134">
        <f>ROUND(VALUE(SUBSTITUTE(実質収支比率等に係る経年分析!H$47,"▲","-")),2)</f>
        <v>14.59</v>
      </c>
      <c r="E20" s="134">
        <f>ROUND(VALUE(SUBSTITUTE(実質収支比率等に係る経年分析!I$47,"▲","-")),2)</f>
        <v>14.62</v>
      </c>
      <c r="F20" s="134">
        <f>ROUND(VALUE(SUBSTITUTE(実質収支比率等に係る経年分析!J$47,"▲","-")),2)</f>
        <v>14.29</v>
      </c>
    </row>
    <row r="21" spans="1:11">
      <c r="A21" s="134" t="s">
        <v>44</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6.63</v>
      </c>
      <c r="D21" s="134">
        <f>IF(ISNUMBER(VALUE(SUBSTITUTE(実質収支比率等に係る経年分析!H$49,"▲","-"))),ROUND(VALUE(SUBSTITUTE(実質収支比率等に係る経年分析!H$49,"▲","-")),2),NA())</f>
        <v>2.42</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-2.71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ケーブルテレビ放送事業特別会計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18.739999999999998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18.170000000000002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740</v>
      </c>
      <c r="E42" s="136"/>
      <c r="F42" s="136"/>
      <c r="G42" s="136">
        <f>'実質公債費比率（分子）の構造'!L$52</f>
        <v>739</v>
      </c>
      <c r="H42" s="136"/>
      <c r="I42" s="136"/>
      <c r="J42" s="136">
        <f>'実質公債費比率（分子）の構造'!M$52</f>
        <v>761</v>
      </c>
      <c r="K42" s="136"/>
      <c r="L42" s="136"/>
      <c r="M42" s="136">
        <f>'実質公債費比率（分子）の構造'!N$52</f>
        <v>766</v>
      </c>
      <c r="N42" s="136"/>
      <c r="O42" s="136"/>
      <c r="P42" s="136">
        <f>'実質公債費比率（分子）の構造'!O$52</f>
        <v>887</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52</v>
      </c>
      <c r="C44" s="136"/>
      <c r="D44" s="136"/>
      <c r="E44" s="136">
        <f>'実質公債費比率（分子）の構造'!L$50</f>
        <v>48</v>
      </c>
      <c r="F44" s="136"/>
      <c r="G44" s="136"/>
      <c r="H44" s="136">
        <f>'実質公債費比率（分子）の構造'!M$50</f>
        <v>46</v>
      </c>
      <c r="I44" s="136"/>
      <c r="J44" s="136"/>
      <c r="K44" s="136">
        <f>'実質公債費比率（分子）の構造'!N$50</f>
        <v>42</v>
      </c>
      <c r="L44" s="136"/>
      <c r="M44" s="136"/>
      <c r="N44" s="136">
        <f>'実質公債費比率（分子）の構造'!O$50</f>
        <v>40</v>
      </c>
      <c r="O44" s="136"/>
      <c r="P44" s="136"/>
    </row>
    <row r="45" spans="1:16">
      <c r="A45" s="136" t="s">
        <v>54</v>
      </c>
      <c r="B45" s="136">
        <f>'実質公債費比率（分子）の構造'!K$49</f>
        <v>13</v>
      </c>
      <c r="C45" s="136"/>
      <c r="D45" s="136"/>
      <c r="E45" s="136">
        <f>'実質公債費比率（分子）の構造'!L$49</f>
        <v>13</v>
      </c>
      <c r="F45" s="136"/>
      <c r="G45" s="136"/>
      <c r="H45" s="136">
        <f>'実質公債費比率（分子）の構造'!M$49</f>
        <v>12</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369</v>
      </c>
      <c r="C46" s="136"/>
      <c r="D46" s="136"/>
      <c r="E46" s="136">
        <f>'実質公債費比率（分子）の構造'!L$48</f>
        <v>392</v>
      </c>
      <c r="F46" s="136"/>
      <c r="G46" s="136"/>
      <c r="H46" s="136">
        <f>'実質公債費比率（分子）の構造'!M$48</f>
        <v>403</v>
      </c>
      <c r="I46" s="136"/>
      <c r="J46" s="136"/>
      <c r="K46" s="136">
        <f>'実質公債費比率（分子）の構造'!N$48</f>
        <v>437</v>
      </c>
      <c r="L46" s="136"/>
      <c r="M46" s="136"/>
      <c r="N46" s="136">
        <f>'実質公債費比率（分子）の構造'!O$48</f>
        <v>436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843</v>
      </c>
      <c r="C49" s="136"/>
      <c r="D49" s="136"/>
      <c r="E49" s="136">
        <f>'実質公債費比率（分子）の構造'!L$45</f>
        <v>839</v>
      </c>
      <c r="F49" s="136"/>
      <c r="G49" s="136"/>
      <c r="H49" s="136">
        <f>'実質公債費比率（分子）の構造'!M$45</f>
        <v>812</v>
      </c>
      <c r="I49" s="136"/>
      <c r="J49" s="136"/>
      <c r="K49" s="136">
        <f>'実質公債費比率（分子）の構造'!N$45</f>
        <v>840</v>
      </c>
      <c r="L49" s="136"/>
      <c r="M49" s="136"/>
      <c r="N49" s="136">
        <f>'実質公債費比率（分子）の構造'!O$45</f>
        <v>844</v>
      </c>
      <c r="O49" s="136"/>
      <c r="P49" s="136"/>
    </row>
    <row r="50" spans="1:16">
      <c r="A50" s="136" t="s">
        <v>59</v>
      </c>
      <c r="B50" s="136" t="e">
        <f>NA()</f>
        <v>#N/A</v>
      </c>
      <c r="C50" s="136">
        <f>IF(ISNUMBER('実質公債費比率（分子）の構造'!K$53),'実質公債費比率（分子）の構造'!K$53,NA())</f>
        <v>537</v>
      </c>
      <c r="D50" s="136" t="e">
        <f>NA()</f>
        <v>#N/A</v>
      </c>
      <c r="E50" s="136" t="e">
        <f>NA()</f>
        <v>#N/A</v>
      </c>
      <c r="F50" s="136">
        <f>IF(ISNUMBER('実質公債費比率（分子）の構造'!L$53),'実質公債費比率（分子）の構造'!L$53,NA())</f>
        <v>553</v>
      </c>
      <c r="G50" s="136" t="e">
        <f>NA()</f>
        <v>#N/A</v>
      </c>
      <c r="H50" s="136" t="e">
        <f>NA()</f>
        <v>#N/A</v>
      </c>
      <c r="I50" s="136">
        <f>IF(ISNUMBER('実質公債費比率（分子）の構造'!M$53),'実質公債費比率（分子）の構造'!M$53,NA())</f>
        <v>512</v>
      </c>
      <c r="J50" s="136" t="e">
        <f>NA()</f>
        <v>#N/A</v>
      </c>
      <c r="K50" s="136" t="e">
        <f>NA()</f>
        <v>#N/A</v>
      </c>
      <c r="L50" s="136">
        <f>IF(ISNUMBER('実質公債費比率（分子）の構造'!N$53),'実質公債費比率（分子）の構造'!N$53,NA())</f>
        <v>564</v>
      </c>
      <c r="M50" s="136" t="e">
        <f>NA()</f>
        <v>#N/A</v>
      </c>
      <c r="N50" s="136" t="e">
        <f>NA()</f>
        <v>#N/A</v>
      </c>
      <c r="O50" s="136">
        <f>IF(ISNUMBER('実質公債費比率（分子）の構造'!O$53),'実質公債費比率（分子）の構造'!O$53,NA())</f>
        <v>444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9066</v>
      </c>
      <c r="E56" s="135"/>
      <c r="F56" s="135"/>
      <c r="G56" s="135">
        <f>'将来負担比率（分子）の構造'!J$51</f>
        <v>9848</v>
      </c>
      <c r="H56" s="135"/>
      <c r="I56" s="135"/>
      <c r="J56" s="135">
        <f>'将来負担比率（分子）の構造'!K$51</f>
        <v>9567</v>
      </c>
      <c r="K56" s="135"/>
      <c r="L56" s="135"/>
      <c r="M56" s="135">
        <f>'将来負担比率（分子）の構造'!L$51</f>
        <v>9204</v>
      </c>
      <c r="N56" s="135"/>
      <c r="O56" s="135"/>
      <c r="P56" s="135">
        <f>'将来負担比率（分子）の構造'!M$51</f>
        <v>8743</v>
      </c>
    </row>
    <row r="57" spans="1:16">
      <c r="A57" s="135" t="s">
        <v>35</v>
      </c>
      <c r="B57" s="135"/>
      <c r="C57" s="135"/>
      <c r="D57" s="135">
        <f>'将来負担比率（分子）の構造'!I$50</f>
        <v>25</v>
      </c>
      <c r="E57" s="135"/>
      <c r="F57" s="135"/>
      <c r="G57" s="135">
        <f>'将来負担比率（分子）の構造'!J$50</f>
        <v>21</v>
      </c>
      <c r="H57" s="135"/>
      <c r="I57" s="135"/>
      <c r="J57" s="135">
        <f>'将来負担比率（分子）の構造'!K$50</f>
        <v>17</v>
      </c>
      <c r="K57" s="135"/>
      <c r="L57" s="135"/>
      <c r="M57" s="135">
        <f>'将来負担比率（分子）の構造'!L$50</f>
        <v>13</v>
      </c>
      <c r="N57" s="135"/>
      <c r="O57" s="135"/>
      <c r="P57" s="135">
        <f>'将来負担比率（分子）の構造'!M$50</f>
        <v>9</v>
      </c>
    </row>
    <row r="58" spans="1:16">
      <c r="A58" s="135" t="s">
        <v>34</v>
      </c>
      <c r="B58" s="135"/>
      <c r="C58" s="135"/>
      <c r="D58" s="135">
        <f>'将来負担比率（分子）の構造'!I$49</f>
        <v>1460</v>
      </c>
      <c r="E58" s="135"/>
      <c r="F58" s="135"/>
      <c r="G58" s="135">
        <f>'将来負担比率（分子）の構造'!J$49</f>
        <v>1196</v>
      </c>
      <c r="H58" s="135"/>
      <c r="I58" s="135"/>
      <c r="J58" s="135">
        <f>'将来負担比率（分子）の構造'!K$49</f>
        <v>1052</v>
      </c>
      <c r="K58" s="135"/>
      <c r="L58" s="135"/>
      <c r="M58" s="135">
        <f>'将来負担比率（分子）の構造'!L$49</f>
        <v>1098</v>
      </c>
      <c r="N58" s="135"/>
      <c r="O58" s="135"/>
      <c r="P58" s="135">
        <f>'将来負担比率（分子）の構造'!M$49</f>
        <v>1016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141</v>
      </c>
      <c r="C61" s="135"/>
      <c r="D61" s="135"/>
      <c r="E61" s="135">
        <f>'将来負担比率（分子）の構造'!J$46</f>
        <v>144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768</v>
      </c>
      <c r="C62" s="135"/>
      <c r="D62" s="135"/>
      <c r="E62" s="135">
        <f>'将来負担比率（分子）の構造'!J$45</f>
        <v>722</v>
      </c>
      <c r="F62" s="135"/>
      <c r="G62" s="135"/>
      <c r="H62" s="135">
        <f>'将来負担比率（分子）の構造'!K$45</f>
        <v>722</v>
      </c>
      <c r="I62" s="135"/>
      <c r="J62" s="135"/>
      <c r="K62" s="135">
        <f>'将来負担比率（分子）の構造'!L$45</f>
        <v>727</v>
      </c>
      <c r="L62" s="135"/>
      <c r="M62" s="135"/>
      <c r="N62" s="135">
        <f>'将来負担比率（分子）の構造'!M$45</f>
        <v>727</v>
      </c>
      <c r="O62" s="135"/>
      <c r="P62" s="135"/>
    </row>
    <row r="63" spans="1:16">
      <c r="A63" s="135" t="s">
        <v>28</v>
      </c>
      <c r="B63" s="135">
        <f>'将来負担比率（分子）の構造'!I$44</f>
        <v>149</v>
      </c>
      <c r="C63" s="135"/>
      <c r="D63" s="135"/>
      <c r="E63" s="135">
        <f>'将来負担比率（分子）の構造'!J$44</f>
        <v>133</v>
      </c>
      <c r="F63" s="135"/>
      <c r="G63" s="135"/>
      <c r="H63" s="135">
        <f>'将来負担比率（分子）の構造'!K$44</f>
        <v>137</v>
      </c>
      <c r="I63" s="135"/>
      <c r="J63" s="135"/>
      <c r="K63" s="135">
        <f>'将来負担比率（分子）の構造'!L$44</f>
        <v>67</v>
      </c>
      <c r="L63" s="135"/>
      <c r="M63" s="135"/>
      <c r="N63" s="135">
        <f>'将来負担比率（分子）の構造'!M$44</f>
        <v>58</v>
      </c>
      <c r="O63" s="135"/>
      <c r="P63" s="135"/>
    </row>
    <row r="64" spans="1:16">
      <c r="A64" s="135" t="s">
        <v>27</v>
      </c>
      <c r="B64" s="135">
        <f>'将来負担比率（分子）の構造'!I$43</f>
        <v>5998</v>
      </c>
      <c r="C64" s="135"/>
      <c r="D64" s="135"/>
      <c r="E64" s="135">
        <f>'将来負担比率（分子）の構造'!J$43</f>
        <v>6141</v>
      </c>
      <c r="F64" s="135"/>
      <c r="G64" s="135"/>
      <c r="H64" s="135">
        <f>'将来負担比率（分子）の構造'!K$43</f>
        <v>6473</v>
      </c>
      <c r="I64" s="135"/>
      <c r="J64" s="135"/>
      <c r="K64" s="135">
        <f>'将来負担比率（分子）の構造'!L$43</f>
        <v>6485</v>
      </c>
      <c r="L64" s="135"/>
      <c r="M64" s="135"/>
      <c r="N64" s="135">
        <f>'将来負担比率（分子）の構造'!M$43</f>
        <v>6324</v>
      </c>
      <c r="O64" s="135"/>
      <c r="P64" s="135"/>
    </row>
    <row r="65" spans="1:16">
      <c r="A65" s="135" t="s">
        <v>26</v>
      </c>
      <c r="B65" s="135">
        <f>'将来負担比率（分子）の構造'!I$42</f>
        <v>398</v>
      </c>
      <c r="C65" s="135"/>
      <c r="D65" s="135"/>
      <c r="E65" s="135">
        <f>'将来負担比率（分子）の構造'!J$42</f>
        <v>357</v>
      </c>
      <c r="F65" s="135"/>
      <c r="G65" s="135"/>
      <c r="H65" s="135">
        <f>'将来負担比率（分子）の構造'!K$42</f>
        <v>316</v>
      </c>
      <c r="I65" s="135"/>
      <c r="J65" s="135"/>
      <c r="K65" s="135">
        <f>'将来負担比率（分子）の構造'!L$42</f>
        <v>278</v>
      </c>
      <c r="L65" s="135"/>
      <c r="M65" s="135"/>
      <c r="N65" s="135">
        <f>'将来負担比率（分子）の構造'!M$42</f>
        <v>242</v>
      </c>
      <c r="O65" s="135"/>
      <c r="P65" s="135"/>
    </row>
    <row r="66" spans="1:16">
      <c r="A66" s="135" t="s">
        <v>25</v>
      </c>
      <c r="B66" s="135">
        <f>'将来負担比率（分子）の構造'!I$41</f>
        <v>6495</v>
      </c>
      <c r="C66" s="135"/>
      <c r="D66" s="135"/>
      <c r="E66" s="135">
        <f>'将来負担比率（分子）の構造'!J$41</f>
        <v>6574</v>
      </c>
      <c r="F66" s="135"/>
      <c r="G66" s="135"/>
      <c r="H66" s="135">
        <f>'将来負担比率（分子）の構造'!K$41</f>
        <v>7154</v>
      </c>
      <c r="I66" s="135"/>
      <c r="J66" s="135"/>
      <c r="K66" s="135">
        <f>'将来負担比率（分子）の構造'!L$41</f>
        <v>6791</v>
      </c>
      <c r="L66" s="135"/>
      <c r="M66" s="135"/>
      <c r="N66" s="135">
        <f>'将来負担比率（分子）の構造'!M$41</f>
        <v>6366</v>
      </c>
      <c r="O66" s="135"/>
      <c r="P66" s="135"/>
    </row>
    <row r="67" spans="1:16">
      <c r="A67" s="135" t="s">
        <v>63</v>
      </c>
      <c r="B67" s="135" t="e">
        <f>NA()</f>
        <v>#N/A</v>
      </c>
      <c r="C67" s="135">
        <f>IF(ISNUMBER('将来負担比率（分子）の構造'!I$52), IF('将来負担比率（分子）の構造'!I$52 &lt; 0, 0, '将来負担比率（分子）の構造'!I$52), NA())</f>
        <v>3397</v>
      </c>
      <c r="D67" s="135" t="e">
        <f>NA()</f>
        <v>#N/A</v>
      </c>
      <c r="E67" s="135" t="e">
        <f>NA()</f>
        <v>#N/A</v>
      </c>
      <c r="F67" s="135">
        <f>IF(ISNUMBER('将来負担比率（分子）の構造'!J$52), IF('将来負担比率（分子）の構造'!J$52 &lt; 0, 0, '将来負担比率（分子）の構造'!J$52), NA())</f>
        <v>3005</v>
      </c>
      <c r="G67" s="135" t="e">
        <f>NA()</f>
        <v>#N/A</v>
      </c>
      <c r="H67" s="135" t="e">
        <f>NA()</f>
        <v>#N/A</v>
      </c>
      <c r="I67" s="135">
        <f>IF(ISNUMBER('将来負担比率（分子）の構造'!K$52), IF('将来負担比率（分子）の構造'!K$52 &lt; 0, 0, '将来負担比率（分子）の構造'!K$52), NA())</f>
        <v>4166</v>
      </c>
      <c r="J67" s="135" t="e">
        <f>NA()</f>
        <v>#N/A</v>
      </c>
      <c r="K67" s="135" t="e">
        <f>NA()</f>
        <v>#N/A</v>
      </c>
      <c r="L67" s="135">
        <f>IF(ISNUMBER('将来負担比率（分子）の構造'!L$52), IF('将来負担比率（分子）の構造'!L$52 &lt; 0, 0, '将来負担比率（分子）の構造'!L$52), NA())</f>
        <v>4033</v>
      </c>
      <c r="M67" s="135" t="e">
        <f>NA()</f>
        <v>#N/A</v>
      </c>
      <c r="N67" s="135" t="e">
        <f>NA()</f>
        <v>#N/A</v>
      </c>
      <c r="O67" s="135">
        <f>IF(ISNUMBER('将来負担比率（分子）の構造'!M$52), IF('将来負担比率（分子）の構造'!M$52 &lt; 0, 0, '将来負担比率（分子）の構造'!M$52), NA())</f>
        <v>3949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1454331</v>
      </c>
      <c r="S5" s="583"/>
      <c r="T5" s="583"/>
      <c r="U5" s="583"/>
      <c r="V5" s="583"/>
      <c r="W5" s="583"/>
      <c r="X5" s="583"/>
      <c r="Y5" s="584"/>
      <c r="Z5" s="585">
        <v>23.5</v>
      </c>
      <c r="AA5" s="585"/>
      <c r="AB5" s="585"/>
      <c r="AC5" s="585"/>
      <c r="AD5" s="586">
        <v>1454331</v>
      </c>
      <c r="AE5" s="586"/>
      <c r="AF5" s="586"/>
      <c r="AG5" s="586"/>
      <c r="AH5" s="586"/>
      <c r="AI5" s="586"/>
      <c r="AJ5" s="586"/>
      <c r="AK5" s="586"/>
      <c r="AL5" s="587">
        <v>38.700000000000003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1435950</v>
      </c>
      <c r="BH5" s="594"/>
      <c r="BI5" s="594"/>
      <c r="BJ5" s="594"/>
      <c r="BK5" s="594"/>
      <c r="BL5" s="594"/>
      <c r="BM5" s="594"/>
      <c r="BN5" s="595"/>
      <c r="BO5" s="596">
        <v>98.7</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73070</v>
      </c>
      <c r="S6" s="594"/>
      <c r="T6" s="594"/>
      <c r="U6" s="594"/>
      <c r="V6" s="594"/>
      <c r="W6" s="594"/>
      <c r="X6" s="594"/>
      <c r="Y6" s="595"/>
      <c r="Z6" s="596">
        <v>1.2</v>
      </c>
      <c r="AA6" s="596"/>
      <c r="AB6" s="596"/>
      <c r="AC6" s="596"/>
      <c r="AD6" s="597">
        <v>73070</v>
      </c>
      <c r="AE6" s="597"/>
      <c r="AF6" s="597"/>
      <c r="AG6" s="597"/>
      <c r="AH6" s="597"/>
      <c r="AI6" s="597"/>
      <c r="AJ6" s="597"/>
      <c r="AK6" s="597"/>
      <c r="AL6" s="598">
        <v>1.9</v>
      </c>
      <c r="AM6" s="599"/>
      <c r="AN6" s="599"/>
      <c r="AO6" s="600"/>
      <c r="AP6" s="590" t="s">
        <v>213</v>
      </c>
      <c r="AQ6" s="591"/>
      <c r="AR6" s="591"/>
      <c r="AS6" s="591"/>
      <c r="AT6" s="591"/>
      <c r="AU6" s="591"/>
      <c r="AV6" s="591"/>
      <c r="AW6" s="591"/>
      <c r="AX6" s="591"/>
      <c r="AY6" s="591"/>
      <c r="AZ6" s="591"/>
      <c r="BA6" s="591"/>
      <c r="BB6" s="591"/>
      <c r="BC6" s="591"/>
      <c r="BD6" s="591"/>
      <c r="BE6" s="591"/>
      <c r="BF6" s="592"/>
      <c r="BG6" s="593">
        <v>1435950</v>
      </c>
      <c r="BH6" s="594"/>
      <c r="BI6" s="594"/>
      <c r="BJ6" s="594"/>
      <c r="BK6" s="594"/>
      <c r="BL6" s="594"/>
      <c r="BM6" s="594"/>
      <c r="BN6" s="595"/>
      <c r="BO6" s="596">
        <v>98.7</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73679</v>
      </c>
      <c r="CS6" s="594"/>
      <c r="CT6" s="594"/>
      <c r="CU6" s="594"/>
      <c r="CV6" s="594"/>
      <c r="CW6" s="594"/>
      <c r="CX6" s="594"/>
      <c r="CY6" s="595"/>
      <c r="CZ6" s="596">
        <v>1.3</v>
      </c>
      <c r="DA6" s="596"/>
      <c r="DB6" s="596"/>
      <c r="DC6" s="596"/>
      <c r="DD6" s="602" t="s">
        <v>208</v>
      </c>
      <c r="DE6" s="594"/>
      <c r="DF6" s="594"/>
      <c r="DG6" s="594"/>
      <c r="DH6" s="594"/>
      <c r="DI6" s="594"/>
      <c r="DJ6" s="594"/>
      <c r="DK6" s="594"/>
      <c r="DL6" s="594"/>
      <c r="DM6" s="594"/>
      <c r="DN6" s="594"/>
      <c r="DO6" s="594"/>
      <c r="DP6" s="595"/>
      <c r="DQ6" s="602">
        <v>73679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2627</v>
      </c>
      <c r="S7" s="594"/>
      <c r="T7" s="594"/>
      <c r="U7" s="594"/>
      <c r="V7" s="594"/>
      <c r="W7" s="594"/>
      <c r="X7" s="594"/>
      <c r="Y7" s="595"/>
      <c r="Z7" s="596">
        <v>0</v>
      </c>
      <c r="AA7" s="596"/>
      <c r="AB7" s="596"/>
      <c r="AC7" s="596"/>
      <c r="AD7" s="597">
        <v>2627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668524</v>
      </c>
      <c r="BH7" s="594"/>
      <c r="BI7" s="594"/>
      <c r="BJ7" s="594"/>
      <c r="BK7" s="594"/>
      <c r="BL7" s="594"/>
      <c r="BM7" s="594"/>
      <c r="BN7" s="595"/>
      <c r="BO7" s="596">
        <v>46</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758073</v>
      </c>
      <c r="CS7" s="594"/>
      <c r="CT7" s="594"/>
      <c r="CU7" s="594"/>
      <c r="CV7" s="594"/>
      <c r="CW7" s="594"/>
      <c r="CX7" s="594"/>
      <c r="CY7" s="595"/>
      <c r="CZ7" s="596">
        <v>12.9</v>
      </c>
      <c r="DA7" s="596"/>
      <c r="DB7" s="596"/>
      <c r="DC7" s="596"/>
      <c r="DD7" s="602">
        <v>148010</v>
      </c>
      <c r="DE7" s="594"/>
      <c r="DF7" s="594"/>
      <c r="DG7" s="594"/>
      <c r="DH7" s="594"/>
      <c r="DI7" s="594"/>
      <c r="DJ7" s="594"/>
      <c r="DK7" s="594"/>
      <c r="DL7" s="594"/>
      <c r="DM7" s="594"/>
      <c r="DN7" s="594"/>
      <c r="DO7" s="594"/>
      <c r="DP7" s="595"/>
      <c r="DQ7" s="602">
        <v>546752</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7501</v>
      </c>
      <c r="S8" s="594"/>
      <c r="T8" s="594"/>
      <c r="U8" s="594"/>
      <c r="V8" s="594"/>
      <c r="W8" s="594"/>
      <c r="X8" s="594"/>
      <c r="Y8" s="595"/>
      <c r="Z8" s="596">
        <v>0.1</v>
      </c>
      <c r="AA8" s="596"/>
      <c r="AB8" s="596"/>
      <c r="AC8" s="596"/>
      <c r="AD8" s="597">
        <v>7501</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22201</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1856737</v>
      </c>
      <c r="CS8" s="594"/>
      <c r="CT8" s="594"/>
      <c r="CU8" s="594"/>
      <c r="CV8" s="594"/>
      <c r="CW8" s="594"/>
      <c r="CX8" s="594"/>
      <c r="CY8" s="595"/>
      <c r="CZ8" s="596">
        <v>31.7</v>
      </c>
      <c r="DA8" s="596"/>
      <c r="DB8" s="596"/>
      <c r="DC8" s="596"/>
      <c r="DD8" s="602">
        <v>187362</v>
      </c>
      <c r="DE8" s="594"/>
      <c r="DF8" s="594"/>
      <c r="DG8" s="594"/>
      <c r="DH8" s="594"/>
      <c r="DI8" s="594"/>
      <c r="DJ8" s="594"/>
      <c r="DK8" s="594"/>
      <c r="DL8" s="594"/>
      <c r="DM8" s="594"/>
      <c r="DN8" s="594"/>
      <c r="DO8" s="594"/>
      <c r="DP8" s="595"/>
      <c r="DQ8" s="602">
        <v>981841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5725</v>
      </c>
      <c r="S9" s="594"/>
      <c r="T9" s="594"/>
      <c r="U9" s="594"/>
      <c r="V9" s="594"/>
      <c r="W9" s="594"/>
      <c r="X9" s="594"/>
      <c r="Y9" s="595"/>
      <c r="Z9" s="596">
        <v>0.1</v>
      </c>
      <c r="AA9" s="596"/>
      <c r="AB9" s="596"/>
      <c r="AC9" s="596"/>
      <c r="AD9" s="597">
        <v>5725</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502891</v>
      </c>
      <c r="BH9" s="594"/>
      <c r="BI9" s="594"/>
      <c r="BJ9" s="594"/>
      <c r="BK9" s="594"/>
      <c r="BL9" s="594"/>
      <c r="BM9" s="594"/>
      <c r="BN9" s="595"/>
      <c r="BO9" s="596">
        <v>34.6</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575825</v>
      </c>
      <c r="CS9" s="594"/>
      <c r="CT9" s="594"/>
      <c r="CU9" s="594"/>
      <c r="CV9" s="594"/>
      <c r="CW9" s="594"/>
      <c r="CX9" s="594"/>
      <c r="CY9" s="595"/>
      <c r="CZ9" s="596">
        <v>9.8000000000000007</v>
      </c>
      <c r="DA9" s="596"/>
      <c r="DB9" s="596"/>
      <c r="DC9" s="596"/>
      <c r="DD9" s="602">
        <v>13103</v>
      </c>
      <c r="DE9" s="594"/>
      <c r="DF9" s="594"/>
      <c r="DG9" s="594"/>
      <c r="DH9" s="594"/>
      <c r="DI9" s="594"/>
      <c r="DJ9" s="594"/>
      <c r="DK9" s="594"/>
      <c r="DL9" s="594"/>
      <c r="DM9" s="594"/>
      <c r="DN9" s="594"/>
      <c r="DO9" s="594"/>
      <c r="DP9" s="595"/>
      <c r="DQ9" s="602">
        <v>527029</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150394</v>
      </c>
      <c r="S10" s="594"/>
      <c r="T10" s="594"/>
      <c r="U10" s="594"/>
      <c r="V10" s="594"/>
      <c r="W10" s="594"/>
      <c r="X10" s="594"/>
      <c r="Y10" s="595"/>
      <c r="Z10" s="596">
        <v>2.4</v>
      </c>
      <c r="AA10" s="596"/>
      <c r="AB10" s="596"/>
      <c r="AC10" s="596"/>
      <c r="AD10" s="597">
        <v>150394</v>
      </c>
      <c r="AE10" s="597"/>
      <c r="AF10" s="597"/>
      <c r="AG10" s="597"/>
      <c r="AH10" s="597"/>
      <c r="AI10" s="597"/>
      <c r="AJ10" s="597"/>
      <c r="AK10" s="597"/>
      <c r="AL10" s="598">
        <v>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36894</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4490</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1490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11652</v>
      </c>
      <c r="S11" s="594"/>
      <c r="T11" s="594"/>
      <c r="U11" s="594"/>
      <c r="V11" s="594"/>
      <c r="W11" s="594"/>
      <c r="X11" s="594"/>
      <c r="Y11" s="595"/>
      <c r="Z11" s="596">
        <v>0.2</v>
      </c>
      <c r="AA11" s="596"/>
      <c r="AB11" s="596"/>
      <c r="AC11" s="596"/>
      <c r="AD11" s="597">
        <v>11652</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106538</v>
      </c>
      <c r="BH11" s="594"/>
      <c r="BI11" s="594"/>
      <c r="BJ11" s="594"/>
      <c r="BK11" s="594"/>
      <c r="BL11" s="594"/>
      <c r="BM11" s="594"/>
      <c r="BN11" s="595"/>
      <c r="BO11" s="596">
        <v>7.3</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431294</v>
      </c>
      <c r="CS11" s="594"/>
      <c r="CT11" s="594"/>
      <c r="CU11" s="594"/>
      <c r="CV11" s="594"/>
      <c r="CW11" s="594"/>
      <c r="CX11" s="594"/>
      <c r="CY11" s="595"/>
      <c r="CZ11" s="596">
        <v>7.4</v>
      </c>
      <c r="DA11" s="596"/>
      <c r="DB11" s="596"/>
      <c r="DC11" s="596"/>
      <c r="DD11" s="602">
        <v>92308</v>
      </c>
      <c r="DE11" s="594"/>
      <c r="DF11" s="594"/>
      <c r="DG11" s="594"/>
      <c r="DH11" s="594"/>
      <c r="DI11" s="594"/>
      <c r="DJ11" s="594"/>
      <c r="DK11" s="594"/>
      <c r="DL11" s="594"/>
      <c r="DM11" s="594"/>
      <c r="DN11" s="594"/>
      <c r="DO11" s="594"/>
      <c r="DP11" s="595"/>
      <c r="DQ11" s="602">
        <v>325005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661829</v>
      </c>
      <c r="BH12" s="594"/>
      <c r="BI12" s="594"/>
      <c r="BJ12" s="594"/>
      <c r="BK12" s="594"/>
      <c r="BL12" s="594"/>
      <c r="BM12" s="594"/>
      <c r="BN12" s="595"/>
      <c r="BO12" s="596">
        <v>45.5</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115581</v>
      </c>
      <c r="CS12" s="594"/>
      <c r="CT12" s="594"/>
      <c r="CU12" s="594"/>
      <c r="CV12" s="594"/>
      <c r="CW12" s="594"/>
      <c r="CX12" s="594"/>
      <c r="CY12" s="595"/>
      <c r="CZ12" s="596">
        <v>2</v>
      </c>
      <c r="DA12" s="596"/>
      <c r="DB12" s="596"/>
      <c r="DC12" s="596"/>
      <c r="DD12" s="602">
        <v>9712</v>
      </c>
      <c r="DE12" s="594"/>
      <c r="DF12" s="594"/>
      <c r="DG12" s="594"/>
      <c r="DH12" s="594"/>
      <c r="DI12" s="594"/>
      <c r="DJ12" s="594"/>
      <c r="DK12" s="594"/>
      <c r="DL12" s="594"/>
      <c r="DM12" s="594"/>
      <c r="DN12" s="594"/>
      <c r="DO12" s="594"/>
      <c r="DP12" s="595"/>
      <c r="DQ12" s="602">
        <v>62835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7814</v>
      </c>
      <c r="S13" s="594"/>
      <c r="T13" s="594"/>
      <c r="U13" s="594"/>
      <c r="V13" s="594"/>
      <c r="W13" s="594"/>
      <c r="X13" s="594"/>
      <c r="Y13" s="595"/>
      <c r="Z13" s="596">
        <v>0.1</v>
      </c>
      <c r="AA13" s="596"/>
      <c r="AB13" s="596"/>
      <c r="AC13" s="596"/>
      <c r="AD13" s="597">
        <v>7814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659634</v>
      </c>
      <c r="BH13" s="594"/>
      <c r="BI13" s="594"/>
      <c r="BJ13" s="594"/>
      <c r="BK13" s="594"/>
      <c r="BL13" s="594"/>
      <c r="BM13" s="594"/>
      <c r="BN13" s="595"/>
      <c r="BO13" s="596">
        <v>45.4</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575322</v>
      </c>
      <c r="CS13" s="594"/>
      <c r="CT13" s="594"/>
      <c r="CU13" s="594"/>
      <c r="CV13" s="594"/>
      <c r="CW13" s="594"/>
      <c r="CX13" s="594"/>
      <c r="CY13" s="595"/>
      <c r="CZ13" s="596">
        <v>9.8000000000000007</v>
      </c>
      <c r="DA13" s="596"/>
      <c r="DB13" s="596"/>
      <c r="DC13" s="596"/>
      <c r="DD13" s="602">
        <v>226159</v>
      </c>
      <c r="DE13" s="594"/>
      <c r="DF13" s="594"/>
      <c r="DG13" s="594"/>
      <c r="DH13" s="594"/>
      <c r="DI13" s="594"/>
      <c r="DJ13" s="594"/>
      <c r="DK13" s="594"/>
      <c r="DL13" s="594"/>
      <c r="DM13" s="594"/>
      <c r="DN13" s="594"/>
      <c r="DO13" s="594"/>
      <c r="DP13" s="595"/>
      <c r="DQ13" s="602">
        <v>480666</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37624</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260336</v>
      </c>
      <c r="CS14" s="594"/>
      <c r="CT14" s="594"/>
      <c r="CU14" s="594"/>
      <c r="CV14" s="594"/>
      <c r="CW14" s="594"/>
      <c r="CX14" s="594"/>
      <c r="CY14" s="595"/>
      <c r="CZ14" s="596">
        <v>4.4000000000000004</v>
      </c>
      <c r="DA14" s="596"/>
      <c r="DB14" s="596"/>
      <c r="DC14" s="596"/>
      <c r="DD14" s="602">
        <v>42792</v>
      </c>
      <c r="DE14" s="594"/>
      <c r="DF14" s="594"/>
      <c r="DG14" s="594"/>
      <c r="DH14" s="594"/>
      <c r="DI14" s="594"/>
      <c r="DJ14" s="594"/>
      <c r="DK14" s="594"/>
      <c r="DL14" s="594"/>
      <c r="DM14" s="594"/>
      <c r="DN14" s="594"/>
      <c r="DO14" s="594"/>
      <c r="DP14" s="595"/>
      <c r="DQ14" s="602">
        <v>211527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9255</v>
      </c>
      <c r="S15" s="594"/>
      <c r="T15" s="594"/>
      <c r="U15" s="594"/>
      <c r="V15" s="594"/>
      <c r="W15" s="594"/>
      <c r="X15" s="594"/>
      <c r="Y15" s="595"/>
      <c r="Z15" s="596">
        <v>0.1</v>
      </c>
      <c r="AA15" s="596"/>
      <c r="AB15" s="596"/>
      <c r="AC15" s="596"/>
      <c r="AD15" s="597">
        <v>9255</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67973</v>
      </c>
      <c r="BH15" s="594"/>
      <c r="BI15" s="594"/>
      <c r="BJ15" s="594"/>
      <c r="BK15" s="594"/>
      <c r="BL15" s="594"/>
      <c r="BM15" s="594"/>
      <c r="BN15" s="595"/>
      <c r="BO15" s="596">
        <v>4.7</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423960</v>
      </c>
      <c r="CS15" s="594"/>
      <c r="CT15" s="594"/>
      <c r="CU15" s="594"/>
      <c r="CV15" s="594"/>
      <c r="CW15" s="594"/>
      <c r="CX15" s="594"/>
      <c r="CY15" s="595"/>
      <c r="CZ15" s="596">
        <v>7.2</v>
      </c>
      <c r="DA15" s="596"/>
      <c r="DB15" s="596"/>
      <c r="DC15" s="596"/>
      <c r="DD15" s="602">
        <v>79148</v>
      </c>
      <c r="DE15" s="594"/>
      <c r="DF15" s="594"/>
      <c r="DG15" s="594"/>
      <c r="DH15" s="594"/>
      <c r="DI15" s="594"/>
      <c r="DJ15" s="594"/>
      <c r="DK15" s="594"/>
      <c r="DL15" s="594"/>
      <c r="DM15" s="594"/>
      <c r="DN15" s="594"/>
      <c r="DO15" s="594"/>
      <c r="DP15" s="595"/>
      <c r="DQ15" s="602">
        <v>386311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2208579</v>
      </c>
      <c r="S16" s="594"/>
      <c r="T16" s="594"/>
      <c r="U16" s="594"/>
      <c r="V16" s="594"/>
      <c r="W16" s="594"/>
      <c r="X16" s="594"/>
      <c r="Y16" s="595"/>
      <c r="Z16" s="596">
        <v>35.799999999999997</v>
      </c>
      <c r="AA16" s="596"/>
      <c r="AB16" s="596"/>
      <c r="AC16" s="596"/>
      <c r="AD16" s="597">
        <v>2016821</v>
      </c>
      <c r="AE16" s="597"/>
      <c r="AF16" s="597"/>
      <c r="AG16" s="597"/>
      <c r="AH16" s="597"/>
      <c r="AI16" s="597"/>
      <c r="AJ16" s="597"/>
      <c r="AK16" s="597"/>
      <c r="AL16" s="598">
        <v>53.7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2016821</v>
      </c>
      <c r="S17" s="594"/>
      <c r="T17" s="594"/>
      <c r="U17" s="594"/>
      <c r="V17" s="594"/>
      <c r="W17" s="594"/>
      <c r="X17" s="594"/>
      <c r="Y17" s="595"/>
      <c r="Z17" s="596">
        <v>32.6</v>
      </c>
      <c r="AA17" s="596"/>
      <c r="AB17" s="596"/>
      <c r="AC17" s="596"/>
      <c r="AD17" s="597">
        <v>2016821</v>
      </c>
      <c r="AE17" s="597"/>
      <c r="AF17" s="597"/>
      <c r="AG17" s="597"/>
      <c r="AH17" s="597"/>
      <c r="AI17" s="597"/>
      <c r="AJ17" s="597"/>
      <c r="AK17" s="597"/>
      <c r="AL17" s="598">
        <v>53.7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780181</v>
      </c>
      <c r="CS17" s="594"/>
      <c r="CT17" s="594"/>
      <c r="CU17" s="594"/>
      <c r="CV17" s="594"/>
      <c r="CW17" s="594"/>
      <c r="CX17" s="594"/>
      <c r="CY17" s="595"/>
      <c r="CZ17" s="596">
        <v>13.3</v>
      </c>
      <c r="DA17" s="596"/>
      <c r="DB17" s="596"/>
      <c r="DC17" s="596"/>
      <c r="DD17" s="602" t="s">
        <v>112</v>
      </c>
      <c r="DE17" s="594"/>
      <c r="DF17" s="594"/>
      <c r="DG17" s="594"/>
      <c r="DH17" s="594"/>
      <c r="DI17" s="594"/>
      <c r="DJ17" s="594"/>
      <c r="DK17" s="594"/>
      <c r="DL17" s="594"/>
      <c r="DM17" s="594"/>
      <c r="DN17" s="594"/>
      <c r="DO17" s="594"/>
      <c r="DP17" s="595"/>
      <c r="DQ17" s="602">
        <v>775599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191758</v>
      </c>
      <c r="S18" s="594"/>
      <c r="T18" s="594"/>
      <c r="U18" s="594"/>
      <c r="V18" s="594"/>
      <c r="W18" s="594"/>
      <c r="X18" s="594"/>
      <c r="Y18" s="595"/>
      <c r="Z18" s="596">
        <v>3.1</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18381</v>
      </c>
      <c r="BH19" s="594"/>
      <c r="BI19" s="594"/>
      <c r="BJ19" s="594"/>
      <c r="BK19" s="594"/>
      <c r="BL19" s="594"/>
      <c r="BM19" s="594"/>
      <c r="BN19" s="595"/>
      <c r="BO19" s="596">
        <v>1.3</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3930948</v>
      </c>
      <c r="S20" s="594"/>
      <c r="T20" s="594"/>
      <c r="U20" s="594"/>
      <c r="V20" s="594"/>
      <c r="W20" s="594"/>
      <c r="X20" s="594"/>
      <c r="Y20" s="595"/>
      <c r="Z20" s="596">
        <v>63.6</v>
      </c>
      <c r="AA20" s="596"/>
      <c r="AB20" s="596"/>
      <c r="AC20" s="596"/>
      <c r="AD20" s="597">
        <v>3739190</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18381</v>
      </c>
      <c r="BH20" s="594"/>
      <c r="BI20" s="594"/>
      <c r="BJ20" s="594"/>
      <c r="BK20" s="594"/>
      <c r="BL20" s="594"/>
      <c r="BM20" s="594"/>
      <c r="BN20" s="595"/>
      <c r="BO20" s="596">
        <v>1.3</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5855478</v>
      </c>
      <c r="CS20" s="594"/>
      <c r="CT20" s="594"/>
      <c r="CU20" s="594"/>
      <c r="CV20" s="594"/>
      <c r="CW20" s="594"/>
      <c r="CX20" s="594"/>
      <c r="CY20" s="595"/>
      <c r="CZ20" s="596">
        <v>100</v>
      </c>
      <c r="DA20" s="596"/>
      <c r="DB20" s="596"/>
      <c r="DC20" s="596"/>
      <c r="DD20" s="602">
        <v>798594</v>
      </c>
      <c r="DE20" s="594"/>
      <c r="DF20" s="594"/>
      <c r="DG20" s="594"/>
      <c r="DH20" s="594"/>
      <c r="DI20" s="594"/>
      <c r="DJ20" s="594"/>
      <c r="DK20" s="594"/>
      <c r="DL20" s="594"/>
      <c r="DM20" s="594"/>
      <c r="DN20" s="594"/>
      <c r="DO20" s="594"/>
      <c r="DP20" s="595"/>
      <c r="DQ20" s="602">
        <v>4372734</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1525</v>
      </c>
      <c r="S21" s="594"/>
      <c r="T21" s="594"/>
      <c r="U21" s="594"/>
      <c r="V21" s="594"/>
      <c r="W21" s="594"/>
      <c r="X21" s="594"/>
      <c r="Y21" s="595"/>
      <c r="Z21" s="596">
        <v>0</v>
      </c>
      <c r="AA21" s="596"/>
      <c r="AB21" s="596"/>
      <c r="AC21" s="596"/>
      <c r="AD21" s="597">
        <v>1525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18381</v>
      </c>
      <c r="BH21" s="594"/>
      <c r="BI21" s="594"/>
      <c r="BJ21" s="594"/>
      <c r="BK21" s="594"/>
      <c r="BL21" s="594"/>
      <c r="BM21" s="594"/>
      <c r="BN21" s="595"/>
      <c r="BO21" s="596">
        <v>1.3</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41396</v>
      </c>
      <c r="S22" s="594"/>
      <c r="T22" s="594"/>
      <c r="U22" s="594"/>
      <c r="V22" s="594"/>
      <c r="W22" s="594"/>
      <c r="X22" s="594"/>
      <c r="Y22" s="595"/>
      <c r="Z22" s="596">
        <v>0.7</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193738</v>
      </c>
      <c r="S23" s="594"/>
      <c r="T23" s="594"/>
      <c r="U23" s="594"/>
      <c r="V23" s="594"/>
      <c r="W23" s="594"/>
      <c r="X23" s="594"/>
      <c r="Y23" s="595"/>
      <c r="Z23" s="596">
        <v>3.1</v>
      </c>
      <c r="AA23" s="596"/>
      <c r="AB23" s="596"/>
      <c r="AC23" s="596"/>
      <c r="AD23" s="597" t="s">
        <v>112</v>
      </c>
      <c r="AE23" s="597"/>
      <c r="AF23" s="597"/>
      <c r="AG23" s="597"/>
      <c r="AH23" s="597"/>
      <c r="AI23" s="597"/>
      <c r="AJ23" s="597"/>
      <c r="AK23" s="597"/>
      <c r="AL23" s="598" t="s">
        <v>112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16579</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2229741</v>
      </c>
      <c r="CS24" s="583"/>
      <c r="CT24" s="583"/>
      <c r="CU24" s="583"/>
      <c r="CV24" s="583"/>
      <c r="CW24" s="583"/>
      <c r="CX24" s="583"/>
      <c r="CY24" s="584"/>
      <c r="CZ24" s="622">
        <v>38.1</v>
      </c>
      <c r="DA24" s="623"/>
      <c r="DB24" s="623"/>
      <c r="DC24" s="624"/>
      <c r="DD24" s="621">
        <v>1615405</v>
      </c>
      <c r="DE24" s="583"/>
      <c r="DF24" s="583"/>
      <c r="DG24" s="583"/>
      <c r="DH24" s="583"/>
      <c r="DI24" s="583"/>
      <c r="DJ24" s="583"/>
      <c r="DK24" s="584"/>
      <c r="DL24" s="621">
        <v>1613319</v>
      </c>
      <c r="DM24" s="583"/>
      <c r="DN24" s="583"/>
      <c r="DO24" s="583"/>
      <c r="DP24" s="583"/>
      <c r="DQ24" s="583"/>
      <c r="DR24" s="583"/>
      <c r="DS24" s="583"/>
      <c r="DT24" s="583"/>
      <c r="DU24" s="583"/>
      <c r="DV24" s="584"/>
      <c r="DW24" s="587">
        <v>40.299999999999997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593434</v>
      </c>
      <c r="S25" s="594"/>
      <c r="T25" s="594"/>
      <c r="U25" s="594"/>
      <c r="V25" s="594"/>
      <c r="W25" s="594"/>
      <c r="X25" s="594"/>
      <c r="Y25" s="595"/>
      <c r="Z25" s="596">
        <v>9.6</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679343</v>
      </c>
      <c r="CS25" s="613"/>
      <c r="CT25" s="613"/>
      <c r="CU25" s="613"/>
      <c r="CV25" s="613"/>
      <c r="CW25" s="613"/>
      <c r="CX25" s="613"/>
      <c r="CY25" s="614"/>
      <c r="CZ25" s="627">
        <v>11.6</v>
      </c>
      <c r="DA25" s="628"/>
      <c r="DB25" s="628"/>
      <c r="DC25" s="629"/>
      <c r="DD25" s="602">
        <v>607398</v>
      </c>
      <c r="DE25" s="613"/>
      <c r="DF25" s="613"/>
      <c r="DG25" s="613"/>
      <c r="DH25" s="613"/>
      <c r="DI25" s="613"/>
      <c r="DJ25" s="613"/>
      <c r="DK25" s="614"/>
      <c r="DL25" s="602">
        <v>605322</v>
      </c>
      <c r="DM25" s="613"/>
      <c r="DN25" s="613"/>
      <c r="DO25" s="613"/>
      <c r="DP25" s="613"/>
      <c r="DQ25" s="613"/>
      <c r="DR25" s="613"/>
      <c r="DS25" s="613"/>
      <c r="DT25" s="613"/>
      <c r="DU25" s="613"/>
      <c r="DV25" s="614"/>
      <c r="DW25" s="598">
        <v>15.1</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395792</v>
      </c>
      <c r="CS26" s="594"/>
      <c r="CT26" s="594"/>
      <c r="CU26" s="594"/>
      <c r="CV26" s="594"/>
      <c r="CW26" s="594"/>
      <c r="CX26" s="594"/>
      <c r="CY26" s="595"/>
      <c r="CZ26" s="627">
        <v>6.8</v>
      </c>
      <c r="DA26" s="628"/>
      <c r="DB26" s="628"/>
      <c r="DC26" s="629"/>
      <c r="DD26" s="602">
        <v>336125</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309889</v>
      </c>
      <c r="S27" s="594"/>
      <c r="T27" s="594"/>
      <c r="U27" s="594"/>
      <c r="V27" s="594"/>
      <c r="W27" s="594"/>
      <c r="X27" s="594"/>
      <c r="Y27" s="595"/>
      <c r="Z27" s="596">
        <v>5</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1454331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770217</v>
      </c>
      <c r="CS27" s="613"/>
      <c r="CT27" s="613"/>
      <c r="CU27" s="613"/>
      <c r="CV27" s="613"/>
      <c r="CW27" s="613"/>
      <c r="CX27" s="613"/>
      <c r="CY27" s="614"/>
      <c r="CZ27" s="627">
        <v>13.2</v>
      </c>
      <c r="DA27" s="628"/>
      <c r="DB27" s="628"/>
      <c r="DC27" s="629"/>
      <c r="DD27" s="602">
        <v>232408</v>
      </c>
      <c r="DE27" s="613"/>
      <c r="DF27" s="613"/>
      <c r="DG27" s="613"/>
      <c r="DH27" s="613"/>
      <c r="DI27" s="613"/>
      <c r="DJ27" s="613"/>
      <c r="DK27" s="614"/>
      <c r="DL27" s="602">
        <v>232398</v>
      </c>
      <c r="DM27" s="613"/>
      <c r="DN27" s="613"/>
      <c r="DO27" s="613"/>
      <c r="DP27" s="613"/>
      <c r="DQ27" s="613"/>
      <c r="DR27" s="613"/>
      <c r="DS27" s="613"/>
      <c r="DT27" s="613"/>
      <c r="DU27" s="613"/>
      <c r="DV27" s="614"/>
      <c r="DW27" s="598">
        <v>5.8</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31501</v>
      </c>
      <c r="S28" s="594"/>
      <c r="T28" s="594"/>
      <c r="U28" s="594"/>
      <c r="V28" s="594"/>
      <c r="W28" s="594"/>
      <c r="X28" s="594"/>
      <c r="Y28" s="595"/>
      <c r="Z28" s="596">
        <v>0.5</v>
      </c>
      <c r="AA28" s="596"/>
      <c r="AB28" s="596"/>
      <c r="AC28" s="596"/>
      <c r="AD28" s="597">
        <v>15633</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780181</v>
      </c>
      <c r="CS28" s="594"/>
      <c r="CT28" s="594"/>
      <c r="CU28" s="594"/>
      <c r="CV28" s="594"/>
      <c r="CW28" s="594"/>
      <c r="CX28" s="594"/>
      <c r="CY28" s="595"/>
      <c r="CZ28" s="627">
        <v>13.3</v>
      </c>
      <c r="DA28" s="628"/>
      <c r="DB28" s="628"/>
      <c r="DC28" s="629"/>
      <c r="DD28" s="602">
        <v>775599</v>
      </c>
      <c r="DE28" s="594"/>
      <c r="DF28" s="594"/>
      <c r="DG28" s="594"/>
      <c r="DH28" s="594"/>
      <c r="DI28" s="594"/>
      <c r="DJ28" s="594"/>
      <c r="DK28" s="595"/>
      <c r="DL28" s="602">
        <v>775599</v>
      </c>
      <c r="DM28" s="594"/>
      <c r="DN28" s="594"/>
      <c r="DO28" s="594"/>
      <c r="DP28" s="594"/>
      <c r="DQ28" s="594"/>
      <c r="DR28" s="594"/>
      <c r="DS28" s="594"/>
      <c r="DT28" s="594"/>
      <c r="DU28" s="594"/>
      <c r="DV28" s="595"/>
      <c r="DW28" s="598">
        <v>19.399999999999999</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4380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780181</v>
      </c>
      <c r="CS29" s="613"/>
      <c r="CT29" s="613"/>
      <c r="CU29" s="613"/>
      <c r="CV29" s="613"/>
      <c r="CW29" s="613"/>
      <c r="CX29" s="613"/>
      <c r="CY29" s="614"/>
      <c r="CZ29" s="627">
        <v>13.3</v>
      </c>
      <c r="DA29" s="628"/>
      <c r="DB29" s="628"/>
      <c r="DC29" s="629"/>
      <c r="DD29" s="602">
        <v>775599</v>
      </c>
      <c r="DE29" s="613"/>
      <c r="DF29" s="613"/>
      <c r="DG29" s="613"/>
      <c r="DH29" s="613"/>
      <c r="DI29" s="613"/>
      <c r="DJ29" s="613"/>
      <c r="DK29" s="614"/>
      <c r="DL29" s="602">
        <v>775599</v>
      </c>
      <c r="DM29" s="613"/>
      <c r="DN29" s="613"/>
      <c r="DO29" s="613"/>
      <c r="DP29" s="613"/>
      <c r="DQ29" s="613"/>
      <c r="DR29" s="613"/>
      <c r="DS29" s="613"/>
      <c r="DT29" s="613"/>
      <c r="DU29" s="613"/>
      <c r="DV29" s="614"/>
      <c r="DW29" s="598">
        <v>19.399999999999999</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92000</v>
      </c>
      <c r="S30" s="594"/>
      <c r="T30" s="594"/>
      <c r="U30" s="594"/>
      <c r="V30" s="594"/>
      <c r="W30" s="594"/>
      <c r="X30" s="594"/>
      <c r="Y30" s="595"/>
      <c r="Z30" s="596">
        <v>1.5</v>
      </c>
      <c r="AA30" s="596"/>
      <c r="AB30" s="596"/>
      <c r="AC30" s="596"/>
      <c r="AD30" s="597" t="s">
        <v>112</v>
      </c>
      <c r="AE30" s="597"/>
      <c r="AF30" s="597"/>
      <c r="AG30" s="597"/>
      <c r="AH30" s="597"/>
      <c r="AI30" s="597"/>
      <c r="AJ30" s="597"/>
      <c r="AK30" s="597"/>
      <c r="AL30" s="598" t="s">
        <v>112</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98.9</v>
      </c>
      <c r="BH30" s="652"/>
      <c r="BI30" s="652"/>
      <c r="BJ30" s="652"/>
      <c r="BK30" s="652"/>
      <c r="BL30" s="652"/>
      <c r="BM30" s="588">
        <v>95</v>
      </c>
      <c r="BN30" s="652"/>
      <c r="BO30" s="652"/>
      <c r="BP30" s="652"/>
      <c r="BQ30" s="653"/>
      <c r="BR30" s="651">
        <v>98.6</v>
      </c>
      <c r="BS30" s="652"/>
      <c r="BT30" s="652"/>
      <c r="BU30" s="652"/>
      <c r="BV30" s="652"/>
      <c r="BW30" s="652"/>
      <c r="BX30" s="588">
        <v>94.5</v>
      </c>
      <c r="BY30" s="652"/>
      <c r="BZ30" s="652"/>
      <c r="CA30" s="652"/>
      <c r="CB30" s="653"/>
      <c r="CD30" s="656"/>
      <c r="CE30" s="657"/>
      <c r="CF30" s="607" t="s">
        <v>290</v>
      </c>
      <c r="CG30" s="608"/>
      <c r="CH30" s="608"/>
      <c r="CI30" s="608"/>
      <c r="CJ30" s="608"/>
      <c r="CK30" s="608"/>
      <c r="CL30" s="608"/>
      <c r="CM30" s="608"/>
      <c r="CN30" s="608"/>
      <c r="CO30" s="608"/>
      <c r="CP30" s="608"/>
      <c r="CQ30" s="609"/>
      <c r="CR30" s="593">
        <v>725117</v>
      </c>
      <c r="CS30" s="594"/>
      <c r="CT30" s="594"/>
      <c r="CU30" s="594"/>
      <c r="CV30" s="594"/>
      <c r="CW30" s="594"/>
      <c r="CX30" s="594"/>
      <c r="CY30" s="595"/>
      <c r="CZ30" s="627">
        <v>12.4</v>
      </c>
      <c r="DA30" s="628"/>
      <c r="DB30" s="628"/>
      <c r="DC30" s="629"/>
      <c r="DD30" s="602">
        <v>720851</v>
      </c>
      <c r="DE30" s="594"/>
      <c r="DF30" s="594"/>
      <c r="DG30" s="594"/>
      <c r="DH30" s="594"/>
      <c r="DI30" s="594"/>
      <c r="DJ30" s="594"/>
      <c r="DK30" s="595"/>
      <c r="DL30" s="602">
        <v>720851</v>
      </c>
      <c r="DM30" s="594"/>
      <c r="DN30" s="594"/>
      <c r="DO30" s="594"/>
      <c r="DP30" s="594"/>
      <c r="DQ30" s="594"/>
      <c r="DR30" s="594"/>
      <c r="DS30" s="594"/>
      <c r="DT30" s="594"/>
      <c r="DU30" s="594"/>
      <c r="DV30" s="595"/>
      <c r="DW30" s="598">
        <v>18</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424328</v>
      </c>
      <c r="S31" s="594"/>
      <c r="T31" s="594"/>
      <c r="U31" s="594"/>
      <c r="V31" s="594"/>
      <c r="W31" s="594"/>
      <c r="X31" s="594"/>
      <c r="Y31" s="595"/>
      <c r="Z31" s="596">
        <v>6.9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99.1</v>
      </c>
      <c r="BH31" s="613"/>
      <c r="BI31" s="613"/>
      <c r="BJ31" s="613"/>
      <c r="BK31" s="613"/>
      <c r="BL31" s="613"/>
      <c r="BM31" s="599">
        <v>96.1</v>
      </c>
      <c r="BN31" s="649"/>
      <c r="BO31" s="649"/>
      <c r="BP31" s="649"/>
      <c r="BQ31" s="650"/>
      <c r="BR31" s="648">
        <v>99</v>
      </c>
      <c r="BS31" s="613"/>
      <c r="BT31" s="613"/>
      <c r="BU31" s="613"/>
      <c r="BV31" s="613"/>
      <c r="BW31" s="613"/>
      <c r="BX31" s="599">
        <v>95.6</v>
      </c>
      <c r="BY31" s="649"/>
      <c r="BZ31" s="649"/>
      <c r="CA31" s="649"/>
      <c r="CB31" s="650"/>
      <c r="CD31" s="656"/>
      <c r="CE31" s="657"/>
      <c r="CF31" s="607" t="s">
        <v>294</v>
      </c>
      <c r="CG31" s="608"/>
      <c r="CH31" s="608"/>
      <c r="CI31" s="608"/>
      <c r="CJ31" s="608"/>
      <c r="CK31" s="608"/>
      <c r="CL31" s="608"/>
      <c r="CM31" s="608"/>
      <c r="CN31" s="608"/>
      <c r="CO31" s="608"/>
      <c r="CP31" s="608"/>
      <c r="CQ31" s="609"/>
      <c r="CR31" s="593">
        <v>55064</v>
      </c>
      <c r="CS31" s="613"/>
      <c r="CT31" s="613"/>
      <c r="CU31" s="613"/>
      <c r="CV31" s="613"/>
      <c r="CW31" s="613"/>
      <c r="CX31" s="613"/>
      <c r="CY31" s="614"/>
      <c r="CZ31" s="627">
        <v>0.9</v>
      </c>
      <c r="DA31" s="628"/>
      <c r="DB31" s="628"/>
      <c r="DC31" s="629"/>
      <c r="DD31" s="602">
        <v>54748</v>
      </c>
      <c r="DE31" s="613"/>
      <c r="DF31" s="613"/>
      <c r="DG31" s="613"/>
      <c r="DH31" s="613"/>
      <c r="DI31" s="613"/>
      <c r="DJ31" s="613"/>
      <c r="DK31" s="614"/>
      <c r="DL31" s="602">
        <v>54748</v>
      </c>
      <c r="DM31" s="613"/>
      <c r="DN31" s="613"/>
      <c r="DO31" s="613"/>
      <c r="DP31" s="613"/>
      <c r="DQ31" s="613"/>
      <c r="DR31" s="613"/>
      <c r="DS31" s="613"/>
      <c r="DT31" s="613"/>
      <c r="DU31" s="613"/>
      <c r="DV31" s="614"/>
      <c r="DW31" s="598">
        <v>1.4</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176018</v>
      </c>
      <c r="S32" s="594"/>
      <c r="T32" s="594"/>
      <c r="U32" s="594"/>
      <c r="V32" s="594"/>
      <c r="W32" s="594"/>
      <c r="X32" s="594"/>
      <c r="Y32" s="595"/>
      <c r="Z32" s="596">
        <v>2.8</v>
      </c>
      <c r="AA32" s="596"/>
      <c r="AB32" s="596"/>
      <c r="AC32" s="596"/>
      <c r="AD32" s="597">
        <v>1910</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98.5</v>
      </c>
      <c r="BH32" s="661"/>
      <c r="BI32" s="661"/>
      <c r="BJ32" s="661"/>
      <c r="BK32" s="661"/>
      <c r="BL32" s="661"/>
      <c r="BM32" s="662">
        <v>93.3</v>
      </c>
      <c r="BN32" s="661"/>
      <c r="BO32" s="661"/>
      <c r="BP32" s="661"/>
      <c r="BQ32" s="663"/>
      <c r="BR32" s="660">
        <v>98.1</v>
      </c>
      <c r="BS32" s="661"/>
      <c r="BT32" s="661"/>
      <c r="BU32" s="661"/>
      <c r="BV32" s="661"/>
      <c r="BW32" s="661"/>
      <c r="BX32" s="662">
        <v>92.7</v>
      </c>
      <c r="BY32" s="661"/>
      <c r="BZ32" s="661"/>
      <c r="CA32" s="661"/>
      <c r="CB32" s="663"/>
      <c r="CD32" s="658"/>
      <c r="CE32" s="659"/>
      <c r="CF32" s="607" t="s">
        <v>297</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362100</v>
      </c>
      <c r="S33" s="594"/>
      <c r="T33" s="594"/>
      <c r="U33" s="594"/>
      <c r="V33" s="594"/>
      <c r="W33" s="594"/>
      <c r="X33" s="594"/>
      <c r="Y33" s="595"/>
      <c r="Z33" s="596">
        <v>5.9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2827143</v>
      </c>
      <c r="CS33" s="613"/>
      <c r="CT33" s="613"/>
      <c r="CU33" s="613"/>
      <c r="CV33" s="613"/>
      <c r="CW33" s="613"/>
      <c r="CX33" s="613"/>
      <c r="CY33" s="614"/>
      <c r="CZ33" s="627">
        <v>48.3</v>
      </c>
      <c r="DA33" s="628"/>
      <c r="DB33" s="628"/>
      <c r="DC33" s="629"/>
      <c r="DD33" s="602">
        <v>2389548</v>
      </c>
      <c r="DE33" s="613"/>
      <c r="DF33" s="613"/>
      <c r="DG33" s="613"/>
      <c r="DH33" s="613"/>
      <c r="DI33" s="613"/>
      <c r="DJ33" s="613"/>
      <c r="DK33" s="614"/>
      <c r="DL33" s="602">
        <v>1895464</v>
      </c>
      <c r="DM33" s="613"/>
      <c r="DN33" s="613"/>
      <c r="DO33" s="613"/>
      <c r="DP33" s="613"/>
      <c r="DQ33" s="613"/>
      <c r="DR33" s="613"/>
      <c r="DS33" s="613"/>
      <c r="DT33" s="613"/>
      <c r="DU33" s="613"/>
      <c r="DV33" s="614"/>
      <c r="DW33" s="598">
        <v>47.3</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952253</v>
      </c>
      <c r="CS34" s="594"/>
      <c r="CT34" s="594"/>
      <c r="CU34" s="594"/>
      <c r="CV34" s="594"/>
      <c r="CW34" s="594"/>
      <c r="CX34" s="594"/>
      <c r="CY34" s="595"/>
      <c r="CZ34" s="627">
        <v>16.3</v>
      </c>
      <c r="DA34" s="628"/>
      <c r="DB34" s="628"/>
      <c r="DC34" s="629"/>
      <c r="DD34" s="602">
        <v>745173</v>
      </c>
      <c r="DE34" s="594"/>
      <c r="DF34" s="594"/>
      <c r="DG34" s="594"/>
      <c r="DH34" s="594"/>
      <c r="DI34" s="594"/>
      <c r="DJ34" s="594"/>
      <c r="DK34" s="595"/>
      <c r="DL34" s="602">
        <v>598598</v>
      </c>
      <c r="DM34" s="594"/>
      <c r="DN34" s="594"/>
      <c r="DO34" s="594"/>
      <c r="DP34" s="594"/>
      <c r="DQ34" s="594"/>
      <c r="DR34" s="594"/>
      <c r="DS34" s="594"/>
      <c r="DT34" s="594"/>
      <c r="DU34" s="594"/>
      <c r="DV34" s="595"/>
      <c r="DW34" s="598">
        <v>15</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245600</v>
      </c>
      <c r="S35" s="594"/>
      <c r="T35" s="594"/>
      <c r="U35" s="594"/>
      <c r="V35" s="594"/>
      <c r="W35" s="594"/>
      <c r="X35" s="594"/>
      <c r="Y35" s="595"/>
      <c r="Z35" s="596">
        <v>4</v>
      </c>
      <c r="AA35" s="596"/>
      <c r="AB35" s="596"/>
      <c r="AC35" s="596"/>
      <c r="AD35" s="597" t="s">
        <v>112</v>
      </c>
      <c r="AE35" s="597"/>
      <c r="AF35" s="597"/>
      <c r="AG35" s="597"/>
      <c r="AH35" s="597"/>
      <c r="AI35" s="597"/>
      <c r="AJ35" s="597"/>
      <c r="AK35" s="597"/>
      <c r="AL35" s="598" t="s">
        <v>112</v>
      </c>
      <c r="AM35" s="599"/>
      <c r="AN35" s="599"/>
      <c r="AO35" s="600"/>
      <c r="AP35" s="186"/>
      <c r="AQ35" s="604" t="s">
        <v>305</v>
      </c>
      <c r="AR35" s="605"/>
      <c r="AS35" s="605"/>
      <c r="AT35" s="605"/>
      <c r="AU35" s="605"/>
      <c r="AV35" s="605"/>
      <c r="AW35" s="605"/>
      <c r="AX35" s="605"/>
      <c r="AY35" s="606"/>
      <c r="AZ35" s="582">
        <v>943132</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111023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16262</v>
      </c>
      <c r="CS35" s="613"/>
      <c r="CT35" s="613"/>
      <c r="CU35" s="613"/>
      <c r="CV35" s="613"/>
      <c r="CW35" s="613"/>
      <c r="CX35" s="613"/>
      <c r="CY35" s="614"/>
      <c r="CZ35" s="627">
        <v>0.3</v>
      </c>
      <c r="DA35" s="628"/>
      <c r="DB35" s="628"/>
      <c r="DC35" s="629"/>
      <c r="DD35" s="602">
        <v>12635</v>
      </c>
      <c r="DE35" s="613"/>
      <c r="DF35" s="613"/>
      <c r="DG35" s="613"/>
      <c r="DH35" s="613"/>
      <c r="DI35" s="613"/>
      <c r="DJ35" s="613"/>
      <c r="DK35" s="614"/>
      <c r="DL35" s="602">
        <v>12635</v>
      </c>
      <c r="DM35" s="613"/>
      <c r="DN35" s="613"/>
      <c r="DO35" s="613"/>
      <c r="DP35" s="613"/>
      <c r="DQ35" s="613"/>
      <c r="DR35" s="613"/>
      <c r="DS35" s="613"/>
      <c r="DT35" s="613"/>
      <c r="DU35" s="613"/>
      <c r="DV35" s="614"/>
      <c r="DW35" s="598">
        <v>0.3</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6177836</v>
      </c>
      <c r="S36" s="666"/>
      <c r="T36" s="666"/>
      <c r="U36" s="666"/>
      <c r="V36" s="666"/>
      <c r="W36" s="666"/>
      <c r="X36" s="666"/>
      <c r="Y36" s="667"/>
      <c r="Z36" s="668">
        <v>100</v>
      </c>
      <c r="AA36" s="668"/>
      <c r="AB36" s="668"/>
      <c r="AC36" s="668"/>
      <c r="AD36" s="669">
        <v>3758258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442213</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107643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852751</v>
      </c>
      <c r="CS36" s="594"/>
      <c r="CT36" s="594"/>
      <c r="CU36" s="594"/>
      <c r="CV36" s="594"/>
      <c r="CW36" s="594"/>
      <c r="CX36" s="594"/>
      <c r="CY36" s="595"/>
      <c r="CZ36" s="627">
        <v>14.6</v>
      </c>
      <c r="DA36" s="628"/>
      <c r="DB36" s="628"/>
      <c r="DC36" s="629"/>
      <c r="DD36" s="602">
        <v>736882</v>
      </c>
      <c r="DE36" s="594"/>
      <c r="DF36" s="594"/>
      <c r="DG36" s="594"/>
      <c r="DH36" s="594"/>
      <c r="DI36" s="594"/>
      <c r="DJ36" s="594"/>
      <c r="DK36" s="595"/>
      <c r="DL36" s="602">
        <v>396759</v>
      </c>
      <c r="DM36" s="594"/>
      <c r="DN36" s="594"/>
      <c r="DO36" s="594"/>
      <c r="DP36" s="594"/>
      <c r="DQ36" s="594"/>
      <c r="DR36" s="594"/>
      <c r="DS36" s="594"/>
      <c r="DT36" s="594"/>
      <c r="DU36" s="594"/>
      <c r="DV36" s="595"/>
      <c r="DW36" s="598">
        <v>9.9</v>
      </c>
      <c r="DX36" s="625"/>
      <c r="DY36" s="625"/>
      <c r="DZ36" s="625"/>
      <c r="EA36" s="625"/>
      <c r="EB36" s="625"/>
      <c r="EC36" s="626"/>
    </row>
    <row r="37" spans="2:133" ht="11.25" customHeight="1">
      <c r="AQ37" s="672" t="s">
        <v>312</v>
      </c>
      <c r="AR37" s="673"/>
      <c r="AS37" s="673"/>
      <c r="AT37" s="673"/>
      <c r="AU37" s="673"/>
      <c r="AV37" s="673"/>
      <c r="AW37" s="673"/>
      <c r="AX37" s="673"/>
      <c r="AY37" s="674"/>
      <c r="AZ37" s="593">
        <v>2192</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1721</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479440</v>
      </c>
      <c r="CS37" s="613"/>
      <c r="CT37" s="613"/>
      <c r="CU37" s="613"/>
      <c r="CV37" s="613"/>
      <c r="CW37" s="613"/>
      <c r="CX37" s="613"/>
      <c r="CY37" s="614"/>
      <c r="CZ37" s="627">
        <v>8.1999999999999993</v>
      </c>
      <c r="DA37" s="628"/>
      <c r="DB37" s="628"/>
      <c r="DC37" s="629"/>
      <c r="DD37" s="602">
        <v>469818</v>
      </c>
      <c r="DE37" s="613"/>
      <c r="DF37" s="613"/>
      <c r="DG37" s="613"/>
      <c r="DH37" s="613"/>
      <c r="DI37" s="613"/>
      <c r="DJ37" s="613"/>
      <c r="DK37" s="614"/>
      <c r="DL37" s="602">
        <v>251048</v>
      </c>
      <c r="DM37" s="613"/>
      <c r="DN37" s="613"/>
      <c r="DO37" s="613"/>
      <c r="DP37" s="613"/>
      <c r="DQ37" s="613"/>
      <c r="DR37" s="613"/>
      <c r="DS37" s="613"/>
      <c r="DT37" s="613"/>
      <c r="DU37" s="613"/>
      <c r="DV37" s="614"/>
      <c r="DW37" s="598">
        <v>6.3</v>
      </c>
      <c r="DX37" s="625"/>
      <c r="DY37" s="625"/>
      <c r="DZ37" s="625"/>
      <c r="EA37" s="625"/>
      <c r="EB37" s="625"/>
      <c r="EC37" s="626"/>
    </row>
    <row r="38" spans="2:133" ht="11.25" customHeight="1">
      <c r="AQ38" s="672" t="s">
        <v>315</v>
      </c>
      <c r="AR38" s="673"/>
      <c r="AS38" s="673"/>
      <c r="AT38" s="673"/>
      <c r="AU38" s="673"/>
      <c r="AV38" s="673"/>
      <c r="AW38" s="673"/>
      <c r="AX38" s="673"/>
      <c r="AY38" s="674"/>
      <c r="AZ38" s="593" t="s">
        <v>316</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3129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940940</v>
      </c>
      <c r="CS38" s="594"/>
      <c r="CT38" s="594"/>
      <c r="CU38" s="594"/>
      <c r="CV38" s="594"/>
      <c r="CW38" s="594"/>
      <c r="CX38" s="594"/>
      <c r="CY38" s="595"/>
      <c r="CZ38" s="627">
        <v>16.100000000000001</v>
      </c>
      <c r="DA38" s="628"/>
      <c r="DB38" s="628"/>
      <c r="DC38" s="629"/>
      <c r="DD38" s="602">
        <v>891788</v>
      </c>
      <c r="DE38" s="594"/>
      <c r="DF38" s="594"/>
      <c r="DG38" s="594"/>
      <c r="DH38" s="594"/>
      <c r="DI38" s="594"/>
      <c r="DJ38" s="594"/>
      <c r="DK38" s="595"/>
      <c r="DL38" s="602">
        <v>884508</v>
      </c>
      <c r="DM38" s="594"/>
      <c r="DN38" s="594"/>
      <c r="DO38" s="594"/>
      <c r="DP38" s="594"/>
      <c r="DQ38" s="594"/>
      <c r="DR38" s="594"/>
      <c r="DS38" s="594"/>
      <c r="DT38" s="594"/>
      <c r="DU38" s="594"/>
      <c r="DV38" s="595"/>
      <c r="DW38" s="598">
        <v>22.1</v>
      </c>
      <c r="DX38" s="625"/>
      <c r="DY38" s="625"/>
      <c r="DZ38" s="625"/>
      <c r="EA38" s="625"/>
      <c r="EB38" s="625"/>
      <c r="EC38" s="626"/>
    </row>
    <row r="39" spans="2:133" ht="11.25" customHeight="1">
      <c r="AQ39" s="672" t="s">
        <v>319</v>
      </c>
      <c r="AR39" s="673"/>
      <c r="AS39" s="673"/>
      <c r="AT39" s="673"/>
      <c r="AU39" s="673"/>
      <c r="AV39" s="673"/>
      <c r="AW39" s="673"/>
      <c r="AX39" s="673"/>
      <c r="AY39" s="674"/>
      <c r="AZ39" s="593" t="s">
        <v>316</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10049</v>
      </c>
      <c r="CS39" s="613"/>
      <c r="CT39" s="613"/>
      <c r="CU39" s="613"/>
      <c r="CV39" s="613"/>
      <c r="CW39" s="613"/>
      <c r="CX39" s="613"/>
      <c r="CY39" s="614"/>
      <c r="CZ39" s="627">
        <v>0.2</v>
      </c>
      <c r="DA39" s="628"/>
      <c r="DB39" s="628"/>
      <c r="DC39" s="629"/>
      <c r="DD39" s="602">
        <v>106</v>
      </c>
      <c r="DE39" s="613"/>
      <c r="DF39" s="613"/>
      <c r="DG39" s="613"/>
      <c r="DH39" s="613"/>
      <c r="DI39" s="613"/>
      <c r="DJ39" s="613"/>
      <c r="DK39" s="614"/>
      <c r="DL39" s="602" t="s">
        <v>316</v>
      </c>
      <c r="DM39" s="613"/>
      <c r="DN39" s="613"/>
      <c r="DO39" s="613"/>
      <c r="DP39" s="613"/>
      <c r="DQ39" s="613"/>
      <c r="DR39" s="613"/>
      <c r="DS39" s="613"/>
      <c r="DT39" s="613"/>
      <c r="DU39" s="613"/>
      <c r="DV39" s="614"/>
      <c r="DW39" s="598" t="s">
        <v>316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57722</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85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54888</v>
      </c>
      <c r="CS40" s="594"/>
      <c r="CT40" s="594"/>
      <c r="CU40" s="594"/>
      <c r="CV40" s="594"/>
      <c r="CW40" s="594"/>
      <c r="CX40" s="594"/>
      <c r="CY40" s="595"/>
      <c r="CZ40" s="627">
        <v>0.9</v>
      </c>
      <c r="DA40" s="628"/>
      <c r="DB40" s="628"/>
      <c r="DC40" s="629"/>
      <c r="DD40" s="602">
        <v>2964</v>
      </c>
      <c r="DE40" s="594"/>
      <c r="DF40" s="594"/>
      <c r="DG40" s="594"/>
      <c r="DH40" s="594"/>
      <c r="DI40" s="594"/>
      <c r="DJ40" s="594"/>
      <c r="DK40" s="595"/>
      <c r="DL40" s="602">
        <v>2964</v>
      </c>
      <c r="DM40" s="594"/>
      <c r="DN40" s="594"/>
      <c r="DO40" s="594"/>
      <c r="DP40" s="594"/>
      <c r="DQ40" s="594"/>
      <c r="DR40" s="594"/>
      <c r="DS40" s="594"/>
      <c r="DT40" s="594"/>
      <c r="DU40" s="594"/>
      <c r="DV40" s="595"/>
      <c r="DW40" s="598">
        <v>0.1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441005</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252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13"/>
      <c r="CT41" s="613"/>
      <c r="CU41" s="613"/>
      <c r="CV41" s="613"/>
      <c r="CW41" s="613"/>
      <c r="CX41" s="613"/>
      <c r="CY41" s="614"/>
      <c r="CZ41" s="627" t="s">
        <v>329</v>
      </c>
      <c r="DA41" s="628"/>
      <c r="DB41" s="628"/>
      <c r="DC41" s="629"/>
      <c r="DD41" s="602" t="s">
        <v>329</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798594</v>
      </c>
      <c r="CS42" s="594"/>
      <c r="CT42" s="594"/>
      <c r="CU42" s="594"/>
      <c r="CV42" s="594"/>
      <c r="CW42" s="594"/>
      <c r="CX42" s="594"/>
      <c r="CY42" s="595"/>
      <c r="CZ42" s="627">
        <v>13.6</v>
      </c>
      <c r="DA42" s="676"/>
      <c r="DB42" s="676"/>
      <c r="DC42" s="677"/>
      <c r="DD42" s="602">
        <v>367781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20090</v>
      </c>
      <c r="CS43" s="613"/>
      <c r="CT43" s="613"/>
      <c r="CU43" s="613"/>
      <c r="CV43" s="613"/>
      <c r="CW43" s="613"/>
      <c r="CX43" s="613"/>
      <c r="CY43" s="614"/>
      <c r="CZ43" s="627">
        <v>0.3</v>
      </c>
      <c r="DA43" s="628"/>
      <c r="DB43" s="628"/>
      <c r="DC43" s="629"/>
      <c r="DD43" s="602">
        <v>19370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798594</v>
      </c>
      <c r="CS44" s="594"/>
      <c r="CT44" s="594"/>
      <c r="CU44" s="594"/>
      <c r="CV44" s="594"/>
      <c r="CW44" s="594"/>
      <c r="CX44" s="594"/>
      <c r="CY44" s="595"/>
      <c r="CZ44" s="627">
        <v>13.6</v>
      </c>
      <c r="DA44" s="676"/>
      <c r="DB44" s="676"/>
      <c r="DC44" s="677"/>
      <c r="DD44" s="602">
        <v>367781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239302</v>
      </c>
      <c r="CS45" s="613"/>
      <c r="CT45" s="613"/>
      <c r="CU45" s="613"/>
      <c r="CV45" s="613"/>
      <c r="CW45" s="613"/>
      <c r="CX45" s="613"/>
      <c r="CY45" s="614"/>
      <c r="CZ45" s="627">
        <v>4.0999999999999996</v>
      </c>
      <c r="DA45" s="628"/>
      <c r="DB45" s="628"/>
      <c r="DC45" s="629"/>
      <c r="DD45" s="602">
        <v>23192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525880</v>
      </c>
      <c r="CS46" s="594"/>
      <c r="CT46" s="594"/>
      <c r="CU46" s="594"/>
      <c r="CV46" s="594"/>
      <c r="CW46" s="594"/>
      <c r="CX46" s="594"/>
      <c r="CY46" s="595"/>
      <c r="CZ46" s="627">
        <v>9</v>
      </c>
      <c r="DA46" s="676"/>
      <c r="DB46" s="676"/>
      <c r="DC46" s="677"/>
      <c r="DD46" s="602">
        <v>331977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316</v>
      </c>
      <c r="CS47" s="613"/>
      <c r="CT47" s="613"/>
      <c r="CU47" s="613"/>
      <c r="CV47" s="613"/>
      <c r="CW47" s="613"/>
      <c r="CX47" s="613"/>
      <c r="CY47" s="614"/>
      <c r="CZ47" s="627" t="s">
        <v>316</v>
      </c>
      <c r="DA47" s="628"/>
      <c r="DB47" s="628"/>
      <c r="DC47" s="629"/>
      <c r="DD47" s="602" t="s">
        <v>316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5855478</v>
      </c>
      <c r="CS49" s="661"/>
      <c r="CT49" s="661"/>
      <c r="CU49" s="661"/>
      <c r="CV49" s="661"/>
      <c r="CW49" s="661"/>
      <c r="CX49" s="661"/>
      <c r="CY49" s="688"/>
      <c r="CZ49" s="689">
        <v>100</v>
      </c>
      <c r="DA49" s="690"/>
      <c r="DB49" s="690"/>
      <c r="DC49" s="691"/>
      <c r="DD49" s="692">
        <v>4372734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5998</v>
      </c>
      <c r="R7" s="723"/>
      <c r="S7" s="723"/>
      <c r="T7" s="723"/>
      <c r="U7" s="723"/>
      <c r="V7" s="723">
        <v>5680</v>
      </c>
      <c r="W7" s="723"/>
      <c r="X7" s="723"/>
      <c r="Y7" s="723"/>
      <c r="Z7" s="723"/>
      <c r="AA7" s="723">
        <f>Q7-V7</f>
        <v>318</v>
      </c>
      <c r="AB7" s="723"/>
      <c r="AC7" s="723"/>
      <c r="AD7" s="723"/>
      <c r="AE7" s="724"/>
      <c r="AF7" s="725">
        <v>297</v>
      </c>
      <c r="AG7" s="726"/>
      <c r="AH7" s="726"/>
      <c r="AI7" s="726"/>
      <c r="AJ7" s="727"/>
      <c r="AK7" s="762" t="s">
        <v>534</v>
      </c>
      <c r="AL7" s="763"/>
      <c r="AM7" s="763"/>
      <c r="AN7" s="763"/>
      <c r="AO7" s="763"/>
      <c r="AP7" s="763">
        <v>6215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-14</v>
      </c>
      <c r="CI7" s="760"/>
      <c r="CJ7" s="760"/>
      <c r="CK7" s="760"/>
      <c r="CL7" s="761"/>
      <c r="CM7" s="759">
        <v>27</v>
      </c>
      <c r="CN7" s="760"/>
      <c r="CO7" s="760"/>
      <c r="CP7" s="760"/>
      <c r="CQ7" s="761"/>
      <c r="CR7" s="759">
        <v>15</v>
      </c>
      <c r="CS7" s="760"/>
      <c r="CT7" s="760"/>
      <c r="CU7" s="760"/>
      <c r="CV7" s="761"/>
      <c r="CW7" s="759">
        <v>11</v>
      </c>
      <c r="CX7" s="760"/>
      <c r="CY7" s="760"/>
      <c r="CZ7" s="760"/>
      <c r="DA7" s="761"/>
      <c r="DB7" s="759" t="s">
        <v>535</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220</v>
      </c>
      <c r="R8" s="747"/>
      <c r="S8" s="747"/>
      <c r="T8" s="747"/>
      <c r="U8" s="747"/>
      <c r="V8" s="747">
        <v>216</v>
      </c>
      <c r="W8" s="747"/>
      <c r="X8" s="747"/>
      <c r="Y8" s="747"/>
      <c r="Z8" s="747"/>
      <c r="AA8" s="748">
        <f>Q8-V8</f>
        <v>4</v>
      </c>
      <c r="AB8" s="749"/>
      <c r="AC8" s="749"/>
      <c r="AD8" s="749"/>
      <c r="AE8" s="750"/>
      <c r="AF8" s="751">
        <v>4</v>
      </c>
      <c r="AG8" s="749"/>
      <c r="AH8" s="749"/>
      <c r="AI8" s="749"/>
      <c r="AJ8" s="750"/>
      <c r="AK8" s="752">
        <v>94</v>
      </c>
      <c r="AL8" s="753"/>
      <c r="AM8" s="753"/>
      <c r="AN8" s="753"/>
      <c r="AO8" s="753"/>
      <c r="AP8" s="753">
        <v>151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8"/>
      <c r="AB9" s="749"/>
      <c r="AC9" s="749"/>
      <c r="AD9" s="749"/>
      <c r="AE9" s="750"/>
      <c r="AF9" s="751"/>
      <c r="AG9" s="749"/>
      <c r="AH9" s="749"/>
      <c r="AI9" s="749"/>
      <c r="AJ9" s="750"/>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8"/>
      <c r="AB10" s="749"/>
      <c r="AC10" s="749"/>
      <c r="AD10" s="749"/>
      <c r="AE10" s="750"/>
      <c r="AF10" s="751"/>
      <c r="AG10" s="749"/>
      <c r="AH10" s="749"/>
      <c r="AI10" s="749"/>
      <c r="AJ10" s="750"/>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8"/>
      <c r="AB11" s="749"/>
      <c r="AC11" s="749"/>
      <c r="AD11" s="749"/>
      <c r="AE11" s="750"/>
      <c r="AF11" s="751"/>
      <c r="AG11" s="749"/>
      <c r="AH11" s="749"/>
      <c r="AI11" s="749"/>
      <c r="AJ11" s="750"/>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8"/>
      <c r="AB12" s="749"/>
      <c r="AC12" s="749"/>
      <c r="AD12" s="749"/>
      <c r="AE12" s="750"/>
      <c r="AF12" s="751"/>
      <c r="AG12" s="749"/>
      <c r="AH12" s="749"/>
      <c r="AI12" s="749"/>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51"/>
      <c r="AG13" s="749"/>
      <c r="AH13" s="749"/>
      <c r="AI13" s="749"/>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51"/>
      <c r="AG14" s="749"/>
      <c r="AH14" s="749"/>
      <c r="AI14" s="749"/>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51"/>
      <c r="AG15" s="749"/>
      <c r="AH15" s="749"/>
      <c r="AI15" s="749"/>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51"/>
      <c r="AG16" s="749"/>
      <c r="AH16" s="749"/>
      <c r="AI16" s="749"/>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51"/>
      <c r="AG17" s="749"/>
      <c r="AH17" s="749"/>
      <c r="AI17" s="749"/>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51"/>
      <c r="AG18" s="749"/>
      <c r="AH18" s="749"/>
      <c r="AI18" s="749"/>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51"/>
      <c r="AG19" s="749"/>
      <c r="AH19" s="749"/>
      <c r="AI19" s="749"/>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51"/>
      <c r="AG20" s="749"/>
      <c r="AH20" s="749"/>
      <c r="AI20" s="749"/>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51"/>
      <c r="AG21" s="749"/>
      <c r="AH21" s="749"/>
      <c r="AI21" s="749"/>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51"/>
      <c r="AG22" s="749"/>
      <c r="AH22" s="749"/>
      <c r="AI22" s="749"/>
      <c r="AJ22" s="750"/>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6178</v>
      </c>
      <c r="R23" s="782"/>
      <c r="S23" s="782"/>
      <c r="T23" s="782"/>
      <c r="U23" s="782"/>
      <c r="V23" s="782">
        <v>5855</v>
      </c>
      <c r="W23" s="782"/>
      <c r="X23" s="782"/>
      <c r="Y23" s="782"/>
      <c r="Z23" s="782"/>
      <c r="AA23" s="782">
        <f t="shared" ref="AA23" si="0">AA7+AA8</f>
        <v>322</v>
      </c>
      <c r="AB23" s="782"/>
      <c r="AC23" s="782"/>
      <c r="AD23" s="782"/>
      <c r="AE23" s="783"/>
      <c r="AF23" s="784">
        <v>301</v>
      </c>
      <c r="AG23" s="782"/>
      <c r="AH23" s="782"/>
      <c r="AI23" s="782"/>
      <c r="AJ23" s="785"/>
      <c r="AK23" s="786"/>
      <c r="AL23" s="787"/>
      <c r="AM23" s="787"/>
      <c r="AN23" s="787"/>
      <c r="AO23" s="787"/>
      <c r="AP23" s="782">
        <f t="shared" ref="AP23" si="1">AP7+AP8</f>
        <v>6366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1288</v>
      </c>
      <c r="R28" s="811"/>
      <c r="S28" s="811"/>
      <c r="T28" s="811"/>
      <c r="U28" s="811"/>
      <c r="V28" s="811">
        <v>1177</v>
      </c>
      <c r="W28" s="811"/>
      <c r="X28" s="811"/>
      <c r="Y28" s="811"/>
      <c r="Z28" s="811"/>
      <c r="AA28" s="811">
        <f>Q28-V28</f>
        <v>111</v>
      </c>
      <c r="AB28" s="811"/>
      <c r="AC28" s="811"/>
      <c r="AD28" s="811"/>
      <c r="AE28" s="812"/>
      <c r="AF28" s="813">
        <v>111</v>
      </c>
      <c r="AG28" s="811"/>
      <c r="AH28" s="811"/>
      <c r="AI28" s="811"/>
      <c r="AJ28" s="814"/>
      <c r="AK28" s="815">
        <v>58</v>
      </c>
      <c r="AL28" s="806"/>
      <c r="AM28" s="806"/>
      <c r="AN28" s="806"/>
      <c r="AO28" s="806"/>
      <c r="AP28" s="806" t="s">
        <v>534</v>
      </c>
      <c r="AQ28" s="806"/>
      <c r="AR28" s="806"/>
      <c r="AS28" s="806"/>
      <c r="AT28" s="806"/>
      <c r="AU28" s="806" t="s">
        <v>534</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1239</v>
      </c>
      <c r="R29" s="747"/>
      <c r="S29" s="747"/>
      <c r="T29" s="747"/>
      <c r="U29" s="747"/>
      <c r="V29" s="747">
        <v>1184</v>
      </c>
      <c r="W29" s="747"/>
      <c r="X29" s="747"/>
      <c r="Y29" s="747"/>
      <c r="Z29" s="747"/>
      <c r="AA29" s="747">
        <f t="shared" ref="AA29:AA33" si="2">Q29-V29</f>
        <v>55</v>
      </c>
      <c r="AB29" s="747"/>
      <c r="AC29" s="747"/>
      <c r="AD29" s="747"/>
      <c r="AE29" s="748"/>
      <c r="AF29" s="751">
        <v>55</v>
      </c>
      <c r="AG29" s="749"/>
      <c r="AH29" s="749"/>
      <c r="AI29" s="749"/>
      <c r="AJ29" s="750"/>
      <c r="AK29" s="818">
        <v>176</v>
      </c>
      <c r="AL29" s="819"/>
      <c r="AM29" s="819"/>
      <c r="AN29" s="819"/>
      <c r="AO29" s="819"/>
      <c r="AP29" s="819">
        <v>130</v>
      </c>
      <c r="AQ29" s="819"/>
      <c r="AR29" s="819"/>
      <c r="AS29" s="819"/>
      <c r="AT29" s="819"/>
      <c r="AU29" s="819">
        <v>130</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130</v>
      </c>
      <c r="R30" s="747"/>
      <c r="S30" s="747"/>
      <c r="T30" s="747"/>
      <c r="U30" s="747"/>
      <c r="V30" s="747">
        <v>130</v>
      </c>
      <c r="W30" s="747"/>
      <c r="X30" s="747"/>
      <c r="Y30" s="747"/>
      <c r="Z30" s="747"/>
      <c r="AA30" s="747">
        <f t="shared" si="2"/>
        <v>0</v>
      </c>
      <c r="AB30" s="747"/>
      <c r="AC30" s="747"/>
      <c r="AD30" s="747"/>
      <c r="AE30" s="748"/>
      <c r="AF30" s="751">
        <v>0</v>
      </c>
      <c r="AG30" s="749"/>
      <c r="AH30" s="749"/>
      <c r="AI30" s="749"/>
      <c r="AJ30" s="750"/>
      <c r="AK30" s="818">
        <v>35</v>
      </c>
      <c r="AL30" s="819"/>
      <c r="AM30" s="819"/>
      <c r="AN30" s="819"/>
      <c r="AO30" s="819"/>
      <c r="AP30" s="819" t="s">
        <v>534</v>
      </c>
      <c r="AQ30" s="819"/>
      <c r="AR30" s="819"/>
      <c r="AS30" s="819"/>
      <c r="AT30" s="819"/>
      <c r="AU30" s="819" t="s">
        <v>534</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335</v>
      </c>
      <c r="R31" s="747"/>
      <c r="S31" s="747"/>
      <c r="T31" s="747"/>
      <c r="U31" s="747"/>
      <c r="V31" s="747">
        <v>191</v>
      </c>
      <c r="W31" s="747"/>
      <c r="X31" s="747"/>
      <c r="Y31" s="747"/>
      <c r="Z31" s="747"/>
      <c r="AA31" s="747">
        <f t="shared" si="2"/>
        <v>144</v>
      </c>
      <c r="AB31" s="747"/>
      <c r="AC31" s="747"/>
      <c r="AD31" s="747"/>
      <c r="AE31" s="748"/>
      <c r="AF31" s="751">
        <v>914</v>
      </c>
      <c r="AG31" s="749"/>
      <c r="AH31" s="749"/>
      <c r="AI31" s="749"/>
      <c r="AJ31" s="750"/>
      <c r="AK31" s="818">
        <v>1</v>
      </c>
      <c r="AL31" s="819"/>
      <c r="AM31" s="819"/>
      <c r="AN31" s="819"/>
      <c r="AO31" s="819"/>
      <c r="AP31" s="819">
        <v>40</v>
      </c>
      <c r="AQ31" s="819"/>
      <c r="AR31" s="819"/>
      <c r="AS31" s="819"/>
      <c r="AT31" s="819"/>
      <c r="AU31" s="819" t="s">
        <v>534</v>
      </c>
      <c r="AV31" s="819"/>
      <c r="AW31" s="819"/>
      <c r="AX31" s="819"/>
      <c r="AY31" s="819"/>
      <c r="AZ31" s="820" t="s">
        <v>532</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350</v>
      </c>
      <c r="R32" s="747"/>
      <c r="S32" s="747"/>
      <c r="T32" s="747"/>
      <c r="U32" s="747"/>
      <c r="V32" s="747">
        <v>335</v>
      </c>
      <c r="W32" s="747"/>
      <c r="X32" s="747"/>
      <c r="Y32" s="747"/>
      <c r="Z32" s="747"/>
      <c r="AA32" s="747">
        <f t="shared" si="2"/>
        <v>15</v>
      </c>
      <c r="AB32" s="747"/>
      <c r="AC32" s="747"/>
      <c r="AD32" s="747"/>
      <c r="AE32" s="748"/>
      <c r="AF32" s="751">
        <v>14</v>
      </c>
      <c r="AG32" s="749"/>
      <c r="AH32" s="749"/>
      <c r="AI32" s="749"/>
      <c r="AJ32" s="750"/>
      <c r="AK32" s="818">
        <v>19</v>
      </c>
      <c r="AL32" s="819"/>
      <c r="AM32" s="819"/>
      <c r="AN32" s="819"/>
      <c r="AO32" s="819"/>
      <c r="AP32" s="819">
        <v>2964</v>
      </c>
      <c r="AQ32" s="819"/>
      <c r="AR32" s="819"/>
      <c r="AS32" s="819"/>
      <c r="AT32" s="819"/>
      <c r="AU32" s="819">
        <v>2964</v>
      </c>
      <c r="AV32" s="819"/>
      <c r="AW32" s="819"/>
      <c r="AX32" s="819"/>
      <c r="AY32" s="819"/>
      <c r="AZ32" s="820" t="s">
        <v>533</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426</v>
      </c>
      <c r="R33" s="747"/>
      <c r="S33" s="747"/>
      <c r="T33" s="747"/>
      <c r="U33" s="747"/>
      <c r="V33" s="747">
        <v>410</v>
      </c>
      <c r="W33" s="747"/>
      <c r="X33" s="747"/>
      <c r="Y33" s="747"/>
      <c r="Z33" s="747"/>
      <c r="AA33" s="747">
        <f t="shared" si="2"/>
        <v>16</v>
      </c>
      <c r="AB33" s="747"/>
      <c r="AC33" s="747"/>
      <c r="AD33" s="747"/>
      <c r="AE33" s="748"/>
      <c r="AF33" s="751">
        <v>15</v>
      </c>
      <c r="AG33" s="749"/>
      <c r="AH33" s="749"/>
      <c r="AI33" s="749"/>
      <c r="AJ33" s="750"/>
      <c r="AK33" s="818">
        <v>252</v>
      </c>
      <c r="AL33" s="819"/>
      <c r="AM33" s="819"/>
      <c r="AN33" s="819"/>
      <c r="AO33" s="819"/>
      <c r="AP33" s="819">
        <v>3984</v>
      </c>
      <c r="AQ33" s="819"/>
      <c r="AR33" s="819"/>
      <c r="AS33" s="819"/>
      <c r="AT33" s="819"/>
      <c r="AU33" s="819">
        <v>2421</v>
      </c>
      <c r="AV33" s="819"/>
      <c r="AW33" s="819"/>
      <c r="AX33" s="819"/>
      <c r="AY33" s="819"/>
      <c r="AZ33" s="820" t="s">
        <v>532</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51"/>
      <c r="AG34" s="749"/>
      <c r="AH34" s="749"/>
      <c r="AI34" s="749"/>
      <c r="AJ34" s="750"/>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51"/>
      <c r="AG35" s="749"/>
      <c r="AH35" s="749"/>
      <c r="AI35" s="749"/>
      <c r="AJ35" s="750"/>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51"/>
      <c r="AG36" s="749"/>
      <c r="AH36" s="749"/>
      <c r="AI36" s="749"/>
      <c r="AJ36" s="750"/>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51"/>
      <c r="AG37" s="749"/>
      <c r="AH37" s="749"/>
      <c r="AI37" s="749"/>
      <c r="AJ37" s="750"/>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51"/>
      <c r="AG38" s="749"/>
      <c r="AH38" s="749"/>
      <c r="AI38" s="749"/>
      <c r="AJ38" s="750"/>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51"/>
      <c r="AG39" s="749"/>
      <c r="AH39" s="749"/>
      <c r="AI39" s="749"/>
      <c r="AJ39" s="750"/>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51"/>
      <c r="AG40" s="749"/>
      <c r="AH40" s="749"/>
      <c r="AI40" s="749"/>
      <c r="AJ40" s="750"/>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51"/>
      <c r="AG41" s="749"/>
      <c r="AH41" s="749"/>
      <c r="AI41" s="749"/>
      <c r="AJ41" s="750"/>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51"/>
      <c r="AG42" s="749"/>
      <c r="AH42" s="749"/>
      <c r="AI42" s="749"/>
      <c r="AJ42" s="750"/>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51"/>
      <c r="AG43" s="749"/>
      <c r="AH43" s="749"/>
      <c r="AI43" s="749"/>
      <c r="AJ43" s="750"/>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51"/>
      <c r="AG44" s="749"/>
      <c r="AH44" s="749"/>
      <c r="AI44" s="749"/>
      <c r="AJ44" s="750"/>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51"/>
      <c r="AG45" s="749"/>
      <c r="AH45" s="749"/>
      <c r="AI45" s="749"/>
      <c r="AJ45" s="750"/>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51"/>
      <c r="AG46" s="749"/>
      <c r="AH46" s="749"/>
      <c r="AI46" s="749"/>
      <c r="AJ46" s="750"/>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51"/>
      <c r="AG47" s="749"/>
      <c r="AH47" s="749"/>
      <c r="AI47" s="749"/>
      <c r="AJ47" s="750"/>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51"/>
      <c r="AG48" s="749"/>
      <c r="AH48" s="749"/>
      <c r="AI48" s="749"/>
      <c r="AJ48" s="750"/>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51"/>
      <c r="AG49" s="749"/>
      <c r="AH49" s="749"/>
      <c r="AI49" s="749"/>
      <c r="AJ49" s="750"/>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51"/>
      <c r="AG50" s="749"/>
      <c r="AH50" s="749"/>
      <c r="AI50" s="749"/>
      <c r="AJ50" s="750"/>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51"/>
      <c r="AG51" s="749"/>
      <c r="AH51" s="749"/>
      <c r="AI51" s="749"/>
      <c r="AJ51" s="750"/>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51"/>
      <c r="AG52" s="749"/>
      <c r="AH52" s="749"/>
      <c r="AI52" s="749"/>
      <c r="AJ52" s="750"/>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51"/>
      <c r="AG53" s="749"/>
      <c r="AH53" s="749"/>
      <c r="AI53" s="749"/>
      <c r="AJ53" s="750"/>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51"/>
      <c r="AG54" s="749"/>
      <c r="AH54" s="749"/>
      <c r="AI54" s="749"/>
      <c r="AJ54" s="750"/>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51"/>
      <c r="AG55" s="749"/>
      <c r="AH55" s="749"/>
      <c r="AI55" s="749"/>
      <c r="AJ55" s="750"/>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51"/>
      <c r="AG56" s="749"/>
      <c r="AH56" s="749"/>
      <c r="AI56" s="749"/>
      <c r="AJ56" s="750"/>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51"/>
      <c r="AG57" s="749"/>
      <c r="AH57" s="749"/>
      <c r="AI57" s="749"/>
      <c r="AJ57" s="750"/>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51"/>
      <c r="AG58" s="749"/>
      <c r="AH58" s="749"/>
      <c r="AI58" s="749"/>
      <c r="AJ58" s="750"/>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51"/>
      <c r="AG59" s="749"/>
      <c r="AH59" s="749"/>
      <c r="AI59" s="749"/>
      <c r="AJ59" s="750"/>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51"/>
      <c r="AG60" s="749"/>
      <c r="AH60" s="749"/>
      <c r="AI60" s="749"/>
      <c r="AJ60" s="750"/>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51"/>
      <c r="AG61" s="749"/>
      <c r="AH61" s="749"/>
      <c r="AI61" s="749"/>
      <c r="AJ61" s="750"/>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51"/>
      <c r="AG62" s="749"/>
      <c r="AH62" s="749"/>
      <c r="AI62" s="749"/>
      <c r="AJ62" s="750"/>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1110</v>
      </c>
      <c r="AG63" s="830"/>
      <c r="AH63" s="830"/>
      <c r="AI63" s="830"/>
      <c r="AJ63" s="831"/>
      <c r="AK63" s="832"/>
      <c r="AL63" s="827"/>
      <c r="AM63" s="827"/>
      <c r="AN63" s="827"/>
      <c r="AO63" s="827"/>
      <c r="AP63" s="830">
        <f>SUM(AP28:AT33)</f>
        <v>7118</v>
      </c>
      <c r="AQ63" s="830"/>
      <c r="AR63" s="830"/>
      <c r="AS63" s="830"/>
      <c r="AT63" s="830"/>
      <c r="AU63" s="830">
        <f>SUM(AU28:AY33)</f>
        <v>5515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536</v>
      </c>
      <c r="C68" s="857"/>
      <c r="D68" s="857"/>
      <c r="E68" s="857"/>
      <c r="F68" s="857"/>
      <c r="G68" s="857"/>
      <c r="H68" s="857"/>
      <c r="I68" s="857"/>
      <c r="J68" s="857"/>
      <c r="K68" s="857"/>
      <c r="L68" s="857"/>
      <c r="M68" s="857"/>
      <c r="N68" s="857"/>
      <c r="O68" s="857"/>
      <c r="P68" s="858"/>
      <c r="Q68" s="859">
        <v>2070</v>
      </c>
      <c r="R68" s="819"/>
      <c r="S68" s="819"/>
      <c r="T68" s="819"/>
      <c r="U68" s="819"/>
      <c r="V68" s="819">
        <v>1861</v>
      </c>
      <c r="W68" s="819"/>
      <c r="X68" s="819"/>
      <c r="Y68" s="819"/>
      <c r="Z68" s="819"/>
      <c r="AA68" s="819">
        <v>209</v>
      </c>
      <c r="AB68" s="819"/>
      <c r="AC68" s="819"/>
      <c r="AD68" s="819"/>
      <c r="AE68" s="819"/>
      <c r="AF68" s="819">
        <v>177</v>
      </c>
      <c r="AG68" s="819"/>
      <c r="AH68" s="819"/>
      <c r="AI68" s="819"/>
      <c r="AJ68" s="819"/>
      <c r="AK68" s="819" t="s">
        <v>537</v>
      </c>
      <c r="AL68" s="819"/>
      <c r="AM68" s="819"/>
      <c r="AN68" s="819"/>
      <c r="AO68" s="819"/>
      <c r="AP68" s="819">
        <v>596</v>
      </c>
      <c r="AQ68" s="819"/>
      <c r="AR68" s="819"/>
      <c r="AS68" s="819"/>
      <c r="AT68" s="819"/>
      <c r="AU68" s="819">
        <v>247</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538</v>
      </c>
      <c r="C69" s="861"/>
      <c r="D69" s="861"/>
      <c r="E69" s="861"/>
      <c r="F69" s="861"/>
      <c r="G69" s="861"/>
      <c r="H69" s="861"/>
      <c r="I69" s="861"/>
      <c r="J69" s="861"/>
      <c r="K69" s="861"/>
      <c r="L69" s="861"/>
      <c r="M69" s="861"/>
      <c r="N69" s="861"/>
      <c r="O69" s="861"/>
      <c r="P69" s="862"/>
      <c r="Q69" s="863">
        <v>23</v>
      </c>
      <c r="R69" s="864"/>
      <c r="S69" s="864"/>
      <c r="T69" s="864"/>
      <c r="U69" s="818"/>
      <c r="V69" s="865">
        <v>17</v>
      </c>
      <c r="W69" s="864"/>
      <c r="X69" s="864"/>
      <c r="Y69" s="864"/>
      <c r="Z69" s="818"/>
      <c r="AA69" s="865">
        <v>6</v>
      </c>
      <c r="AB69" s="864"/>
      <c r="AC69" s="864"/>
      <c r="AD69" s="864"/>
      <c r="AE69" s="818"/>
      <c r="AF69" s="865">
        <v>6</v>
      </c>
      <c r="AG69" s="864"/>
      <c r="AH69" s="864"/>
      <c r="AI69" s="864"/>
      <c r="AJ69" s="818"/>
      <c r="AK69" s="865" t="s">
        <v>537</v>
      </c>
      <c r="AL69" s="864"/>
      <c r="AM69" s="864"/>
      <c r="AN69" s="864"/>
      <c r="AO69" s="818"/>
      <c r="AP69" s="819" t="s">
        <v>537</v>
      </c>
      <c r="AQ69" s="819"/>
      <c r="AR69" s="819"/>
      <c r="AS69" s="819"/>
      <c r="AT69" s="819"/>
      <c r="AU69" s="819" t="s">
        <v>537</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539</v>
      </c>
      <c r="C70" s="861"/>
      <c r="D70" s="861"/>
      <c r="E70" s="861"/>
      <c r="F70" s="861"/>
      <c r="G70" s="861"/>
      <c r="H70" s="861"/>
      <c r="I70" s="861"/>
      <c r="J70" s="861"/>
      <c r="K70" s="861"/>
      <c r="L70" s="861"/>
      <c r="M70" s="861"/>
      <c r="N70" s="861"/>
      <c r="O70" s="861"/>
      <c r="P70" s="862"/>
      <c r="Q70" s="859">
        <v>2140</v>
      </c>
      <c r="R70" s="819"/>
      <c r="S70" s="819"/>
      <c r="T70" s="819"/>
      <c r="U70" s="819"/>
      <c r="V70" s="819">
        <v>2077</v>
      </c>
      <c r="W70" s="819"/>
      <c r="X70" s="819"/>
      <c r="Y70" s="819"/>
      <c r="Z70" s="819"/>
      <c r="AA70" s="819">
        <v>63</v>
      </c>
      <c r="AB70" s="819"/>
      <c r="AC70" s="819"/>
      <c r="AD70" s="819"/>
      <c r="AE70" s="819"/>
      <c r="AF70" s="819">
        <v>32</v>
      </c>
      <c r="AG70" s="819"/>
      <c r="AH70" s="819"/>
      <c r="AI70" s="819"/>
      <c r="AJ70" s="819"/>
      <c r="AK70" s="819" t="s">
        <v>537</v>
      </c>
      <c r="AL70" s="819"/>
      <c r="AM70" s="819"/>
      <c r="AN70" s="819"/>
      <c r="AO70" s="819"/>
      <c r="AP70" s="819">
        <v>265</v>
      </c>
      <c r="AQ70" s="819"/>
      <c r="AR70" s="819"/>
      <c r="AS70" s="819"/>
      <c r="AT70" s="819"/>
      <c r="AU70" s="819">
        <v>127</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8" t="s">
        <v>540</v>
      </c>
      <c r="C71" s="869"/>
      <c r="D71" s="869"/>
      <c r="E71" s="869"/>
      <c r="F71" s="869"/>
      <c r="G71" s="869"/>
      <c r="H71" s="869"/>
      <c r="I71" s="869"/>
      <c r="J71" s="869"/>
      <c r="K71" s="869"/>
      <c r="L71" s="869"/>
      <c r="M71" s="869"/>
      <c r="N71" s="869"/>
      <c r="O71" s="869"/>
      <c r="P71" s="870"/>
      <c r="Q71" s="871">
        <v>229</v>
      </c>
      <c r="R71" s="872"/>
      <c r="S71" s="872"/>
      <c r="T71" s="872"/>
      <c r="U71" s="873"/>
      <c r="V71" s="874">
        <v>223</v>
      </c>
      <c r="W71" s="872"/>
      <c r="X71" s="872"/>
      <c r="Y71" s="872"/>
      <c r="Z71" s="873"/>
      <c r="AA71" s="874">
        <v>6</v>
      </c>
      <c r="AB71" s="872"/>
      <c r="AC71" s="872"/>
      <c r="AD71" s="872"/>
      <c r="AE71" s="873"/>
      <c r="AF71" s="874">
        <v>6</v>
      </c>
      <c r="AG71" s="872"/>
      <c r="AH71" s="872"/>
      <c r="AI71" s="872"/>
      <c r="AJ71" s="873"/>
      <c r="AK71" s="874" t="s">
        <v>537</v>
      </c>
      <c r="AL71" s="872"/>
      <c r="AM71" s="872"/>
      <c r="AN71" s="872"/>
      <c r="AO71" s="873"/>
      <c r="AP71" s="865" t="s">
        <v>537</v>
      </c>
      <c r="AQ71" s="864"/>
      <c r="AR71" s="864"/>
      <c r="AS71" s="864"/>
      <c r="AT71" s="818"/>
      <c r="AU71" s="865" t="s">
        <v>537</v>
      </c>
      <c r="AV71" s="864"/>
      <c r="AW71" s="864"/>
      <c r="AX71" s="864"/>
      <c r="AY71" s="818"/>
      <c r="AZ71" s="875"/>
      <c r="BA71" s="876"/>
      <c r="BB71" s="876"/>
      <c r="BC71" s="876"/>
      <c r="BD71" s="87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8" t="s">
        <v>541</v>
      </c>
      <c r="C72" s="869"/>
      <c r="D72" s="869"/>
      <c r="E72" s="869"/>
      <c r="F72" s="869"/>
      <c r="G72" s="869"/>
      <c r="H72" s="869"/>
      <c r="I72" s="869"/>
      <c r="J72" s="869"/>
      <c r="K72" s="869"/>
      <c r="L72" s="869"/>
      <c r="M72" s="869"/>
      <c r="N72" s="869"/>
      <c r="O72" s="869"/>
      <c r="P72" s="870"/>
      <c r="Q72" s="878">
        <v>190</v>
      </c>
      <c r="R72" s="879"/>
      <c r="S72" s="879"/>
      <c r="T72" s="879"/>
      <c r="U72" s="879"/>
      <c r="V72" s="879">
        <v>187</v>
      </c>
      <c r="W72" s="879"/>
      <c r="X72" s="879"/>
      <c r="Y72" s="879"/>
      <c r="Z72" s="879"/>
      <c r="AA72" s="879">
        <v>4</v>
      </c>
      <c r="AB72" s="879"/>
      <c r="AC72" s="879"/>
      <c r="AD72" s="879"/>
      <c r="AE72" s="879"/>
      <c r="AF72" s="879">
        <v>4</v>
      </c>
      <c r="AG72" s="879"/>
      <c r="AH72" s="879"/>
      <c r="AI72" s="879"/>
      <c r="AJ72" s="879"/>
      <c r="AK72" s="879" t="s">
        <v>537</v>
      </c>
      <c r="AL72" s="879"/>
      <c r="AM72" s="879"/>
      <c r="AN72" s="879"/>
      <c r="AO72" s="879"/>
      <c r="AP72" s="865" t="s">
        <v>537</v>
      </c>
      <c r="AQ72" s="864"/>
      <c r="AR72" s="864"/>
      <c r="AS72" s="864"/>
      <c r="AT72" s="818"/>
      <c r="AU72" s="865" t="s">
        <v>537</v>
      </c>
      <c r="AV72" s="864"/>
      <c r="AW72" s="864"/>
      <c r="AX72" s="864"/>
      <c r="AY72" s="818"/>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8" t="s">
        <v>542</v>
      </c>
      <c r="C73" s="869"/>
      <c r="D73" s="869"/>
      <c r="E73" s="869"/>
      <c r="F73" s="869"/>
      <c r="G73" s="869"/>
      <c r="H73" s="869"/>
      <c r="I73" s="869"/>
      <c r="J73" s="869"/>
      <c r="K73" s="869"/>
      <c r="L73" s="869"/>
      <c r="M73" s="869"/>
      <c r="N73" s="869"/>
      <c r="O73" s="869"/>
      <c r="P73" s="870"/>
      <c r="Q73" s="878">
        <v>7718</v>
      </c>
      <c r="R73" s="879"/>
      <c r="S73" s="879"/>
      <c r="T73" s="879"/>
      <c r="U73" s="879"/>
      <c r="V73" s="879">
        <v>7166</v>
      </c>
      <c r="W73" s="879"/>
      <c r="X73" s="879"/>
      <c r="Y73" s="879"/>
      <c r="Z73" s="879"/>
      <c r="AA73" s="879">
        <v>552</v>
      </c>
      <c r="AB73" s="879"/>
      <c r="AC73" s="879"/>
      <c r="AD73" s="879"/>
      <c r="AE73" s="879"/>
      <c r="AF73" s="879">
        <v>552</v>
      </c>
      <c r="AG73" s="879"/>
      <c r="AH73" s="879"/>
      <c r="AI73" s="879"/>
      <c r="AJ73" s="879"/>
      <c r="AK73" s="879">
        <v>1420</v>
      </c>
      <c r="AL73" s="879"/>
      <c r="AM73" s="879"/>
      <c r="AN73" s="879"/>
      <c r="AO73" s="879"/>
      <c r="AP73" s="865" t="s">
        <v>537</v>
      </c>
      <c r="AQ73" s="864"/>
      <c r="AR73" s="864"/>
      <c r="AS73" s="864"/>
      <c r="AT73" s="818"/>
      <c r="AU73" s="865" t="s">
        <v>537</v>
      </c>
      <c r="AV73" s="864"/>
      <c r="AW73" s="864"/>
      <c r="AX73" s="864"/>
      <c r="AY73" s="818"/>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8" t="s">
        <v>543</v>
      </c>
      <c r="C74" s="869"/>
      <c r="D74" s="869"/>
      <c r="E74" s="869"/>
      <c r="F74" s="869"/>
      <c r="G74" s="869"/>
      <c r="H74" s="869"/>
      <c r="I74" s="869"/>
      <c r="J74" s="869"/>
      <c r="K74" s="869"/>
      <c r="L74" s="869"/>
      <c r="M74" s="869"/>
      <c r="N74" s="869"/>
      <c r="O74" s="869"/>
      <c r="P74" s="870"/>
      <c r="Q74" s="878">
        <v>13</v>
      </c>
      <c r="R74" s="879"/>
      <c r="S74" s="879"/>
      <c r="T74" s="879"/>
      <c r="U74" s="879"/>
      <c r="V74" s="879">
        <v>13</v>
      </c>
      <c r="W74" s="879"/>
      <c r="X74" s="879"/>
      <c r="Y74" s="879"/>
      <c r="Z74" s="879"/>
      <c r="AA74" s="879">
        <v>0</v>
      </c>
      <c r="AB74" s="879"/>
      <c r="AC74" s="879"/>
      <c r="AD74" s="879"/>
      <c r="AE74" s="879"/>
      <c r="AF74" s="819">
        <v>1</v>
      </c>
      <c r="AG74" s="819"/>
      <c r="AH74" s="819"/>
      <c r="AI74" s="819"/>
      <c r="AJ74" s="819"/>
      <c r="AK74" s="879">
        <v>7</v>
      </c>
      <c r="AL74" s="879"/>
      <c r="AM74" s="879"/>
      <c r="AN74" s="879"/>
      <c r="AO74" s="879"/>
      <c r="AP74" s="865" t="s">
        <v>537</v>
      </c>
      <c r="AQ74" s="864"/>
      <c r="AR74" s="864"/>
      <c r="AS74" s="864"/>
      <c r="AT74" s="818"/>
      <c r="AU74" s="865" t="s">
        <v>537</v>
      </c>
      <c r="AV74" s="864"/>
      <c r="AW74" s="864"/>
      <c r="AX74" s="864"/>
      <c r="AY74" s="818"/>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8" t="s">
        <v>544</v>
      </c>
      <c r="C75" s="869"/>
      <c r="D75" s="869"/>
      <c r="E75" s="869"/>
      <c r="F75" s="869"/>
      <c r="G75" s="869"/>
      <c r="H75" s="869"/>
      <c r="I75" s="869"/>
      <c r="J75" s="869"/>
      <c r="K75" s="869"/>
      <c r="L75" s="869"/>
      <c r="M75" s="869"/>
      <c r="N75" s="869"/>
      <c r="O75" s="869"/>
      <c r="P75" s="870"/>
      <c r="Q75" s="871">
        <v>1945</v>
      </c>
      <c r="R75" s="872"/>
      <c r="S75" s="872"/>
      <c r="T75" s="872"/>
      <c r="U75" s="873"/>
      <c r="V75" s="874">
        <v>1877</v>
      </c>
      <c r="W75" s="872"/>
      <c r="X75" s="872"/>
      <c r="Y75" s="872"/>
      <c r="Z75" s="873"/>
      <c r="AA75" s="874">
        <v>67</v>
      </c>
      <c r="AB75" s="872"/>
      <c r="AC75" s="872"/>
      <c r="AD75" s="872"/>
      <c r="AE75" s="873"/>
      <c r="AF75" s="874">
        <v>67</v>
      </c>
      <c r="AG75" s="872"/>
      <c r="AH75" s="872"/>
      <c r="AI75" s="872"/>
      <c r="AJ75" s="873"/>
      <c r="AK75" s="874">
        <v>130</v>
      </c>
      <c r="AL75" s="872"/>
      <c r="AM75" s="872"/>
      <c r="AN75" s="872"/>
      <c r="AO75" s="873"/>
      <c r="AP75" s="865" t="s">
        <v>537</v>
      </c>
      <c r="AQ75" s="864"/>
      <c r="AR75" s="864"/>
      <c r="AS75" s="864"/>
      <c r="AT75" s="818"/>
      <c r="AU75" s="865" t="s">
        <v>537</v>
      </c>
      <c r="AV75" s="864"/>
      <c r="AW75" s="864"/>
      <c r="AX75" s="864"/>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8" t="s">
        <v>545</v>
      </c>
      <c r="C76" s="869"/>
      <c r="D76" s="869"/>
      <c r="E76" s="869"/>
      <c r="F76" s="869"/>
      <c r="G76" s="869"/>
      <c r="H76" s="869"/>
      <c r="I76" s="869"/>
      <c r="J76" s="869"/>
      <c r="K76" s="869"/>
      <c r="L76" s="869"/>
      <c r="M76" s="869"/>
      <c r="N76" s="869"/>
      <c r="O76" s="869"/>
      <c r="P76" s="870"/>
      <c r="Q76" s="871">
        <v>265354</v>
      </c>
      <c r="R76" s="872"/>
      <c r="S76" s="872"/>
      <c r="T76" s="872"/>
      <c r="U76" s="873"/>
      <c r="V76" s="874">
        <v>251109</v>
      </c>
      <c r="W76" s="872"/>
      <c r="X76" s="872"/>
      <c r="Y76" s="872"/>
      <c r="Z76" s="873"/>
      <c r="AA76" s="874">
        <v>14245</v>
      </c>
      <c r="AB76" s="872"/>
      <c r="AC76" s="872"/>
      <c r="AD76" s="872"/>
      <c r="AE76" s="873"/>
      <c r="AF76" s="874">
        <v>14245</v>
      </c>
      <c r="AG76" s="872"/>
      <c r="AH76" s="872"/>
      <c r="AI76" s="872"/>
      <c r="AJ76" s="873"/>
      <c r="AK76" s="874">
        <v>3299</v>
      </c>
      <c r="AL76" s="872"/>
      <c r="AM76" s="872"/>
      <c r="AN76" s="872"/>
      <c r="AO76" s="873"/>
      <c r="AP76" s="865" t="s">
        <v>537</v>
      </c>
      <c r="AQ76" s="864"/>
      <c r="AR76" s="864"/>
      <c r="AS76" s="864"/>
      <c r="AT76" s="818"/>
      <c r="AU76" s="865" t="s">
        <v>537</v>
      </c>
      <c r="AV76" s="864"/>
      <c r="AW76" s="864"/>
      <c r="AX76" s="864"/>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8" t="s">
        <v>546</v>
      </c>
      <c r="C77" s="869"/>
      <c r="D77" s="869"/>
      <c r="E77" s="869"/>
      <c r="F77" s="869"/>
      <c r="G77" s="869"/>
      <c r="H77" s="869"/>
      <c r="I77" s="869"/>
      <c r="J77" s="869"/>
      <c r="K77" s="869"/>
      <c r="L77" s="869"/>
      <c r="M77" s="869"/>
      <c r="N77" s="869"/>
      <c r="O77" s="869"/>
      <c r="P77" s="870"/>
      <c r="Q77" s="871">
        <v>80</v>
      </c>
      <c r="R77" s="872"/>
      <c r="S77" s="872"/>
      <c r="T77" s="872"/>
      <c r="U77" s="873"/>
      <c r="V77" s="874">
        <v>70</v>
      </c>
      <c r="W77" s="872"/>
      <c r="X77" s="872"/>
      <c r="Y77" s="872"/>
      <c r="Z77" s="873"/>
      <c r="AA77" s="874">
        <v>10</v>
      </c>
      <c r="AB77" s="872"/>
      <c r="AC77" s="872"/>
      <c r="AD77" s="872"/>
      <c r="AE77" s="873"/>
      <c r="AF77" s="874">
        <v>10</v>
      </c>
      <c r="AG77" s="872"/>
      <c r="AH77" s="872"/>
      <c r="AI77" s="872"/>
      <c r="AJ77" s="873"/>
      <c r="AK77" s="874" t="s">
        <v>537</v>
      </c>
      <c r="AL77" s="872"/>
      <c r="AM77" s="872"/>
      <c r="AN77" s="872"/>
      <c r="AO77" s="873"/>
      <c r="AP77" s="865" t="s">
        <v>537</v>
      </c>
      <c r="AQ77" s="864"/>
      <c r="AR77" s="864"/>
      <c r="AS77" s="864"/>
      <c r="AT77" s="818"/>
      <c r="AU77" s="865" t="s">
        <v>537</v>
      </c>
      <c r="AV77" s="864"/>
      <c r="AW77" s="864"/>
      <c r="AX77" s="864"/>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8" t="s">
        <v>547</v>
      </c>
      <c r="C78" s="869"/>
      <c r="D78" s="869"/>
      <c r="E78" s="869"/>
      <c r="F78" s="869"/>
      <c r="G78" s="869"/>
      <c r="H78" s="869"/>
      <c r="I78" s="869"/>
      <c r="J78" s="869"/>
      <c r="K78" s="869"/>
      <c r="L78" s="869"/>
      <c r="M78" s="869"/>
      <c r="N78" s="869"/>
      <c r="O78" s="869"/>
      <c r="P78" s="870"/>
      <c r="Q78" s="871">
        <v>2</v>
      </c>
      <c r="R78" s="872"/>
      <c r="S78" s="872"/>
      <c r="T78" s="872"/>
      <c r="U78" s="873"/>
      <c r="V78" s="874">
        <v>2</v>
      </c>
      <c r="W78" s="872"/>
      <c r="X78" s="872"/>
      <c r="Y78" s="872"/>
      <c r="Z78" s="873"/>
      <c r="AA78" s="874">
        <v>0</v>
      </c>
      <c r="AB78" s="872"/>
      <c r="AC78" s="872"/>
      <c r="AD78" s="872"/>
      <c r="AE78" s="873"/>
      <c r="AF78" s="819">
        <v>0</v>
      </c>
      <c r="AG78" s="819"/>
      <c r="AH78" s="819"/>
      <c r="AI78" s="819"/>
      <c r="AJ78" s="819"/>
      <c r="AK78" s="874" t="s">
        <v>537</v>
      </c>
      <c r="AL78" s="872"/>
      <c r="AM78" s="872"/>
      <c r="AN78" s="872"/>
      <c r="AO78" s="873"/>
      <c r="AP78" s="865" t="s">
        <v>537</v>
      </c>
      <c r="AQ78" s="864"/>
      <c r="AR78" s="864"/>
      <c r="AS78" s="864"/>
      <c r="AT78" s="818"/>
      <c r="AU78" s="865" t="s">
        <v>537</v>
      </c>
      <c r="AV78" s="864"/>
      <c r="AW78" s="864"/>
      <c r="AX78" s="864"/>
      <c r="AY78" s="818"/>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8" t="s">
        <v>548</v>
      </c>
      <c r="C79" s="869"/>
      <c r="D79" s="869"/>
      <c r="E79" s="869"/>
      <c r="F79" s="869"/>
      <c r="G79" s="869"/>
      <c r="H79" s="869"/>
      <c r="I79" s="869"/>
      <c r="J79" s="869"/>
      <c r="K79" s="869"/>
      <c r="L79" s="869"/>
      <c r="M79" s="869"/>
      <c r="N79" s="869"/>
      <c r="O79" s="869"/>
      <c r="P79" s="870"/>
      <c r="Q79" s="871">
        <v>0</v>
      </c>
      <c r="R79" s="872"/>
      <c r="S79" s="872"/>
      <c r="T79" s="872"/>
      <c r="U79" s="873"/>
      <c r="V79" s="874">
        <v>0</v>
      </c>
      <c r="W79" s="872"/>
      <c r="X79" s="872"/>
      <c r="Y79" s="872"/>
      <c r="Z79" s="873"/>
      <c r="AA79" s="874">
        <v>0</v>
      </c>
      <c r="AB79" s="872"/>
      <c r="AC79" s="872"/>
      <c r="AD79" s="872"/>
      <c r="AE79" s="873"/>
      <c r="AF79" s="819">
        <v>0</v>
      </c>
      <c r="AG79" s="819"/>
      <c r="AH79" s="819"/>
      <c r="AI79" s="819"/>
      <c r="AJ79" s="819"/>
      <c r="AK79" s="874" t="s">
        <v>537</v>
      </c>
      <c r="AL79" s="872"/>
      <c r="AM79" s="872"/>
      <c r="AN79" s="872"/>
      <c r="AO79" s="873"/>
      <c r="AP79" s="865" t="s">
        <v>537</v>
      </c>
      <c r="AQ79" s="864"/>
      <c r="AR79" s="864"/>
      <c r="AS79" s="864"/>
      <c r="AT79" s="818"/>
      <c r="AU79" s="865" t="s">
        <v>537</v>
      </c>
      <c r="AV79" s="864"/>
      <c r="AW79" s="864"/>
      <c r="AX79" s="864"/>
      <c r="AY79" s="818"/>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8" t="s">
        <v>549</v>
      </c>
      <c r="C80" s="869"/>
      <c r="D80" s="869"/>
      <c r="E80" s="869"/>
      <c r="F80" s="869"/>
      <c r="G80" s="869"/>
      <c r="H80" s="869"/>
      <c r="I80" s="869"/>
      <c r="J80" s="869"/>
      <c r="K80" s="869"/>
      <c r="L80" s="869"/>
      <c r="M80" s="869"/>
      <c r="N80" s="869"/>
      <c r="O80" s="869"/>
      <c r="P80" s="870"/>
      <c r="Q80" s="871">
        <v>25</v>
      </c>
      <c r="R80" s="872"/>
      <c r="S80" s="872"/>
      <c r="T80" s="872"/>
      <c r="U80" s="873"/>
      <c r="V80" s="874">
        <v>25</v>
      </c>
      <c r="W80" s="872"/>
      <c r="X80" s="872"/>
      <c r="Y80" s="872"/>
      <c r="Z80" s="873"/>
      <c r="AA80" s="874">
        <v>0</v>
      </c>
      <c r="AB80" s="872"/>
      <c r="AC80" s="872"/>
      <c r="AD80" s="872"/>
      <c r="AE80" s="873"/>
      <c r="AF80" s="819">
        <v>0</v>
      </c>
      <c r="AG80" s="819"/>
      <c r="AH80" s="819"/>
      <c r="AI80" s="819"/>
      <c r="AJ80" s="819"/>
      <c r="AK80" s="874" t="s">
        <v>537</v>
      </c>
      <c r="AL80" s="872"/>
      <c r="AM80" s="872"/>
      <c r="AN80" s="872"/>
      <c r="AO80" s="873"/>
      <c r="AP80" s="865" t="s">
        <v>537</v>
      </c>
      <c r="AQ80" s="864"/>
      <c r="AR80" s="864"/>
      <c r="AS80" s="864"/>
      <c r="AT80" s="818"/>
      <c r="AU80" s="865" t="s">
        <v>537</v>
      </c>
      <c r="AV80" s="864"/>
      <c r="AW80" s="864"/>
      <c r="AX80" s="864"/>
      <c r="AY80" s="818"/>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550</v>
      </c>
      <c r="C81" s="861"/>
      <c r="D81" s="861"/>
      <c r="E81" s="861"/>
      <c r="F81" s="861"/>
      <c r="G81" s="861"/>
      <c r="H81" s="861"/>
      <c r="I81" s="861"/>
      <c r="J81" s="861"/>
      <c r="K81" s="861"/>
      <c r="L81" s="861"/>
      <c r="M81" s="861"/>
      <c r="N81" s="861"/>
      <c r="O81" s="861"/>
      <c r="P81" s="862"/>
      <c r="Q81" s="863">
        <v>784</v>
      </c>
      <c r="R81" s="864"/>
      <c r="S81" s="864"/>
      <c r="T81" s="864"/>
      <c r="U81" s="818"/>
      <c r="V81" s="865">
        <v>391</v>
      </c>
      <c r="W81" s="864"/>
      <c r="X81" s="864"/>
      <c r="Y81" s="864"/>
      <c r="Z81" s="818"/>
      <c r="AA81" s="865">
        <v>393</v>
      </c>
      <c r="AB81" s="864"/>
      <c r="AC81" s="864"/>
      <c r="AD81" s="864"/>
      <c r="AE81" s="818"/>
      <c r="AF81" s="865">
        <v>10</v>
      </c>
      <c r="AG81" s="864"/>
      <c r="AH81" s="864"/>
      <c r="AI81" s="864"/>
      <c r="AJ81" s="818"/>
      <c r="AK81" s="865" t="s">
        <v>537</v>
      </c>
      <c r="AL81" s="864"/>
      <c r="AM81" s="864"/>
      <c r="AN81" s="864"/>
      <c r="AO81" s="818"/>
      <c r="AP81" s="865" t="s">
        <v>537</v>
      </c>
      <c r="AQ81" s="864"/>
      <c r="AR81" s="864"/>
      <c r="AS81" s="864"/>
      <c r="AT81" s="818"/>
      <c r="AU81" s="865" t="s">
        <v>537</v>
      </c>
      <c r="AV81" s="864"/>
      <c r="AW81" s="864"/>
      <c r="AX81" s="864"/>
      <c r="AY81" s="818"/>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t="s">
        <v>551</v>
      </c>
      <c r="C82" s="861"/>
      <c r="D82" s="861"/>
      <c r="E82" s="861"/>
      <c r="F82" s="861"/>
      <c r="G82" s="861"/>
      <c r="H82" s="861"/>
      <c r="I82" s="861"/>
      <c r="J82" s="861"/>
      <c r="K82" s="861"/>
      <c r="L82" s="861"/>
      <c r="M82" s="861"/>
      <c r="N82" s="861"/>
      <c r="O82" s="861"/>
      <c r="P82" s="862"/>
      <c r="Q82" s="859">
        <v>1</v>
      </c>
      <c r="R82" s="819"/>
      <c r="S82" s="819"/>
      <c r="T82" s="819"/>
      <c r="U82" s="819"/>
      <c r="V82" s="819">
        <v>0</v>
      </c>
      <c r="W82" s="819"/>
      <c r="X82" s="819"/>
      <c r="Y82" s="819"/>
      <c r="Z82" s="819"/>
      <c r="AA82" s="819">
        <v>1</v>
      </c>
      <c r="AB82" s="819"/>
      <c r="AC82" s="819"/>
      <c r="AD82" s="819"/>
      <c r="AE82" s="819"/>
      <c r="AF82" s="819">
        <v>0</v>
      </c>
      <c r="AG82" s="819"/>
      <c r="AH82" s="819"/>
      <c r="AI82" s="819"/>
      <c r="AJ82" s="819"/>
      <c r="AK82" s="819" t="s">
        <v>537</v>
      </c>
      <c r="AL82" s="819"/>
      <c r="AM82" s="819"/>
      <c r="AN82" s="819"/>
      <c r="AO82" s="819"/>
      <c r="AP82" s="865" t="s">
        <v>537</v>
      </c>
      <c r="AQ82" s="864"/>
      <c r="AR82" s="864"/>
      <c r="AS82" s="864"/>
      <c r="AT82" s="818"/>
      <c r="AU82" s="865" t="s">
        <v>537</v>
      </c>
      <c r="AV82" s="864"/>
      <c r="AW82" s="864"/>
      <c r="AX82" s="864"/>
      <c r="AY82" s="818"/>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65"/>
      <c r="AL84" s="864"/>
      <c r="AM84" s="864"/>
      <c r="AN84" s="864"/>
      <c r="AO84" s="818"/>
      <c r="AP84" s="865"/>
      <c r="AQ84" s="864"/>
      <c r="AR84" s="864"/>
      <c r="AS84" s="864"/>
      <c r="AT84" s="818"/>
      <c r="AU84" s="865"/>
      <c r="AV84" s="864"/>
      <c r="AW84" s="864"/>
      <c r="AX84" s="864"/>
      <c r="AY84" s="818"/>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59"/>
      <c r="R85" s="819"/>
      <c r="S85" s="819"/>
      <c r="T85" s="819"/>
      <c r="U85" s="819"/>
      <c r="V85" s="819"/>
      <c r="W85" s="819"/>
      <c r="X85" s="819"/>
      <c r="Y85" s="819"/>
      <c r="Z85" s="819"/>
      <c r="AA85" s="819"/>
      <c r="AB85" s="819"/>
      <c r="AC85" s="819"/>
      <c r="AD85" s="819"/>
      <c r="AE85" s="819"/>
      <c r="AF85" s="819"/>
      <c r="AG85" s="819"/>
      <c r="AH85" s="819"/>
      <c r="AI85" s="819"/>
      <c r="AJ85" s="819"/>
      <c r="AK85" s="865"/>
      <c r="AL85" s="864"/>
      <c r="AM85" s="864"/>
      <c r="AN85" s="864"/>
      <c r="AO85" s="818"/>
      <c r="AP85" s="865"/>
      <c r="AQ85" s="864"/>
      <c r="AR85" s="864"/>
      <c r="AS85" s="864"/>
      <c r="AT85" s="818"/>
      <c r="AU85" s="865"/>
      <c r="AV85" s="864"/>
      <c r="AW85" s="864"/>
      <c r="AX85" s="864"/>
      <c r="AY85" s="818"/>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59"/>
      <c r="R86" s="819"/>
      <c r="S86" s="819"/>
      <c r="T86" s="819"/>
      <c r="U86" s="819"/>
      <c r="V86" s="819"/>
      <c r="W86" s="819"/>
      <c r="X86" s="819"/>
      <c r="Y86" s="819"/>
      <c r="Z86" s="819"/>
      <c r="AA86" s="819"/>
      <c r="AB86" s="819"/>
      <c r="AC86" s="819"/>
      <c r="AD86" s="819"/>
      <c r="AE86" s="819"/>
      <c r="AF86" s="819"/>
      <c r="AG86" s="819"/>
      <c r="AH86" s="819"/>
      <c r="AI86" s="819"/>
      <c r="AJ86" s="819"/>
      <c r="AK86" s="865"/>
      <c r="AL86" s="864"/>
      <c r="AM86" s="864"/>
      <c r="AN86" s="864"/>
      <c r="AO86" s="818"/>
      <c r="AP86" s="865"/>
      <c r="AQ86" s="864"/>
      <c r="AR86" s="864"/>
      <c r="AS86" s="864"/>
      <c r="AT86" s="818"/>
      <c r="AU86" s="865"/>
      <c r="AV86" s="864"/>
      <c r="AW86" s="864"/>
      <c r="AX86" s="864"/>
      <c r="AY86" s="818"/>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15110</v>
      </c>
      <c r="AG88" s="830"/>
      <c r="AH88" s="830"/>
      <c r="AI88" s="830"/>
      <c r="AJ88" s="830"/>
      <c r="AK88" s="827"/>
      <c r="AL88" s="827"/>
      <c r="AM88" s="827"/>
      <c r="AN88" s="827"/>
      <c r="AO88" s="827"/>
      <c r="AP88" s="830">
        <f t="shared" ref="AP88" si="3">SUM(AP68:AT87)</f>
        <v>861</v>
      </c>
      <c r="AQ88" s="830"/>
      <c r="AR88" s="830"/>
      <c r="AS88" s="830"/>
      <c r="AT88" s="830"/>
      <c r="AU88" s="830">
        <f t="shared" ref="AU88" si="4">SUM(AU68:AY87)</f>
        <v>374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87"/>
      <c r="CI102" s="888"/>
      <c r="CJ102" s="888"/>
      <c r="CK102" s="888"/>
      <c r="CL102" s="889"/>
      <c r="CM102" s="887"/>
      <c r="CN102" s="888"/>
      <c r="CO102" s="888"/>
      <c r="CP102" s="888"/>
      <c r="CQ102" s="889"/>
      <c r="CR102" s="890">
        <f>SUM(CR7:CR88)</f>
        <v>15</v>
      </c>
      <c r="CS102" s="838"/>
      <c r="CT102" s="838"/>
      <c r="CU102" s="838"/>
      <c r="CV102" s="891"/>
      <c r="CW102" s="890">
        <f t="shared" ref="CW102" si="5">SUM(CW7:CW88)</f>
        <v>11</v>
      </c>
      <c r="CX102" s="838"/>
      <c r="CY102" s="838"/>
      <c r="CZ102" s="838"/>
      <c r="DA102" s="891"/>
      <c r="DB102" s="890">
        <f t="shared" ref="DB102" si="6">SUM(DB7:DB88)</f>
        <v>0</v>
      </c>
      <c r="DC102" s="838"/>
      <c r="DD102" s="838"/>
      <c r="DE102" s="838"/>
      <c r="DF102" s="891"/>
      <c r="DG102" s="890">
        <f t="shared" ref="DG102" si="7">SUM(DG7:DG88)</f>
        <v>0</v>
      </c>
      <c r="DH102" s="838"/>
      <c r="DI102" s="838"/>
      <c r="DJ102" s="838"/>
      <c r="DK102" s="891"/>
      <c r="DL102" s="890" t="s">
        <v>474</v>
      </c>
      <c r="DM102" s="838"/>
      <c r="DN102" s="838"/>
      <c r="DO102" s="838"/>
      <c r="DP102" s="891"/>
      <c r="DQ102" s="890" t="s">
        <v>474</v>
      </c>
      <c r="DR102" s="838"/>
      <c r="DS102" s="838"/>
      <c r="DT102" s="838"/>
      <c r="DU102" s="891"/>
      <c r="DV102" s="916"/>
      <c r="DW102" s="917"/>
      <c r="DX102" s="917"/>
      <c r="DY102" s="917"/>
      <c r="DZ102" s="91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393</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394</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397</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398</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4"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400</v>
      </c>
      <c r="AB109" s="893"/>
      <c r="AC109" s="893"/>
      <c r="AD109" s="893"/>
      <c r="AE109" s="894"/>
      <c r="AF109" s="892" t="s">
        <v>285</v>
      </c>
      <c r="AG109" s="893"/>
      <c r="AH109" s="893"/>
      <c r="AI109" s="893"/>
      <c r="AJ109" s="894"/>
      <c r="AK109" s="892" t="s">
        <v>284</v>
      </c>
      <c r="AL109" s="893"/>
      <c r="AM109" s="893"/>
      <c r="AN109" s="893"/>
      <c r="AO109" s="894"/>
      <c r="AP109" s="892" t="s">
        <v>401</v>
      </c>
      <c r="AQ109" s="893"/>
      <c r="AR109" s="893"/>
      <c r="AS109" s="893"/>
      <c r="AT109" s="895"/>
      <c r="AU109" s="914"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400</v>
      </c>
      <c r="BR109" s="893"/>
      <c r="BS109" s="893"/>
      <c r="BT109" s="893"/>
      <c r="BU109" s="894"/>
      <c r="BV109" s="892" t="s">
        <v>285</v>
      </c>
      <c r="BW109" s="893"/>
      <c r="BX109" s="893"/>
      <c r="BY109" s="893"/>
      <c r="BZ109" s="894"/>
      <c r="CA109" s="892" t="s">
        <v>284</v>
      </c>
      <c r="CB109" s="893"/>
      <c r="CC109" s="893"/>
      <c r="CD109" s="893"/>
      <c r="CE109" s="894"/>
      <c r="CF109" s="915" t="s">
        <v>401</v>
      </c>
      <c r="CG109" s="915"/>
      <c r="CH109" s="915"/>
      <c r="CI109" s="915"/>
      <c r="CJ109" s="915"/>
      <c r="CK109" s="892"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400</v>
      </c>
      <c r="DH109" s="893"/>
      <c r="DI109" s="893"/>
      <c r="DJ109" s="893"/>
      <c r="DK109" s="894"/>
      <c r="DL109" s="892" t="s">
        <v>285</v>
      </c>
      <c r="DM109" s="893"/>
      <c r="DN109" s="893"/>
      <c r="DO109" s="893"/>
      <c r="DP109" s="894"/>
      <c r="DQ109" s="892" t="s">
        <v>284</v>
      </c>
      <c r="DR109" s="893"/>
      <c r="DS109" s="893"/>
      <c r="DT109" s="893"/>
      <c r="DU109" s="894"/>
      <c r="DV109" s="892" t="s">
        <v>401</v>
      </c>
      <c r="DW109" s="893"/>
      <c r="DX109" s="893"/>
      <c r="DY109" s="893"/>
      <c r="DZ109" s="895"/>
    </row>
    <row r="110" spans="1:131" s="197" customFormat="1" ht="26.25" customHeight="1">
      <c r="A110" s="896" t="s">
        <v>403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811677</v>
      </c>
      <c r="AB110" s="900"/>
      <c r="AC110" s="900"/>
      <c r="AD110" s="900"/>
      <c r="AE110" s="901"/>
      <c r="AF110" s="902">
        <v>839869</v>
      </c>
      <c r="AG110" s="900"/>
      <c r="AH110" s="900"/>
      <c r="AI110" s="900"/>
      <c r="AJ110" s="901"/>
      <c r="AK110" s="902">
        <v>843987</v>
      </c>
      <c r="AL110" s="900"/>
      <c r="AM110" s="900"/>
      <c r="AN110" s="900"/>
      <c r="AO110" s="901"/>
      <c r="AP110" s="903">
        <v>27.5</v>
      </c>
      <c r="AQ110" s="904"/>
      <c r="AR110" s="904"/>
      <c r="AS110" s="904"/>
      <c r="AT110" s="905"/>
      <c r="AU110" s="906" t="s">
        <v>61</v>
      </c>
      <c r="AV110" s="907"/>
      <c r="AW110" s="907"/>
      <c r="AX110" s="907"/>
      <c r="AY110" s="908"/>
      <c r="AZ110" s="950" t="s">
        <v>404</v>
      </c>
      <c r="BA110" s="897"/>
      <c r="BB110" s="897"/>
      <c r="BC110" s="897"/>
      <c r="BD110" s="897"/>
      <c r="BE110" s="897"/>
      <c r="BF110" s="897"/>
      <c r="BG110" s="897"/>
      <c r="BH110" s="897"/>
      <c r="BI110" s="897"/>
      <c r="BJ110" s="897"/>
      <c r="BK110" s="897"/>
      <c r="BL110" s="897"/>
      <c r="BM110" s="897"/>
      <c r="BN110" s="897"/>
      <c r="BO110" s="897"/>
      <c r="BP110" s="898"/>
      <c r="BQ110" s="936">
        <v>7153866</v>
      </c>
      <c r="BR110" s="937"/>
      <c r="BS110" s="937"/>
      <c r="BT110" s="937"/>
      <c r="BU110" s="937"/>
      <c r="BV110" s="937">
        <v>6790921</v>
      </c>
      <c r="BW110" s="937"/>
      <c r="BX110" s="937"/>
      <c r="BY110" s="937"/>
      <c r="BZ110" s="937"/>
      <c r="CA110" s="937">
        <v>6365573</v>
      </c>
      <c r="CB110" s="937"/>
      <c r="CC110" s="937"/>
      <c r="CD110" s="937"/>
      <c r="CE110" s="937"/>
      <c r="CF110" s="951">
        <v>207.5</v>
      </c>
      <c r="CG110" s="952"/>
      <c r="CH110" s="952"/>
      <c r="CI110" s="952"/>
      <c r="CJ110" s="952"/>
      <c r="CK110" s="953" t="s">
        <v>405</v>
      </c>
      <c r="CL110" s="954"/>
      <c r="CM110" s="933" t="s">
        <v>406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112</v>
      </c>
      <c r="DH110" s="937"/>
      <c r="DI110" s="937"/>
      <c r="DJ110" s="937"/>
      <c r="DK110" s="937"/>
      <c r="DL110" s="937" t="s">
        <v>112</v>
      </c>
      <c r="DM110" s="937"/>
      <c r="DN110" s="937"/>
      <c r="DO110" s="937"/>
      <c r="DP110" s="937"/>
      <c r="DQ110" s="937" t="s">
        <v>112</v>
      </c>
      <c r="DR110" s="937"/>
      <c r="DS110" s="937"/>
      <c r="DT110" s="937"/>
      <c r="DU110" s="937"/>
      <c r="DV110" s="938" t="s">
        <v>112</v>
      </c>
      <c r="DW110" s="938"/>
      <c r="DX110" s="938"/>
      <c r="DY110" s="938"/>
      <c r="DZ110" s="939"/>
    </row>
    <row r="111" spans="1:131" s="197" customFormat="1" ht="26.25" customHeight="1">
      <c r="A111" s="940" t="s">
        <v>407</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09"/>
      <c r="AV111" s="910"/>
      <c r="AW111" s="910"/>
      <c r="AX111" s="910"/>
      <c r="AY111" s="911"/>
      <c r="AZ111" s="959" t="s">
        <v>408</v>
      </c>
      <c r="BA111" s="960"/>
      <c r="BB111" s="960"/>
      <c r="BC111" s="960"/>
      <c r="BD111" s="960"/>
      <c r="BE111" s="960"/>
      <c r="BF111" s="960"/>
      <c r="BG111" s="960"/>
      <c r="BH111" s="960"/>
      <c r="BI111" s="960"/>
      <c r="BJ111" s="960"/>
      <c r="BK111" s="960"/>
      <c r="BL111" s="960"/>
      <c r="BM111" s="960"/>
      <c r="BN111" s="960"/>
      <c r="BO111" s="960"/>
      <c r="BP111" s="961"/>
      <c r="BQ111" s="929">
        <v>316455</v>
      </c>
      <c r="BR111" s="930"/>
      <c r="BS111" s="930"/>
      <c r="BT111" s="930"/>
      <c r="BU111" s="930"/>
      <c r="BV111" s="930">
        <v>278145</v>
      </c>
      <c r="BW111" s="930"/>
      <c r="BX111" s="930"/>
      <c r="BY111" s="930"/>
      <c r="BZ111" s="930"/>
      <c r="CA111" s="930">
        <v>241686</v>
      </c>
      <c r="CB111" s="930"/>
      <c r="CC111" s="930"/>
      <c r="CD111" s="930"/>
      <c r="CE111" s="930"/>
      <c r="CF111" s="924">
        <v>7.9</v>
      </c>
      <c r="CG111" s="925"/>
      <c r="CH111" s="925"/>
      <c r="CI111" s="925"/>
      <c r="CJ111" s="925"/>
      <c r="CK111" s="955"/>
      <c r="CL111" s="956"/>
      <c r="CM111" s="926" t="s">
        <v>409</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112</v>
      </c>
      <c r="DH111" s="930"/>
      <c r="DI111" s="930"/>
      <c r="DJ111" s="930"/>
      <c r="DK111" s="930"/>
      <c r="DL111" s="930" t="s">
        <v>112</v>
      </c>
      <c r="DM111" s="930"/>
      <c r="DN111" s="930"/>
      <c r="DO111" s="930"/>
      <c r="DP111" s="930"/>
      <c r="DQ111" s="930" t="s">
        <v>112</v>
      </c>
      <c r="DR111" s="930"/>
      <c r="DS111" s="930"/>
      <c r="DT111" s="930"/>
      <c r="DU111" s="930"/>
      <c r="DV111" s="931" t="s">
        <v>112</v>
      </c>
      <c r="DW111" s="931"/>
      <c r="DX111" s="931"/>
      <c r="DY111" s="931"/>
      <c r="DZ111" s="932"/>
    </row>
    <row r="112" spans="1:131" s="197" customFormat="1" ht="26.25" customHeight="1">
      <c r="A112" s="962" t="s">
        <v>410</v>
      </c>
      <c r="B112" s="963"/>
      <c r="C112" s="960" t="s">
        <v>411</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112</v>
      </c>
      <c r="AB112" s="969"/>
      <c r="AC112" s="969"/>
      <c r="AD112" s="969"/>
      <c r="AE112" s="970"/>
      <c r="AF112" s="971" t="s">
        <v>112</v>
      </c>
      <c r="AG112" s="969"/>
      <c r="AH112" s="969"/>
      <c r="AI112" s="969"/>
      <c r="AJ112" s="970"/>
      <c r="AK112" s="971" t="s">
        <v>112</v>
      </c>
      <c r="AL112" s="969"/>
      <c r="AM112" s="969"/>
      <c r="AN112" s="969"/>
      <c r="AO112" s="970"/>
      <c r="AP112" s="972" t="s">
        <v>112</v>
      </c>
      <c r="AQ112" s="973"/>
      <c r="AR112" s="973"/>
      <c r="AS112" s="973"/>
      <c r="AT112" s="974"/>
      <c r="AU112" s="909"/>
      <c r="AV112" s="910"/>
      <c r="AW112" s="910"/>
      <c r="AX112" s="910"/>
      <c r="AY112" s="911"/>
      <c r="AZ112" s="959" t="s">
        <v>412</v>
      </c>
      <c r="BA112" s="960"/>
      <c r="BB112" s="960"/>
      <c r="BC112" s="960"/>
      <c r="BD112" s="960"/>
      <c r="BE112" s="960"/>
      <c r="BF112" s="960"/>
      <c r="BG112" s="960"/>
      <c r="BH112" s="960"/>
      <c r="BI112" s="960"/>
      <c r="BJ112" s="960"/>
      <c r="BK112" s="960"/>
      <c r="BL112" s="960"/>
      <c r="BM112" s="960"/>
      <c r="BN112" s="960"/>
      <c r="BO112" s="960"/>
      <c r="BP112" s="961"/>
      <c r="BQ112" s="929">
        <v>6472519</v>
      </c>
      <c r="BR112" s="930"/>
      <c r="BS112" s="930"/>
      <c r="BT112" s="930"/>
      <c r="BU112" s="930"/>
      <c r="BV112" s="930">
        <v>6484960</v>
      </c>
      <c r="BW112" s="930"/>
      <c r="BX112" s="930"/>
      <c r="BY112" s="930"/>
      <c r="BZ112" s="930"/>
      <c r="CA112" s="930">
        <v>6323669</v>
      </c>
      <c r="CB112" s="930"/>
      <c r="CC112" s="930"/>
      <c r="CD112" s="930"/>
      <c r="CE112" s="930"/>
      <c r="CF112" s="924">
        <v>206.2</v>
      </c>
      <c r="CG112" s="925"/>
      <c r="CH112" s="925"/>
      <c r="CI112" s="925"/>
      <c r="CJ112" s="925"/>
      <c r="CK112" s="955"/>
      <c r="CL112" s="956"/>
      <c r="CM112" s="926" t="s">
        <v>413</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112</v>
      </c>
      <c r="DH112" s="930"/>
      <c r="DI112" s="930"/>
      <c r="DJ112" s="930"/>
      <c r="DK112" s="930"/>
      <c r="DL112" s="930" t="s">
        <v>112</v>
      </c>
      <c r="DM112" s="930"/>
      <c r="DN112" s="930"/>
      <c r="DO112" s="930"/>
      <c r="DP112" s="930"/>
      <c r="DQ112" s="930" t="s">
        <v>112</v>
      </c>
      <c r="DR112" s="930"/>
      <c r="DS112" s="930"/>
      <c r="DT112" s="930"/>
      <c r="DU112" s="930"/>
      <c r="DV112" s="931" t="s">
        <v>112</v>
      </c>
      <c r="DW112" s="931"/>
      <c r="DX112" s="931"/>
      <c r="DY112" s="931"/>
      <c r="DZ112" s="932"/>
    </row>
    <row r="113" spans="1:130" s="197" customFormat="1" ht="26.25" customHeight="1">
      <c r="A113" s="964"/>
      <c r="B113" s="965"/>
      <c r="C113" s="960" t="s">
        <v>414</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402538</v>
      </c>
      <c r="AB113" s="944"/>
      <c r="AC113" s="944"/>
      <c r="AD113" s="944"/>
      <c r="AE113" s="945"/>
      <c r="AF113" s="946">
        <v>436831</v>
      </c>
      <c r="AG113" s="944"/>
      <c r="AH113" s="944"/>
      <c r="AI113" s="944"/>
      <c r="AJ113" s="945"/>
      <c r="AK113" s="946">
        <v>436229</v>
      </c>
      <c r="AL113" s="944"/>
      <c r="AM113" s="944"/>
      <c r="AN113" s="944"/>
      <c r="AO113" s="945"/>
      <c r="AP113" s="947">
        <v>14.2</v>
      </c>
      <c r="AQ113" s="948"/>
      <c r="AR113" s="948"/>
      <c r="AS113" s="948"/>
      <c r="AT113" s="949"/>
      <c r="AU113" s="909"/>
      <c r="AV113" s="910"/>
      <c r="AW113" s="910"/>
      <c r="AX113" s="910"/>
      <c r="AY113" s="911"/>
      <c r="AZ113" s="959" t="s">
        <v>415</v>
      </c>
      <c r="BA113" s="960"/>
      <c r="BB113" s="960"/>
      <c r="BC113" s="960"/>
      <c r="BD113" s="960"/>
      <c r="BE113" s="960"/>
      <c r="BF113" s="960"/>
      <c r="BG113" s="960"/>
      <c r="BH113" s="960"/>
      <c r="BI113" s="960"/>
      <c r="BJ113" s="960"/>
      <c r="BK113" s="960"/>
      <c r="BL113" s="960"/>
      <c r="BM113" s="960"/>
      <c r="BN113" s="960"/>
      <c r="BO113" s="960"/>
      <c r="BP113" s="961"/>
      <c r="BQ113" s="929">
        <v>137236</v>
      </c>
      <c r="BR113" s="930"/>
      <c r="BS113" s="930"/>
      <c r="BT113" s="930"/>
      <c r="BU113" s="930"/>
      <c r="BV113" s="930">
        <v>67444</v>
      </c>
      <c r="BW113" s="930"/>
      <c r="BX113" s="930"/>
      <c r="BY113" s="930"/>
      <c r="BZ113" s="930"/>
      <c r="CA113" s="930">
        <v>57972</v>
      </c>
      <c r="CB113" s="930"/>
      <c r="CC113" s="930"/>
      <c r="CD113" s="930"/>
      <c r="CE113" s="930"/>
      <c r="CF113" s="924">
        <v>1.9</v>
      </c>
      <c r="CG113" s="925"/>
      <c r="CH113" s="925"/>
      <c r="CI113" s="925"/>
      <c r="CJ113" s="925"/>
      <c r="CK113" s="955"/>
      <c r="CL113" s="956"/>
      <c r="CM113" s="926" t="s">
        <v>416</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112</v>
      </c>
      <c r="DH113" s="969"/>
      <c r="DI113" s="969"/>
      <c r="DJ113" s="969"/>
      <c r="DK113" s="970"/>
      <c r="DL113" s="971" t="s">
        <v>112</v>
      </c>
      <c r="DM113" s="969"/>
      <c r="DN113" s="969"/>
      <c r="DO113" s="969"/>
      <c r="DP113" s="970"/>
      <c r="DQ113" s="971" t="s">
        <v>112</v>
      </c>
      <c r="DR113" s="969"/>
      <c r="DS113" s="969"/>
      <c r="DT113" s="969"/>
      <c r="DU113" s="970"/>
      <c r="DV113" s="972" t="s">
        <v>112</v>
      </c>
      <c r="DW113" s="973"/>
      <c r="DX113" s="973"/>
      <c r="DY113" s="973"/>
      <c r="DZ113" s="974"/>
    </row>
    <row r="114" spans="1:130" s="197" customFormat="1" ht="26.25" customHeight="1">
      <c r="A114" s="964"/>
      <c r="B114" s="965"/>
      <c r="C114" s="960" t="s">
        <v>417</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11621</v>
      </c>
      <c r="AB114" s="969"/>
      <c r="AC114" s="969"/>
      <c r="AD114" s="969"/>
      <c r="AE114" s="970"/>
      <c r="AF114" s="971">
        <v>10661</v>
      </c>
      <c r="AG114" s="969"/>
      <c r="AH114" s="969"/>
      <c r="AI114" s="969"/>
      <c r="AJ114" s="970"/>
      <c r="AK114" s="971">
        <v>10942</v>
      </c>
      <c r="AL114" s="969"/>
      <c r="AM114" s="969"/>
      <c r="AN114" s="969"/>
      <c r="AO114" s="970"/>
      <c r="AP114" s="972">
        <v>0.4</v>
      </c>
      <c r="AQ114" s="973"/>
      <c r="AR114" s="973"/>
      <c r="AS114" s="973"/>
      <c r="AT114" s="974"/>
      <c r="AU114" s="909"/>
      <c r="AV114" s="910"/>
      <c r="AW114" s="910"/>
      <c r="AX114" s="910"/>
      <c r="AY114" s="911"/>
      <c r="AZ114" s="959" t="s">
        <v>418</v>
      </c>
      <c r="BA114" s="960"/>
      <c r="BB114" s="960"/>
      <c r="BC114" s="960"/>
      <c r="BD114" s="960"/>
      <c r="BE114" s="960"/>
      <c r="BF114" s="960"/>
      <c r="BG114" s="960"/>
      <c r="BH114" s="960"/>
      <c r="BI114" s="960"/>
      <c r="BJ114" s="960"/>
      <c r="BK114" s="960"/>
      <c r="BL114" s="960"/>
      <c r="BM114" s="960"/>
      <c r="BN114" s="960"/>
      <c r="BO114" s="960"/>
      <c r="BP114" s="961"/>
      <c r="BQ114" s="929">
        <v>721998</v>
      </c>
      <c r="BR114" s="930"/>
      <c r="BS114" s="930"/>
      <c r="BT114" s="930"/>
      <c r="BU114" s="930"/>
      <c r="BV114" s="930">
        <v>726961</v>
      </c>
      <c r="BW114" s="930"/>
      <c r="BX114" s="930"/>
      <c r="BY114" s="930"/>
      <c r="BZ114" s="930"/>
      <c r="CA114" s="930">
        <v>726854</v>
      </c>
      <c r="CB114" s="930"/>
      <c r="CC114" s="930"/>
      <c r="CD114" s="930"/>
      <c r="CE114" s="930"/>
      <c r="CF114" s="924">
        <v>23.7</v>
      </c>
      <c r="CG114" s="925"/>
      <c r="CH114" s="925"/>
      <c r="CI114" s="925"/>
      <c r="CJ114" s="925"/>
      <c r="CK114" s="955"/>
      <c r="CL114" s="956"/>
      <c r="CM114" s="926" t="s">
        <v>419</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112</v>
      </c>
      <c r="DH114" s="969"/>
      <c r="DI114" s="969"/>
      <c r="DJ114" s="969"/>
      <c r="DK114" s="970"/>
      <c r="DL114" s="971" t="s">
        <v>112</v>
      </c>
      <c r="DM114" s="969"/>
      <c r="DN114" s="969"/>
      <c r="DO114" s="969"/>
      <c r="DP114" s="970"/>
      <c r="DQ114" s="971" t="s">
        <v>112</v>
      </c>
      <c r="DR114" s="969"/>
      <c r="DS114" s="969"/>
      <c r="DT114" s="969"/>
      <c r="DU114" s="970"/>
      <c r="DV114" s="972" t="s">
        <v>112</v>
      </c>
      <c r="DW114" s="973"/>
      <c r="DX114" s="973"/>
      <c r="DY114" s="973"/>
      <c r="DZ114" s="974"/>
    </row>
    <row r="115" spans="1:130" s="197" customFormat="1" ht="26.25" customHeight="1">
      <c r="A115" s="964"/>
      <c r="B115" s="965"/>
      <c r="C115" s="960" t="s">
        <v>420</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45783</v>
      </c>
      <c r="AB115" s="944"/>
      <c r="AC115" s="944"/>
      <c r="AD115" s="944"/>
      <c r="AE115" s="945"/>
      <c r="AF115" s="946">
        <v>42413</v>
      </c>
      <c r="AG115" s="944"/>
      <c r="AH115" s="944"/>
      <c r="AI115" s="944"/>
      <c r="AJ115" s="945"/>
      <c r="AK115" s="946">
        <v>40002</v>
      </c>
      <c r="AL115" s="944"/>
      <c r="AM115" s="944"/>
      <c r="AN115" s="944"/>
      <c r="AO115" s="945"/>
      <c r="AP115" s="947">
        <v>1.3</v>
      </c>
      <c r="AQ115" s="948"/>
      <c r="AR115" s="948"/>
      <c r="AS115" s="948"/>
      <c r="AT115" s="949"/>
      <c r="AU115" s="909"/>
      <c r="AV115" s="910"/>
      <c r="AW115" s="910"/>
      <c r="AX115" s="910"/>
      <c r="AY115" s="911"/>
      <c r="AZ115" s="959" t="s">
        <v>421</v>
      </c>
      <c r="BA115" s="960"/>
      <c r="BB115" s="960"/>
      <c r="BC115" s="960"/>
      <c r="BD115" s="960"/>
      <c r="BE115" s="960"/>
      <c r="BF115" s="960"/>
      <c r="BG115" s="960"/>
      <c r="BH115" s="960"/>
      <c r="BI115" s="960"/>
      <c r="BJ115" s="960"/>
      <c r="BK115" s="960"/>
      <c r="BL115" s="960"/>
      <c r="BM115" s="960"/>
      <c r="BN115" s="960"/>
      <c r="BO115" s="960"/>
      <c r="BP115" s="961"/>
      <c r="BQ115" s="929" t="s">
        <v>112</v>
      </c>
      <c r="BR115" s="930"/>
      <c r="BS115" s="930"/>
      <c r="BT115" s="930"/>
      <c r="BU115" s="930"/>
      <c r="BV115" s="930" t="s">
        <v>112</v>
      </c>
      <c r="BW115" s="930"/>
      <c r="BX115" s="930"/>
      <c r="BY115" s="930"/>
      <c r="BZ115" s="930"/>
      <c r="CA115" s="930" t="s">
        <v>112</v>
      </c>
      <c r="CB115" s="930"/>
      <c r="CC115" s="930"/>
      <c r="CD115" s="930"/>
      <c r="CE115" s="930"/>
      <c r="CF115" s="924" t="s">
        <v>112</v>
      </c>
      <c r="CG115" s="925"/>
      <c r="CH115" s="925"/>
      <c r="CI115" s="925"/>
      <c r="CJ115" s="925"/>
      <c r="CK115" s="955"/>
      <c r="CL115" s="956"/>
      <c r="CM115" s="959" t="s">
        <v>422</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t="s">
        <v>112</v>
      </c>
      <c r="DH115" s="969"/>
      <c r="DI115" s="969"/>
      <c r="DJ115" s="969"/>
      <c r="DK115" s="970"/>
      <c r="DL115" s="971" t="s">
        <v>112</v>
      </c>
      <c r="DM115" s="969"/>
      <c r="DN115" s="969"/>
      <c r="DO115" s="969"/>
      <c r="DP115" s="970"/>
      <c r="DQ115" s="971" t="s">
        <v>112</v>
      </c>
      <c r="DR115" s="969"/>
      <c r="DS115" s="969"/>
      <c r="DT115" s="969"/>
      <c r="DU115" s="970"/>
      <c r="DV115" s="972" t="s">
        <v>112</v>
      </c>
      <c r="DW115" s="973"/>
      <c r="DX115" s="973"/>
      <c r="DY115" s="973"/>
      <c r="DZ115" s="974"/>
    </row>
    <row r="116" spans="1:130" s="197" customFormat="1" ht="26.25" customHeight="1">
      <c r="A116" s="966"/>
      <c r="B116" s="967"/>
      <c r="C116" s="981" t="s">
        <v>423</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v>12</v>
      </c>
      <c r="AB116" s="969"/>
      <c r="AC116" s="969"/>
      <c r="AD116" s="969"/>
      <c r="AE116" s="970"/>
      <c r="AF116" s="971" t="s">
        <v>112</v>
      </c>
      <c r="AG116" s="969"/>
      <c r="AH116" s="969"/>
      <c r="AI116" s="969"/>
      <c r="AJ116" s="970"/>
      <c r="AK116" s="971" t="s">
        <v>112</v>
      </c>
      <c r="AL116" s="969"/>
      <c r="AM116" s="969"/>
      <c r="AN116" s="969"/>
      <c r="AO116" s="970"/>
      <c r="AP116" s="972" t="s">
        <v>112</v>
      </c>
      <c r="AQ116" s="973"/>
      <c r="AR116" s="973"/>
      <c r="AS116" s="973"/>
      <c r="AT116" s="974"/>
      <c r="AU116" s="909"/>
      <c r="AV116" s="910"/>
      <c r="AW116" s="910"/>
      <c r="AX116" s="910"/>
      <c r="AY116" s="911"/>
      <c r="AZ116" s="959" t="s">
        <v>424</v>
      </c>
      <c r="BA116" s="960"/>
      <c r="BB116" s="960"/>
      <c r="BC116" s="960"/>
      <c r="BD116" s="960"/>
      <c r="BE116" s="960"/>
      <c r="BF116" s="960"/>
      <c r="BG116" s="960"/>
      <c r="BH116" s="960"/>
      <c r="BI116" s="960"/>
      <c r="BJ116" s="960"/>
      <c r="BK116" s="960"/>
      <c r="BL116" s="960"/>
      <c r="BM116" s="960"/>
      <c r="BN116" s="960"/>
      <c r="BO116" s="960"/>
      <c r="BP116" s="961"/>
      <c r="BQ116" s="929" t="s">
        <v>112</v>
      </c>
      <c r="BR116" s="930"/>
      <c r="BS116" s="930"/>
      <c r="BT116" s="930"/>
      <c r="BU116" s="930"/>
      <c r="BV116" s="930" t="s">
        <v>112</v>
      </c>
      <c r="BW116" s="930"/>
      <c r="BX116" s="930"/>
      <c r="BY116" s="930"/>
      <c r="BZ116" s="930"/>
      <c r="CA116" s="930" t="s">
        <v>112</v>
      </c>
      <c r="CB116" s="930"/>
      <c r="CC116" s="930"/>
      <c r="CD116" s="930"/>
      <c r="CE116" s="930"/>
      <c r="CF116" s="924" t="s">
        <v>112</v>
      </c>
      <c r="CG116" s="925"/>
      <c r="CH116" s="925"/>
      <c r="CI116" s="925"/>
      <c r="CJ116" s="925"/>
      <c r="CK116" s="955"/>
      <c r="CL116" s="956"/>
      <c r="CM116" s="926" t="s">
        <v>425</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t="s">
        <v>112</v>
      </c>
      <c r="DH116" s="969"/>
      <c r="DI116" s="969"/>
      <c r="DJ116" s="969"/>
      <c r="DK116" s="970"/>
      <c r="DL116" s="971" t="s">
        <v>112</v>
      </c>
      <c r="DM116" s="969"/>
      <c r="DN116" s="969"/>
      <c r="DO116" s="969"/>
      <c r="DP116" s="970"/>
      <c r="DQ116" s="971" t="s">
        <v>112</v>
      </c>
      <c r="DR116" s="969"/>
      <c r="DS116" s="969"/>
      <c r="DT116" s="969"/>
      <c r="DU116" s="970"/>
      <c r="DV116" s="972" t="s">
        <v>112</v>
      </c>
      <c r="DW116" s="973"/>
      <c r="DX116" s="973"/>
      <c r="DY116" s="973"/>
      <c r="DZ116" s="974"/>
    </row>
    <row r="117" spans="1:130" s="197" customFormat="1" ht="26.25" customHeight="1">
      <c r="A117" s="914"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426</v>
      </c>
      <c r="Z117" s="894"/>
      <c r="AA117" s="1006">
        <v>1271631</v>
      </c>
      <c r="AB117" s="976"/>
      <c r="AC117" s="976"/>
      <c r="AD117" s="976"/>
      <c r="AE117" s="977"/>
      <c r="AF117" s="975">
        <v>1329774</v>
      </c>
      <c r="AG117" s="976"/>
      <c r="AH117" s="976"/>
      <c r="AI117" s="976"/>
      <c r="AJ117" s="977"/>
      <c r="AK117" s="975">
        <v>1331160</v>
      </c>
      <c r="AL117" s="976"/>
      <c r="AM117" s="976"/>
      <c r="AN117" s="976"/>
      <c r="AO117" s="977"/>
      <c r="AP117" s="978"/>
      <c r="AQ117" s="979"/>
      <c r="AR117" s="979"/>
      <c r="AS117" s="979"/>
      <c r="AT117" s="980"/>
      <c r="AU117" s="909"/>
      <c r="AV117" s="910"/>
      <c r="AW117" s="910"/>
      <c r="AX117" s="910"/>
      <c r="AY117" s="911"/>
      <c r="AZ117" s="1005" t="s">
        <v>427</v>
      </c>
      <c r="BA117" s="981"/>
      <c r="BB117" s="981"/>
      <c r="BC117" s="981"/>
      <c r="BD117" s="981"/>
      <c r="BE117" s="981"/>
      <c r="BF117" s="981"/>
      <c r="BG117" s="981"/>
      <c r="BH117" s="981"/>
      <c r="BI117" s="981"/>
      <c r="BJ117" s="981"/>
      <c r="BK117" s="981"/>
      <c r="BL117" s="981"/>
      <c r="BM117" s="981"/>
      <c r="BN117" s="981"/>
      <c r="BO117" s="981"/>
      <c r="BP117" s="982"/>
      <c r="BQ117" s="995" t="s">
        <v>112</v>
      </c>
      <c r="BR117" s="996"/>
      <c r="BS117" s="996"/>
      <c r="BT117" s="996"/>
      <c r="BU117" s="996"/>
      <c r="BV117" s="996" t="s">
        <v>112</v>
      </c>
      <c r="BW117" s="996"/>
      <c r="BX117" s="996"/>
      <c r="BY117" s="996"/>
      <c r="BZ117" s="996"/>
      <c r="CA117" s="996" t="s">
        <v>112</v>
      </c>
      <c r="CB117" s="996"/>
      <c r="CC117" s="996"/>
      <c r="CD117" s="996"/>
      <c r="CE117" s="996"/>
      <c r="CF117" s="924" t="s">
        <v>112</v>
      </c>
      <c r="CG117" s="925"/>
      <c r="CH117" s="925"/>
      <c r="CI117" s="925"/>
      <c r="CJ117" s="925"/>
      <c r="CK117" s="955"/>
      <c r="CL117" s="956"/>
      <c r="CM117" s="926" t="s">
        <v>428</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112</v>
      </c>
      <c r="DH117" s="969"/>
      <c r="DI117" s="969"/>
      <c r="DJ117" s="969"/>
      <c r="DK117" s="970"/>
      <c r="DL117" s="971" t="s">
        <v>112</v>
      </c>
      <c r="DM117" s="969"/>
      <c r="DN117" s="969"/>
      <c r="DO117" s="969"/>
      <c r="DP117" s="970"/>
      <c r="DQ117" s="971" t="s">
        <v>112</v>
      </c>
      <c r="DR117" s="969"/>
      <c r="DS117" s="969"/>
      <c r="DT117" s="969"/>
      <c r="DU117" s="970"/>
      <c r="DV117" s="972" t="s">
        <v>112</v>
      </c>
      <c r="DW117" s="973"/>
      <c r="DX117" s="973"/>
      <c r="DY117" s="973"/>
      <c r="DZ117" s="974"/>
    </row>
    <row r="118" spans="1:130" s="197" customFormat="1" ht="26.25" customHeight="1">
      <c r="A118" s="914"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400</v>
      </c>
      <c r="AB118" s="893"/>
      <c r="AC118" s="893"/>
      <c r="AD118" s="893"/>
      <c r="AE118" s="894"/>
      <c r="AF118" s="892" t="s">
        <v>285</v>
      </c>
      <c r="AG118" s="893"/>
      <c r="AH118" s="893"/>
      <c r="AI118" s="893"/>
      <c r="AJ118" s="894"/>
      <c r="AK118" s="892" t="s">
        <v>284</v>
      </c>
      <c r="AL118" s="893"/>
      <c r="AM118" s="893"/>
      <c r="AN118" s="893"/>
      <c r="AO118" s="894"/>
      <c r="AP118" s="1000" t="s">
        <v>401</v>
      </c>
      <c r="AQ118" s="1001"/>
      <c r="AR118" s="1001"/>
      <c r="AS118" s="1001"/>
      <c r="AT118" s="1002"/>
      <c r="AU118" s="912"/>
      <c r="AV118" s="913"/>
      <c r="AW118" s="913"/>
      <c r="AX118" s="913"/>
      <c r="AY118" s="913"/>
      <c r="AZ118" s="228" t="s">
        <v>169</v>
      </c>
      <c r="BA118" s="228"/>
      <c r="BB118" s="228"/>
      <c r="BC118" s="228"/>
      <c r="BD118" s="228"/>
      <c r="BE118" s="228"/>
      <c r="BF118" s="228"/>
      <c r="BG118" s="228"/>
      <c r="BH118" s="228"/>
      <c r="BI118" s="228"/>
      <c r="BJ118" s="228"/>
      <c r="BK118" s="228"/>
      <c r="BL118" s="228"/>
      <c r="BM118" s="228"/>
      <c r="BN118" s="228"/>
      <c r="BO118" s="1003" t="s">
        <v>429</v>
      </c>
      <c r="BP118" s="1004"/>
      <c r="BQ118" s="995">
        <v>14802074</v>
      </c>
      <c r="BR118" s="996"/>
      <c r="BS118" s="996"/>
      <c r="BT118" s="996"/>
      <c r="BU118" s="996"/>
      <c r="BV118" s="996">
        <v>14348431</v>
      </c>
      <c r="BW118" s="996"/>
      <c r="BX118" s="996"/>
      <c r="BY118" s="996"/>
      <c r="BZ118" s="996"/>
      <c r="CA118" s="996">
        <v>13715754</v>
      </c>
      <c r="CB118" s="996"/>
      <c r="CC118" s="996"/>
      <c r="CD118" s="996"/>
      <c r="CE118" s="996"/>
      <c r="CF118" s="997"/>
      <c r="CG118" s="998"/>
      <c r="CH118" s="998"/>
      <c r="CI118" s="998"/>
      <c r="CJ118" s="999"/>
      <c r="CK118" s="955"/>
      <c r="CL118" s="956"/>
      <c r="CM118" s="926" t="s">
        <v>430</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112</v>
      </c>
      <c r="DH118" s="969"/>
      <c r="DI118" s="969"/>
      <c r="DJ118" s="969"/>
      <c r="DK118" s="970"/>
      <c r="DL118" s="971" t="s">
        <v>112</v>
      </c>
      <c r="DM118" s="969"/>
      <c r="DN118" s="969"/>
      <c r="DO118" s="969"/>
      <c r="DP118" s="970"/>
      <c r="DQ118" s="971" t="s">
        <v>112</v>
      </c>
      <c r="DR118" s="969"/>
      <c r="DS118" s="969"/>
      <c r="DT118" s="969"/>
      <c r="DU118" s="970"/>
      <c r="DV118" s="972" t="s">
        <v>112</v>
      </c>
      <c r="DW118" s="973"/>
      <c r="DX118" s="973"/>
      <c r="DY118" s="973"/>
      <c r="DZ118" s="974"/>
    </row>
    <row r="119" spans="1:130" s="197" customFormat="1" ht="26.25" customHeight="1">
      <c r="A119" s="984" t="s">
        <v>405</v>
      </c>
      <c r="B119" s="954"/>
      <c r="C119" s="933" t="s">
        <v>406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112</v>
      </c>
      <c r="AB119" s="900"/>
      <c r="AC119" s="900"/>
      <c r="AD119" s="900"/>
      <c r="AE119" s="901"/>
      <c r="AF119" s="902" t="s">
        <v>112</v>
      </c>
      <c r="AG119" s="900"/>
      <c r="AH119" s="900"/>
      <c r="AI119" s="900"/>
      <c r="AJ119" s="901"/>
      <c r="AK119" s="902" t="s">
        <v>112</v>
      </c>
      <c r="AL119" s="900"/>
      <c r="AM119" s="900"/>
      <c r="AN119" s="900"/>
      <c r="AO119" s="901"/>
      <c r="AP119" s="903" t="s">
        <v>112</v>
      </c>
      <c r="AQ119" s="904"/>
      <c r="AR119" s="904"/>
      <c r="AS119" s="904"/>
      <c r="AT119" s="905"/>
      <c r="AU119" s="987" t="s">
        <v>431</v>
      </c>
      <c r="AV119" s="988"/>
      <c r="AW119" s="988"/>
      <c r="AX119" s="988"/>
      <c r="AY119" s="989"/>
      <c r="AZ119" s="950" t="s">
        <v>432</v>
      </c>
      <c r="BA119" s="897"/>
      <c r="BB119" s="897"/>
      <c r="BC119" s="897"/>
      <c r="BD119" s="897"/>
      <c r="BE119" s="897"/>
      <c r="BF119" s="897"/>
      <c r="BG119" s="897"/>
      <c r="BH119" s="897"/>
      <c r="BI119" s="897"/>
      <c r="BJ119" s="897"/>
      <c r="BK119" s="897"/>
      <c r="BL119" s="897"/>
      <c r="BM119" s="897"/>
      <c r="BN119" s="897"/>
      <c r="BO119" s="897"/>
      <c r="BP119" s="898"/>
      <c r="BQ119" s="936">
        <v>1051947</v>
      </c>
      <c r="BR119" s="937"/>
      <c r="BS119" s="937"/>
      <c r="BT119" s="937"/>
      <c r="BU119" s="937"/>
      <c r="BV119" s="937">
        <v>1097648</v>
      </c>
      <c r="BW119" s="937"/>
      <c r="BX119" s="937"/>
      <c r="BY119" s="937"/>
      <c r="BZ119" s="937"/>
      <c r="CA119" s="937">
        <v>1015856</v>
      </c>
      <c r="CB119" s="937"/>
      <c r="CC119" s="937"/>
      <c r="CD119" s="937"/>
      <c r="CE119" s="937"/>
      <c r="CF119" s="951">
        <v>33.1</v>
      </c>
      <c r="CG119" s="952"/>
      <c r="CH119" s="952"/>
      <c r="CI119" s="952"/>
      <c r="CJ119" s="952"/>
      <c r="CK119" s="957"/>
      <c r="CL119" s="958"/>
      <c r="CM119" s="1014" t="s">
        <v>433</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v>316455</v>
      </c>
      <c r="DH119" s="1008"/>
      <c r="DI119" s="1008"/>
      <c r="DJ119" s="1008"/>
      <c r="DK119" s="1009"/>
      <c r="DL119" s="1010">
        <v>278145</v>
      </c>
      <c r="DM119" s="1008"/>
      <c r="DN119" s="1008"/>
      <c r="DO119" s="1008"/>
      <c r="DP119" s="1009"/>
      <c r="DQ119" s="1010">
        <v>241686</v>
      </c>
      <c r="DR119" s="1008"/>
      <c r="DS119" s="1008"/>
      <c r="DT119" s="1008"/>
      <c r="DU119" s="1009"/>
      <c r="DV119" s="1011">
        <v>7.9</v>
      </c>
      <c r="DW119" s="1012"/>
      <c r="DX119" s="1012"/>
      <c r="DY119" s="1012"/>
      <c r="DZ119" s="1013"/>
    </row>
    <row r="120" spans="1:130" s="197" customFormat="1" ht="26.25" customHeight="1">
      <c r="A120" s="985"/>
      <c r="B120" s="956"/>
      <c r="C120" s="926" t="s">
        <v>409</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112</v>
      </c>
      <c r="AB120" s="969"/>
      <c r="AC120" s="969"/>
      <c r="AD120" s="969"/>
      <c r="AE120" s="970"/>
      <c r="AF120" s="971" t="s">
        <v>112</v>
      </c>
      <c r="AG120" s="969"/>
      <c r="AH120" s="969"/>
      <c r="AI120" s="969"/>
      <c r="AJ120" s="970"/>
      <c r="AK120" s="971" t="s">
        <v>112</v>
      </c>
      <c r="AL120" s="969"/>
      <c r="AM120" s="969"/>
      <c r="AN120" s="969"/>
      <c r="AO120" s="970"/>
      <c r="AP120" s="972" t="s">
        <v>112</v>
      </c>
      <c r="AQ120" s="973"/>
      <c r="AR120" s="973"/>
      <c r="AS120" s="973"/>
      <c r="AT120" s="974"/>
      <c r="AU120" s="990"/>
      <c r="AV120" s="991"/>
      <c r="AW120" s="991"/>
      <c r="AX120" s="991"/>
      <c r="AY120" s="992"/>
      <c r="AZ120" s="959" t="s">
        <v>434</v>
      </c>
      <c r="BA120" s="960"/>
      <c r="BB120" s="960"/>
      <c r="BC120" s="960"/>
      <c r="BD120" s="960"/>
      <c r="BE120" s="960"/>
      <c r="BF120" s="960"/>
      <c r="BG120" s="960"/>
      <c r="BH120" s="960"/>
      <c r="BI120" s="960"/>
      <c r="BJ120" s="960"/>
      <c r="BK120" s="960"/>
      <c r="BL120" s="960"/>
      <c r="BM120" s="960"/>
      <c r="BN120" s="960"/>
      <c r="BO120" s="960"/>
      <c r="BP120" s="961"/>
      <c r="BQ120" s="929">
        <v>17297</v>
      </c>
      <c r="BR120" s="930"/>
      <c r="BS120" s="930"/>
      <c r="BT120" s="930"/>
      <c r="BU120" s="930"/>
      <c r="BV120" s="930">
        <v>13140</v>
      </c>
      <c r="BW120" s="930"/>
      <c r="BX120" s="930"/>
      <c r="BY120" s="930"/>
      <c r="BZ120" s="930"/>
      <c r="CA120" s="930">
        <v>8874</v>
      </c>
      <c r="CB120" s="930"/>
      <c r="CC120" s="930"/>
      <c r="CD120" s="930"/>
      <c r="CE120" s="930"/>
      <c r="CF120" s="924">
        <v>0.3</v>
      </c>
      <c r="CG120" s="925"/>
      <c r="CH120" s="925"/>
      <c r="CI120" s="925"/>
      <c r="CJ120" s="925"/>
      <c r="CK120" s="1023" t="s">
        <v>435</v>
      </c>
      <c r="CL120" s="1024"/>
      <c r="CM120" s="1024"/>
      <c r="CN120" s="1024"/>
      <c r="CO120" s="1025"/>
      <c r="CP120" s="1031" t="s">
        <v>385</v>
      </c>
      <c r="CQ120" s="1032"/>
      <c r="CR120" s="1032"/>
      <c r="CS120" s="1032"/>
      <c r="CT120" s="1032"/>
      <c r="CU120" s="1032"/>
      <c r="CV120" s="1032"/>
      <c r="CW120" s="1032"/>
      <c r="CX120" s="1032"/>
      <c r="CY120" s="1032"/>
      <c r="CZ120" s="1032"/>
      <c r="DA120" s="1032"/>
      <c r="DB120" s="1032"/>
      <c r="DC120" s="1032"/>
      <c r="DD120" s="1032"/>
      <c r="DE120" s="1032"/>
      <c r="DF120" s="1033"/>
      <c r="DG120" s="936">
        <v>3392843</v>
      </c>
      <c r="DH120" s="937"/>
      <c r="DI120" s="937"/>
      <c r="DJ120" s="937"/>
      <c r="DK120" s="937"/>
      <c r="DL120" s="937">
        <v>3422919</v>
      </c>
      <c r="DM120" s="937"/>
      <c r="DN120" s="937"/>
      <c r="DO120" s="937"/>
      <c r="DP120" s="937"/>
      <c r="DQ120" s="937">
        <v>3362366</v>
      </c>
      <c r="DR120" s="937"/>
      <c r="DS120" s="937"/>
      <c r="DT120" s="937"/>
      <c r="DU120" s="937"/>
      <c r="DV120" s="938">
        <v>109.6</v>
      </c>
      <c r="DW120" s="938"/>
      <c r="DX120" s="938"/>
      <c r="DY120" s="938"/>
      <c r="DZ120" s="939"/>
    </row>
    <row r="121" spans="1:130" s="197" customFormat="1" ht="26.25" customHeight="1">
      <c r="A121" s="985"/>
      <c r="B121" s="956"/>
      <c r="C121" s="1020" t="s">
        <v>436</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112</v>
      </c>
      <c r="AB121" s="969"/>
      <c r="AC121" s="969"/>
      <c r="AD121" s="969"/>
      <c r="AE121" s="970"/>
      <c r="AF121" s="971" t="s">
        <v>112</v>
      </c>
      <c r="AG121" s="969"/>
      <c r="AH121" s="969"/>
      <c r="AI121" s="969"/>
      <c r="AJ121" s="970"/>
      <c r="AK121" s="971" t="s">
        <v>112</v>
      </c>
      <c r="AL121" s="969"/>
      <c r="AM121" s="969"/>
      <c r="AN121" s="969"/>
      <c r="AO121" s="970"/>
      <c r="AP121" s="972" t="s">
        <v>112</v>
      </c>
      <c r="AQ121" s="973"/>
      <c r="AR121" s="973"/>
      <c r="AS121" s="973"/>
      <c r="AT121" s="974"/>
      <c r="AU121" s="990"/>
      <c r="AV121" s="991"/>
      <c r="AW121" s="991"/>
      <c r="AX121" s="991"/>
      <c r="AY121" s="992"/>
      <c r="AZ121" s="1005" t="s">
        <v>437</v>
      </c>
      <c r="BA121" s="981"/>
      <c r="BB121" s="981"/>
      <c r="BC121" s="981"/>
      <c r="BD121" s="981"/>
      <c r="BE121" s="981"/>
      <c r="BF121" s="981"/>
      <c r="BG121" s="981"/>
      <c r="BH121" s="981"/>
      <c r="BI121" s="981"/>
      <c r="BJ121" s="981"/>
      <c r="BK121" s="981"/>
      <c r="BL121" s="981"/>
      <c r="BM121" s="981"/>
      <c r="BN121" s="981"/>
      <c r="BO121" s="981"/>
      <c r="BP121" s="982"/>
      <c r="BQ121" s="995">
        <v>9566936</v>
      </c>
      <c r="BR121" s="996"/>
      <c r="BS121" s="996"/>
      <c r="BT121" s="996"/>
      <c r="BU121" s="996"/>
      <c r="BV121" s="996">
        <v>9204393</v>
      </c>
      <c r="BW121" s="996"/>
      <c r="BX121" s="996"/>
      <c r="BY121" s="996"/>
      <c r="BZ121" s="996"/>
      <c r="CA121" s="996">
        <v>8742523</v>
      </c>
      <c r="CB121" s="996"/>
      <c r="CC121" s="996"/>
      <c r="CD121" s="996"/>
      <c r="CE121" s="996"/>
      <c r="CF121" s="1034">
        <v>285</v>
      </c>
      <c r="CG121" s="1035"/>
      <c r="CH121" s="1035"/>
      <c r="CI121" s="1035"/>
      <c r="CJ121" s="1035"/>
      <c r="CK121" s="1026"/>
      <c r="CL121" s="1027"/>
      <c r="CM121" s="1027"/>
      <c r="CN121" s="1027"/>
      <c r="CO121" s="1028"/>
      <c r="CP121" s="1017" t="s">
        <v>383</v>
      </c>
      <c r="CQ121" s="1018"/>
      <c r="CR121" s="1018"/>
      <c r="CS121" s="1018"/>
      <c r="CT121" s="1018"/>
      <c r="CU121" s="1018"/>
      <c r="CV121" s="1018"/>
      <c r="CW121" s="1018"/>
      <c r="CX121" s="1018"/>
      <c r="CY121" s="1018"/>
      <c r="CZ121" s="1018"/>
      <c r="DA121" s="1018"/>
      <c r="DB121" s="1018"/>
      <c r="DC121" s="1018"/>
      <c r="DD121" s="1018"/>
      <c r="DE121" s="1018"/>
      <c r="DF121" s="1019"/>
      <c r="DG121" s="929">
        <v>3079578</v>
      </c>
      <c r="DH121" s="930"/>
      <c r="DI121" s="930"/>
      <c r="DJ121" s="930"/>
      <c r="DK121" s="930"/>
      <c r="DL121" s="930">
        <v>3061997</v>
      </c>
      <c r="DM121" s="930"/>
      <c r="DN121" s="930"/>
      <c r="DO121" s="930"/>
      <c r="DP121" s="930"/>
      <c r="DQ121" s="930">
        <v>2961303</v>
      </c>
      <c r="DR121" s="930"/>
      <c r="DS121" s="930"/>
      <c r="DT121" s="930"/>
      <c r="DU121" s="930"/>
      <c r="DV121" s="931">
        <v>96.5</v>
      </c>
      <c r="DW121" s="931"/>
      <c r="DX121" s="931"/>
      <c r="DY121" s="931"/>
      <c r="DZ121" s="932"/>
    </row>
    <row r="122" spans="1:130" s="197" customFormat="1" ht="26.25" customHeight="1">
      <c r="A122" s="985"/>
      <c r="B122" s="956"/>
      <c r="C122" s="926" t="s">
        <v>419</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112</v>
      </c>
      <c r="AB122" s="969"/>
      <c r="AC122" s="969"/>
      <c r="AD122" s="969"/>
      <c r="AE122" s="970"/>
      <c r="AF122" s="971" t="s">
        <v>112</v>
      </c>
      <c r="AG122" s="969"/>
      <c r="AH122" s="969"/>
      <c r="AI122" s="969"/>
      <c r="AJ122" s="970"/>
      <c r="AK122" s="971" t="s">
        <v>112</v>
      </c>
      <c r="AL122" s="969"/>
      <c r="AM122" s="969"/>
      <c r="AN122" s="969"/>
      <c r="AO122" s="970"/>
      <c r="AP122" s="972" t="s">
        <v>112</v>
      </c>
      <c r="AQ122" s="973"/>
      <c r="AR122" s="973"/>
      <c r="AS122" s="973"/>
      <c r="AT122" s="974"/>
      <c r="AU122" s="993"/>
      <c r="AV122" s="994"/>
      <c r="AW122" s="994"/>
      <c r="AX122" s="994"/>
      <c r="AY122" s="994"/>
      <c r="AZ122" s="228" t="s">
        <v>169</v>
      </c>
      <c r="BA122" s="228"/>
      <c r="BB122" s="228"/>
      <c r="BC122" s="228"/>
      <c r="BD122" s="228"/>
      <c r="BE122" s="228"/>
      <c r="BF122" s="228"/>
      <c r="BG122" s="228"/>
      <c r="BH122" s="228"/>
      <c r="BI122" s="228"/>
      <c r="BJ122" s="228"/>
      <c r="BK122" s="228"/>
      <c r="BL122" s="228"/>
      <c r="BM122" s="228"/>
      <c r="BN122" s="228"/>
      <c r="BO122" s="1003" t="s">
        <v>438</v>
      </c>
      <c r="BP122" s="1004"/>
      <c r="BQ122" s="1044">
        <v>10636180</v>
      </c>
      <c r="BR122" s="1045"/>
      <c r="BS122" s="1045"/>
      <c r="BT122" s="1045"/>
      <c r="BU122" s="1045"/>
      <c r="BV122" s="1045">
        <v>10315181</v>
      </c>
      <c r="BW122" s="1045"/>
      <c r="BX122" s="1045"/>
      <c r="BY122" s="1045"/>
      <c r="BZ122" s="1045"/>
      <c r="CA122" s="1045">
        <v>9767253</v>
      </c>
      <c r="CB122" s="1045"/>
      <c r="CC122" s="1045"/>
      <c r="CD122" s="1045"/>
      <c r="CE122" s="1045"/>
      <c r="CF122" s="997"/>
      <c r="CG122" s="998"/>
      <c r="CH122" s="998"/>
      <c r="CI122" s="998"/>
      <c r="CJ122" s="999"/>
      <c r="CK122" s="1026"/>
      <c r="CL122" s="1027"/>
      <c r="CM122" s="1027"/>
      <c r="CN122" s="1027"/>
      <c r="CO122" s="1028"/>
      <c r="CP122" s="1017" t="s">
        <v>381</v>
      </c>
      <c r="CQ122" s="1018"/>
      <c r="CR122" s="1018"/>
      <c r="CS122" s="1018"/>
      <c r="CT122" s="1018"/>
      <c r="CU122" s="1018"/>
      <c r="CV122" s="1018"/>
      <c r="CW122" s="1018"/>
      <c r="CX122" s="1018"/>
      <c r="CY122" s="1018"/>
      <c r="CZ122" s="1018"/>
      <c r="DA122" s="1018"/>
      <c r="DB122" s="1018"/>
      <c r="DC122" s="1018"/>
      <c r="DD122" s="1018"/>
      <c r="DE122" s="1018"/>
      <c r="DF122" s="1019"/>
      <c r="DG122" s="929">
        <v>98</v>
      </c>
      <c r="DH122" s="930"/>
      <c r="DI122" s="930"/>
      <c r="DJ122" s="930"/>
      <c r="DK122" s="930"/>
      <c r="DL122" s="930">
        <v>44</v>
      </c>
      <c r="DM122" s="930"/>
      <c r="DN122" s="930"/>
      <c r="DO122" s="930"/>
      <c r="DP122" s="930"/>
      <c r="DQ122" s="930" t="s">
        <v>112</v>
      </c>
      <c r="DR122" s="930"/>
      <c r="DS122" s="930"/>
      <c r="DT122" s="930"/>
      <c r="DU122" s="930"/>
      <c r="DV122" s="931" t="s">
        <v>112</v>
      </c>
      <c r="DW122" s="931"/>
      <c r="DX122" s="931"/>
      <c r="DY122" s="931"/>
      <c r="DZ122" s="932"/>
    </row>
    <row r="123" spans="1:130" s="197" customFormat="1" ht="26.25" customHeight="1" thickBot="1">
      <c r="A123" s="985"/>
      <c r="B123" s="956"/>
      <c r="C123" s="926" t="s">
        <v>425</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112</v>
      </c>
      <c r="AB123" s="969"/>
      <c r="AC123" s="969"/>
      <c r="AD123" s="969"/>
      <c r="AE123" s="970"/>
      <c r="AF123" s="971" t="s">
        <v>112</v>
      </c>
      <c r="AG123" s="969"/>
      <c r="AH123" s="969"/>
      <c r="AI123" s="969"/>
      <c r="AJ123" s="970"/>
      <c r="AK123" s="971" t="s">
        <v>112</v>
      </c>
      <c r="AL123" s="969"/>
      <c r="AM123" s="969"/>
      <c r="AN123" s="969"/>
      <c r="AO123" s="970"/>
      <c r="AP123" s="972" t="s">
        <v>112</v>
      </c>
      <c r="AQ123" s="973"/>
      <c r="AR123" s="973"/>
      <c r="AS123" s="973"/>
      <c r="AT123" s="974"/>
      <c r="AU123" s="1041" t="s">
        <v>439</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v>135.19999999999999</v>
      </c>
      <c r="BR123" s="1037"/>
      <c r="BS123" s="1037"/>
      <c r="BT123" s="1037"/>
      <c r="BU123" s="1037"/>
      <c r="BV123" s="1037">
        <v>130.80000000000001</v>
      </c>
      <c r="BW123" s="1037"/>
      <c r="BX123" s="1037"/>
      <c r="BY123" s="1037"/>
      <c r="BZ123" s="1037"/>
      <c r="CA123" s="1037">
        <v>128.69999999999999</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c r="A124" s="985"/>
      <c r="B124" s="956"/>
      <c r="C124" s="926" t="s">
        <v>428</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112</v>
      </c>
      <c r="AB124" s="969"/>
      <c r="AC124" s="969"/>
      <c r="AD124" s="969"/>
      <c r="AE124" s="970"/>
      <c r="AF124" s="971" t="s">
        <v>112</v>
      </c>
      <c r="AG124" s="969"/>
      <c r="AH124" s="969"/>
      <c r="AI124" s="969"/>
      <c r="AJ124" s="970"/>
      <c r="AK124" s="971" t="s">
        <v>112</v>
      </c>
      <c r="AL124" s="969"/>
      <c r="AM124" s="969"/>
      <c r="AN124" s="969"/>
      <c r="AO124" s="970"/>
      <c r="AP124" s="972" t="s">
        <v>112</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440</v>
      </c>
      <c r="CQ124" s="1018"/>
      <c r="CR124" s="1018"/>
      <c r="CS124" s="1018"/>
      <c r="CT124" s="1018"/>
      <c r="CU124" s="1018"/>
      <c r="CV124" s="1018"/>
      <c r="CW124" s="1018"/>
      <c r="CX124" s="1018"/>
      <c r="CY124" s="1018"/>
      <c r="CZ124" s="1018"/>
      <c r="DA124" s="1018"/>
      <c r="DB124" s="1018"/>
      <c r="DC124" s="1018"/>
      <c r="DD124" s="1018"/>
      <c r="DE124" s="1018"/>
      <c r="DF124" s="1019"/>
      <c r="DG124" s="1007" t="s">
        <v>112</v>
      </c>
      <c r="DH124" s="1008"/>
      <c r="DI124" s="1008"/>
      <c r="DJ124" s="1008"/>
      <c r="DK124" s="1009"/>
      <c r="DL124" s="1010" t="s">
        <v>112</v>
      </c>
      <c r="DM124" s="1008"/>
      <c r="DN124" s="1008"/>
      <c r="DO124" s="1008"/>
      <c r="DP124" s="1009"/>
      <c r="DQ124" s="1010" t="s">
        <v>112</v>
      </c>
      <c r="DR124" s="1008"/>
      <c r="DS124" s="1008"/>
      <c r="DT124" s="1008"/>
      <c r="DU124" s="1009"/>
      <c r="DV124" s="1011" t="s">
        <v>112</v>
      </c>
      <c r="DW124" s="1012"/>
      <c r="DX124" s="1012"/>
      <c r="DY124" s="1012"/>
      <c r="DZ124" s="1013"/>
    </row>
    <row r="125" spans="1:130" s="197" customFormat="1" ht="26.25" customHeight="1" thickBot="1">
      <c r="A125" s="985"/>
      <c r="B125" s="956"/>
      <c r="C125" s="926" t="s">
        <v>430</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112</v>
      </c>
      <c r="AB125" s="969"/>
      <c r="AC125" s="969"/>
      <c r="AD125" s="969"/>
      <c r="AE125" s="970"/>
      <c r="AF125" s="971" t="s">
        <v>112</v>
      </c>
      <c r="AG125" s="969"/>
      <c r="AH125" s="969"/>
      <c r="AI125" s="969"/>
      <c r="AJ125" s="970"/>
      <c r="AK125" s="971" t="s">
        <v>112</v>
      </c>
      <c r="AL125" s="969"/>
      <c r="AM125" s="969"/>
      <c r="AN125" s="969"/>
      <c r="AO125" s="970"/>
      <c r="AP125" s="972" t="s">
        <v>112</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441</v>
      </c>
      <c r="CL125" s="1024"/>
      <c r="CM125" s="1024"/>
      <c r="CN125" s="1024"/>
      <c r="CO125" s="1025"/>
      <c r="CP125" s="950" t="s">
        <v>442</v>
      </c>
      <c r="CQ125" s="897"/>
      <c r="CR125" s="897"/>
      <c r="CS125" s="897"/>
      <c r="CT125" s="897"/>
      <c r="CU125" s="897"/>
      <c r="CV125" s="897"/>
      <c r="CW125" s="897"/>
      <c r="CX125" s="897"/>
      <c r="CY125" s="897"/>
      <c r="CZ125" s="897"/>
      <c r="DA125" s="897"/>
      <c r="DB125" s="897"/>
      <c r="DC125" s="897"/>
      <c r="DD125" s="897"/>
      <c r="DE125" s="897"/>
      <c r="DF125" s="898"/>
      <c r="DG125" s="936" t="s">
        <v>112</v>
      </c>
      <c r="DH125" s="937"/>
      <c r="DI125" s="937"/>
      <c r="DJ125" s="937"/>
      <c r="DK125" s="937"/>
      <c r="DL125" s="937" t="s">
        <v>112</v>
      </c>
      <c r="DM125" s="937"/>
      <c r="DN125" s="937"/>
      <c r="DO125" s="937"/>
      <c r="DP125" s="937"/>
      <c r="DQ125" s="937" t="s">
        <v>112</v>
      </c>
      <c r="DR125" s="937"/>
      <c r="DS125" s="937"/>
      <c r="DT125" s="937"/>
      <c r="DU125" s="937"/>
      <c r="DV125" s="938" t="s">
        <v>112</v>
      </c>
      <c r="DW125" s="938"/>
      <c r="DX125" s="938"/>
      <c r="DY125" s="938"/>
      <c r="DZ125" s="939"/>
    </row>
    <row r="126" spans="1:130" s="197" customFormat="1" ht="26.25" customHeight="1">
      <c r="A126" s="985"/>
      <c r="B126" s="956"/>
      <c r="C126" s="926" t="s">
        <v>433</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v>45783</v>
      </c>
      <c r="AB126" s="969"/>
      <c r="AC126" s="969"/>
      <c r="AD126" s="969"/>
      <c r="AE126" s="970"/>
      <c r="AF126" s="971">
        <v>42413</v>
      </c>
      <c r="AG126" s="969"/>
      <c r="AH126" s="969"/>
      <c r="AI126" s="969"/>
      <c r="AJ126" s="970"/>
      <c r="AK126" s="971">
        <v>40002</v>
      </c>
      <c r="AL126" s="969"/>
      <c r="AM126" s="969"/>
      <c r="AN126" s="969"/>
      <c r="AO126" s="970"/>
      <c r="AP126" s="972">
        <v>1.3</v>
      </c>
      <c r="AQ126" s="973"/>
      <c r="AR126" s="973"/>
      <c r="AS126" s="973"/>
      <c r="AT126" s="974"/>
      <c r="AU126" s="233"/>
      <c r="AV126" s="233"/>
      <c r="AW126" s="233"/>
      <c r="AX126" s="1046" t="s">
        <v>443</v>
      </c>
      <c r="AY126" s="1047"/>
      <c r="AZ126" s="1047"/>
      <c r="BA126" s="1047"/>
      <c r="BB126" s="1047"/>
      <c r="BC126" s="1047"/>
      <c r="BD126" s="1047"/>
      <c r="BE126" s="1048"/>
      <c r="BF126" s="1062" t="s">
        <v>444</v>
      </c>
      <c r="BG126" s="1047"/>
      <c r="BH126" s="1047"/>
      <c r="BI126" s="1047"/>
      <c r="BJ126" s="1047"/>
      <c r="BK126" s="1047"/>
      <c r="BL126" s="1048"/>
      <c r="BM126" s="1062" t="s">
        <v>445</v>
      </c>
      <c r="BN126" s="1047"/>
      <c r="BO126" s="1047"/>
      <c r="BP126" s="1047"/>
      <c r="BQ126" s="1047"/>
      <c r="BR126" s="1047"/>
      <c r="BS126" s="1048"/>
      <c r="BT126" s="1062" t="s">
        <v>446</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447</v>
      </c>
      <c r="CQ126" s="960"/>
      <c r="CR126" s="960"/>
      <c r="CS126" s="960"/>
      <c r="CT126" s="960"/>
      <c r="CU126" s="960"/>
      <c r="CV126" s="960"/>
      <c r="CW126" s="960"/>
      <c r="CX126" s="960"/>
      <c r="CY126" s="960"/>
      <c r="CZ126" s="960"/>
      <c r="DA126" s="960"/>
      <c r="DB126" s="960"/>
      <c r="DC126" s="960"/>
      <c r="DD126" s="960"/>
      <c r="DE126" s="960"/>
      <c r="DF126" s="961"/>
      <c r="DG126" s="929" t="s">
        <v>112</v>
      </c>
      <c r="DH126" s="930"/>
      <c r="DI126" s="930"/>
      <c r="DJ126" s="930"/>
      <c r="DK126" s="930"/>
      <c r="DL126" s="930" t="s">
        <v>112</v>
      </c>
      <c r="DM126" s="930"/>
      <c r="DN126" s="930"/>
      <c r="DO126" s="930"/>
      <c r="DP126" s="930"/>
      <c r="DQ126" s="930" t="s">
        <v>112</v>
      </c>
      <c r="DR126" s="930"/>
      <c r="DS126" s="930"/>
      <c r="DT126" s="930"/>
      <c r="DU126" s="930"/>
      <c r="DV126" s="931" t="s">
        <v>112</v>
      </c>
      <c r="DW126" s="931"/>
      <c r="DX126" s="931"/>
      <c r="DY126" s="931"/>
      <c r="DZ126" s="932"/>
    </row>
    <row r="127" spans="1:130" s="197" customFormat="1" ht="26.25" customHeight="1" thickBot="1">
      <c r="A127" s="986"/>
      <c r="B127" s="958"/>
      <c r="C127" s="1014" t="s">
        <v>448</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112</v>
      </c>
      <c r="AB127" s="969"/>
      <c r="AC127" s="969"/>
      <c r="AD127" s="969"/>
      <c r="AE127" s="970"/>
      <c r="AF127" s="971" t="s">
        <v>112</v>
      </c>
      <c r="AG127" s="969"/>
      <c r="AH127" s="969"/>
      <c r="AI127" s="969"/>
      <c r="AJ127" s="970"/>
      <c r="AK127" s="971" t="s">
        <v>112</v>
      </c>
      <c r="AL127" s="969"/>
      <c r="AM127" s="969"/>
      <c r="AN127" s="969"/>
      <c r="AO127" s="970"/>
      <c r="AP127" s="972" t="s">
        <v>112</v>
      </c>
      <c r="AQ127" s="973"/>
      <c r="AR127" s="973"/>
      <c r="AS127" s="973"/>
      <c r="AT127" s="974"/>
      <c r="AU127" s="233"/>
      <c r="AV127" s="233"/>
      <c r="AW127" s="233"/>
      <c r="AX127" s="896" t="s">
        <v>449</v>
      </c>
      <c r="AY127" s="897"/>
      <c r="AZ127" s="897"/>
      <c r="BA127" s="897"/>
      <c r="BB127" s="897"/>
      <c r="BC127" s="897"/>
      <c r="BD127" s="897"/>
      <c r="BE127" s="898"/>
      <c r="BF127" s="1051" t="s">
        <v>112</v>
      </c>
      <c r="BG127" s="1052"/>
      <c r="BH127" s="1052"/>
      <c r="BI127" s="1052"/>
      <c r="BJ127" s="1052"/>
      <c r="BK127" s="1052"/>
      <c r="BL127" s="1061"/>
      <c r="BM127" s="1051">
        <v>15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450</v>
      </c>
      <c r="CQ127" s="1055"/>
      <c r="CR127" s="1055"/>
      <c r="CS127" s="1055"/>
      <c r="CT127" s="1055"/>
      <c r="CU127" s="1055"/>
      <c r="CV127" s="1055"/>
      <c r="CW127" s="1055"/>
      <c r="CX127" s="1055"/>
      <c r="CY127" s="1055"/>
      <c r="CZ127" s="1055"/>
      <c r="DA127" s="1055"/>
      <c r="DB127" s="1055"/>
      <c r="DC127" s="1055"/>
      <c r="DD127" s="1055"/>
      <c r="DE127" s="1055"/>
      <c r="DF127" s="1056"/>
      <c r="DG127" s="1057" t="s">
        <v>112</v>
      </c>
      <c r="DH127" s="1058"/>
      <c r="DI127" s="1058"/>
      <c r="DJ127" s="1058"/>
      <c r="DK127" s="1058"/>
      <c r="DL127" s="1058" t="s">
        <v>112</v>
      </c>
      <c r="DM127" s="1058"/>
      <c r="DN127" s="1058"/>
      <c r="DO127" s="1058"/>
      <c r="DP127" s="1058"/>
      <c r="DQ127" s="1058" t="s">
        <v>112</v>
      </c>
      <c r="DR127" s="1058"/>
      <c r="DS127" s="1058"/>
      <c r="DT127" s="1058"/>
      <c r="DU127" s="1058"/>
      <c r="DV127" s="1059" t="s">
        <v>112</v>
      </c>
      <c r="DW127" s="1059"/>
      <c r="DX127" s="1059"/>
      <c r="DY127" s="1059"/>
      <c r="DZ127" s="1060"/>
    </row>
    <row r="128" spans="1:130" s="197" customFormat="1" ht="26.25" customHeight="1">
      <c r="A128" s="1081" t="s">
        <v>451</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452</v>
      </c>
      <c r="X128" s="1083"/>
      <c r="Y128" s="1083"/>
      <c r="Z128" s="1084"/>
      <c r="AA128" s="1099">
        <v>4582</v>
      </c>
      <c r="AB128" s="1100"/>
      <c r="AC128" s="1100"/>
      <c r="AD128" s="1100"/>
      <c r="AE128" s="1101"/>
      <c r="AF128" s="1102">
        <v>4582</v>
      </c>
      <c r="AG128" s="1100"/>
      <c r="AH128" s="1100"/>
      <c r="AI128" s="1100"/>
      <c r="AJ128" s="1101"/>
      <c r="AK128" s="1102">
        <v>4582</v>
      </c>
      <c r="AL128" s="1100"/>
      <c r="AM128" s="1100"/>
      <c r="AN128" s="1100"/>
      <c r="AO128" s="1101"/>
      <c r="AP128" s="1103"/>
      <c r="AQ128" s="1104"/>
      <c r="AR128" s="1104"/>
      <c r="AS128" s="1104"/>
      <c r="AT128" s="1105"/>
      <c r="AU128" s="235"/>
      <c r="AV128" s="235"/>
      <c r="AW128" s="235"/>
      <c r="AX128" s="1064" t="s">
        <v>453</v>
      </c>
      <c r="AY128" s="960"/>
      <c r="AZ128" s="960"/>
      <c r="BA128" s="960"/>
      <c r="BB128" s="960"/>
      <c r="BC128" s="960"/>
      <c r="BD128" s="960"/>
      <c r="BE128" s="961"/>
      <c r="BF128" s="1076" t="s">
        <v>112</v>
      </c>
      <c r="BG128" s="1077"/>
      <c r="BH128" s="1077"/>
      <c r="BI128" s="1077"/>
      <c r="BJ128" s="1077"/>
      <c r="BK128" s="1077"/>
      <c r="BL128" s="1078"/>
      <c r="BM128" s="1076">
        <v>20</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91</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454</v>
      </c>
      <c r="X129" s="1071"/>
      <c r="Y129" s="1071"/>
      <c r="Z129" s="1072"/>
      <c r="AA129" s="968">
        <v>3836546</v>
      </c>
      <c r="AB129" s="969"/>
      <c r="AC129" s="969"/>
      <c r="AD129" s="969"/>
      <c r="AE129" s="970"/>
      <c r="AF129" s="971">
        <v>3844334</v>
      </c>
      <c r="AG129" s="969"/>
      <c r="AH129" s="969"/>
      <c r="AI129" s="969"/>
      <c r="AJ129" s="970"/>
      <c r="AK129" s="971">
        <v>3948964</v>
      </c>
      <c r="AL129" s="969"/>
      <c r="AM129" s="969"/>
      <c r="AN129" s="969"/>
      <c r="AO129" s="970"/>
      <c r="AP129" s="1073"/>
      <c r="AQ129" s="1074"/>
      <c r="AR129" s="1074"/>
      <c r="AS129" s="1074"/>
      <c r="AT129" s="1075"/>
      <c r="AU129" s="235"/>
      <c r="AV129" s="235"/>
      <c r="AW129" s="235"/>
      <c r="AX129" s="1064" t="s">
        <v>455</v>
      </c>
      <c r="AY129" s="960"/>
      <c r="AZ129" s="960"/>
      <c r="BA129" s="960"/>
      <c r="BB129" s="960"/>
      <c r="BC129" s="960"/>
      <c r="BD129" s="960"/>
      <c r="BE129" s="961"/>
      <c r="BF129" s="1065">
        <v>16.399999999999999</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457</v>
      </c>
      <c r="X130" s="1071"/>
      <c r="Y130" s="1071"/>
      <c r="Z130" s="1072"/>
      <c r="AA130" s="968">
        <v>755645</v>
      </c>
      <c r="AB130" s="969"/>
      <c r="AC130" s="969"/>
      <c r="AD130" s="969"/>
      <c r="AE130" s="970"/>
      <c r="AF130" s="971">
        <v>761068</v>
      </c>
      <c r="AG130" s="969"/>
      <c r="AH130" s="969"/>
      <c r="AI130" s="969"/>
      <c r="AJ130" s="970"/>
      <c r="AK130" s="971">
        <v>881456</v>
      </c>
      <c r="AL130" s="969"/>
      <c r="AM130" s="969"/>
      <c r="AN130" s="969"/>
      <c r="AO130" s="970"/>
      <c r="AP130" s="1073"/>
      <c r="AQ130" s="1074"/>
      <c r="AR130" s="1074"/>
      <c r="AS130" s="1074"/>
      <c r="AT130" s="1075"/>
      <c r="AU130" s="235"/>
      <c r="AV130" s="235"/>
      <c r="AW130" s="235"/>
      <c r="AX130" s="1123" t="s">
        <v>458</v>
      </c>
      <c r="AY130" s="1055"/>
      <c r="AZ130" s="1055"/>
      <c r="BA130" s="1055"/>
      <c r="BB130" s="1055"/>
      <c r="BC130" s="1055"/>
      <c r="BD130" s="1055"/>
      <c r="BE130" s="1056"/>
      <c r="BF130" s="1085">
        <v>128.69999999999999</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459</v>
      </c>
      <c r="X131" s="1094"/>
      <c r="Y131" s="1094"/>
      <c r="Z131" s="1095"/>
      <c r="AA131" s="1007">
        <v>3080901</v>
      </c>
      <c r="AB131" s="1008"/>
      <c r="AC131" s="1008"/>
      <c r="AD131" s="1008"/>
      <c r="AE131" s="1009"/>
      <c r="AF131" s="1010">
        <v>3083266</v>
      </c>
      <c r="AG131" s="1008"/>
      <c r="AH131" s="1008"/>
      <c r="AI131" s="1008"/>
      <c r="AJ131" s="1009"/>
      <c r="AK131" s="1010">
        <v>3067508</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460</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461</v>
      </c>
      <c r="W132" s="1111"/>
      <c r="X132" s="1111"/>
      <c r="Y132" s="1111"/>
      <c r="Z132" s="1112"/>
      <c r="AA132" s="1113">
        <v>16.599170180000002</v>
      </c>
      <c r="AB132" s="1114"/>
      <c r="AC132" s="1114"/>
      <c r="AD132" s="1114"/>
      <c r="AE132" s="1115"/>
      <c r="AF132" s="1116">
        <v>18.29631307</v>
      </c>
      <c r="AG132" s="1114"/>
      <c r="AH132" s="1114"/>
      <c r="AI132" s="1114"/>
      <c r="AJ132" s="1115"/>
      <c r="AK132" s="1116">
        <v>14.510866800000001</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462</v>
      </c>
      <c r="W133" s="1118"/>
      <c r="X133" s="1118"/>
      <c r="Y133" s="1118"/>
      <c r="Z133" s="1119"/>
      <c r="AA133" s="1120">
        <v>17</v>
      </c>
      <c r="AB133" s="1121"/>
      <c r="AC133" s="1121"/>
      <c r="AD133" s="1121"/>
      <c r="AE133" s="1122"/>
      <c r="AF133" s="1120">
        <v>17.5</v>
      </c>
      <c r="AG133" s="1121"/>
      <c r="AH133" s="1121"/>
      <c r="AI133" s="1121"/>
      <c r="AJ133" s="1122"/>
      <c r="AK133" s="1120">
        <v>16.399999999999999</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7" t="s">
        <v>465</v>
      </c>
      <c r="L7" s="254"/>
      <c r="M7" s="255" t="s">
        <v>466</v>
      </c>
      <c r="N7" s="256"/>
    </row>
    <row r="8" spans="1:16">
      <c r="A8" s="248"/>
      <c r="B8" s="244"/>
      <c r="C8" s="244"/>
      <c r="D8" s="244"/>
      <c r="E8" s="244"/>
      <c r="F8" s="244"/>
      <c r="G8" s="257"/>
      <c r="H8" s="258"/>
      <c r="I8" s="258"/>
      <c r="J8" s="259"/>
      <c r="K8" s="1128"/>
      <c r="L8" s="260" t="s">
        <v>467</v>
      </c>
      <c r="M8" s="261" t="s">
        <v>468</v>
      </c>
      <c r="N8" s="262" t="s">
        <v>469</v>
      </c>
    </row>
    <row r="9" spans="1:16">
      <c r="A9" s="248"/>
      <c r="B9" s="244"/>
      <c r="C9" s="244"/>
      <c r="D9" s="244"/>
      <c r="E9" s="244"/>
      <c r="F9" s="244"/>
      <c r="G9" s="1129" t="s">
        <v>470</v>
      </c>
      <c r="H9" s="1130"/>
      <c r="I9" s="1130"/>
      <c r="J9" s="1131"/>
      <c r="K9" s="263">
        <v>679343</v>
      </c>
      <c r="L9" s="264">
        <v>50445</v>
      </c>
      <c r="M9" s="265">
        <v>86227</v>
      </c>
      <c r="N9" s="266">
        <v>-41.5</v>
      </c>
    </row>
    <row r="10" spans="1:16">
      <c r="A10" s="248"/>
      <c r="B10" s="244"/>
      <c r="C10" s="244"/>
      <c r="D10" s="244"/>
      <c r="E10" s="244"/>
      <c r="F10" s="244"/>
      <c r="G10" s="1129" t="s">
        <v>471</v>
      </c>
      <c r="H10" s="1130"/>
      <c r="I10" s="1130"/>
      <c r="J10" s="1131"/>
      <c r="K10" s="267">
        <v>232549</v>
      </c>
      <c r="L10" s="268">
        <v>17268</v>
      </c>
      <c r="M10" s="269">
        <v>9547</v>
      </c>
      <c r="N10" s="270">
        <v>80.900000000000006</v>
      </c>
    </row>
    <row r="11" spans="1:16" ht="13.5" customHeight="1">
      <c r="A11" s="248"/>
      <c r="B11" s="244"/>
      <c r="C11" s="244"/>
      <c r="D11" s="244"/>
      <c r="E11" s="244"/>
      <c r="F11" s="244"/>
      <c r="G11" s="1129" t="s">
        <v>472</v>
      </c>
      <c r="H11" s="1130"/>
      <c r="I11" s="1130"/>
      <c r="J11" s="1131"/>
      <c r="K11" s="267">
        <v>138875</v>
      </c>
      <c r="L11" s="268">
        <v>10312</v>
      </c>
      <c r="M11" s="269">
        <v>14619</v>
      </c>
      <c r="N11" s="270">
        <v>-29.5</v>
      </c>
    </row>
    <row r="12" spans="1:16" ht="13.5" customHeight="1">
      <c r="A12" s="248"/>
      <c r="B12" s="244"/>
      <c r="C12" s="244"/>
      <c r="D12" s="244"/>
      <c r="E12" s="244"/>
      <c r="F12" s="244"/>
      <c r="G12" s="1129" t="s">
        <v>473</v>
      </c>
      <c r="H12" s="1130"/>
      <c r="I12" s="1130"/>
      <c r="J12" s="1131"/>
      <c r="K12" s="267" t="s">
        <v>474</v>
      </c>
      <c r="L12" s="268" t="s">
        <v>474</v>
      </c>
      <c r="M12" s="269">
        <v>715</v>
      </c>
      <c r="N12" s="270" t="s">
        <v>474</v>
      </c>
    </row>
    <row r="13" spans="1:16" ht="13.5" customHeight="1">
      <c r="A13" s="248"/>
      <c r="B13" s="244"/>
      <c r="C13" s="244"/>
      <c r="D13" s="244"/>
      <c r="E13" s="244"/>
      <c r="F13" s="244"/>
      <c r="G13" s="1129" t="s">
        <v>475</v>
      </c>
      <c r="H13" s="1130"/>
      <c r="I13" s="1130"/>
      <c r="J13" s="1131"/>
      <c r="K13" s="267" t="s">
        <v>474</v>
      </c>
      <c r="L13" s="268" t="s">
        <v>474</v>
      </c>
      <c r="M13" s="269" t="s">
        <v>474</v>
      </c>
      <c r="N13" s="270" t="s">
        <v>474</v>
      </c>
    </row>
    <row r="14" spans="1:16" ht="13.5" customHeight="1">
      <c r="A14" s="248"/>
      <c r="B14" s="244"/>
      <c r="C14" s="244"/>
      <c r="D14" s="244"/>
      <c r="E14" s="244"/>
      <c r="F14" s="244"/>
      <c r="G14" s="1129" t="s">
        <v>476</v>
      </c>
      <c r="H14" s="1130"/>
      <c r="I14" s="1130"/>
      <c r="J14" s="1131"/>
      <c r="K14" s="267">
        <v>31516</v>
      </c>
      <c r="L14" s="268">
        <v>2340</v>
      </c>
      <c r="M14" s="269">
        <v>4408</v>
      </c>
      <c r="N14" s="270">
        <v>-46.9</v>
      </c>
    </row>
    <row r="15" spans="1:16" ht="13.5" customHeight="1">
      <c r="A15" s="248"/>
      <c r="B15" s="244"/>
      <c r="C15" s="244"/>
      <c r="D15" s="244"/>
      <c r="E15" s="244"/>
      <c r="F15" s="244"/>
      <c r="G15" s="1129" t="s">
        <v>477</v>
      </c>
      <c r="H15" s="1130"/>
      <c r="I15" s="1130"/>
      <c r="J15" s="1131"/>
      <c r="K15" s="267">
        <v>20090</v>
      </c>
      <c r="L15" s="268">
        <v>1492</v>
      </c>
      <c r="M15" s="269">
        <v>2514</v>
      </c>
      <c r="N15" s="270">
        <v>-40.700000000000003</v>
      </c>
    </row>
    <row r="16" spans="1:16">
      <c r="A16" s="248"/>
      <c r="B16" s="244"/>
      <c r="C16" s="244"/>
      <c r="D16" s="244"/>
      <c r="E16" s="244"/>
      <c r="F16" s="244"/>
      <c r="G16" s="1132" t="s">
        <v>478</v>
      </c>
      <c r="H16" s="1133"/>
      <c r="I16" s="1133"/>
      <c r="J16" s="1134"/>
      <c r="K16" s="268">
        <v>-60999</v>
      </c>
      <c r="L16" s="268">
        <v>-4530</v>
      </c>
      <c r="M16" s="269">
        <v>-8433</v>
      </c>
      <c r="N16" s="270">
        <v>-46.3</v>
      </c>
    </row>
    <row r="17" spans="1:16">
      <c r="A17" s="248"/>
      <c r="B17" s="244"/>
      <c r="C17" s="244"/>
      <c r="D17" s="244"/>
      <c r="E17" s="244"/>
      <c r="F17" s="244"/>
      <c r="G17" s="1132" t="s">
        <v>169</v>
      </c>
      <c r="H17" s="1133"/>
      <c r="I17" s="1133"/>
      <c r="J17" s="1134"/>
      <c r="K17" s="268">
        <v>1041374</v>
      </c>
      <c r="L17" s="268">
        <v>77328</v>
      </c>
      <c r="M17" s="269">
        <v>109597</v>
      </c>
      <c r="N17" s="270">
        <v>-29.4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4" t="s">
        <v>483</v>
      </c>
      <c r="H21" s="1125"/>
      <c r="I21" s="1125"/>
      <c r="J21" s="1126"/>
      <c r="K21" s="280">
        <v>5.94</v>
      </c>
      <c r="L21" s="281">
        <v>10.18</v>
      </c>
      <c r="M21" s="282">
        <v>-4.24</v>
      </c>
      <c r="N21" s="249"/>
      <c r="O21" s="283"/>
      <c r="P21" s="279"/>
    </row>
    <row r="22" spans="1:16" s="284" customFormat="1">
      <c r="A22" s="279"/>
      <c r="B22" s="249"/>
      <c r="C22" s="249"/>
      <c r="D22" s="249"/>
      <c r="E22" s="249"/>
      <c r="F22" s="249"/>
      <c r="G22" s="1124" t="s">
        <v>484</v>
      </c>
      <c r="H22" s="1125"/>
      <c r="I22" s="1125"/>
      <c r="J22" s="1126"/>
      <c r="K22" s="285">
        <v>96.3</v>
      </c>
      <c r="L22" s="286">
        <v>96</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7" t="s">
        <v>465</v>
      </c>
      <c r="L30" s="254"/>
      <c r="M30" s="255" t="s">
        <v>466</v>
      </c>
      <c r="N30" s="256"/>
    </row>
    <row r="31" spans="1:16">
      <c r="A31" s="248"/>
      <c r="B31" s="244"/>
      <c r="C31" s="244"/>
      <c r="D31" s="244"/>
      <c r="E31" s="244"/>
      <c r="F31" s="244"/>
      <c r="G31" s="257"/>
      <c r="H31" s="258"/>
      <c r="I31" s="258"/>
      <c r="J31" s="259"/>
      <c r="K31" s="1128"/>
      <c r="L31" s="260" t="s">
        <v>467</v>
      </c>
      <c r="M31" s="261" t="s">
        <v>468</v>
      </c>
      <c r="N31" s="262" t="s">
        <v>469</v>
      </c>
    </row>
    <row r="32" spans="1:16" ht="27" customHeight="1">
      <c r="A32" s="248"/>
      <c r="B32" s="244"/>
      <c r="C32" s="244"/>
      <c r="D32" s="244"/>
      <c r="E32" s="244"/>
      <c r="F32" s="244"/>
      <c r="G32" s="1140" t="s">
        <v>487</v>
      </c>
      <c r="H32" s="1141"/>
      <c r="I32" s="1141"/>
      <c r="J32" s="1142"/>
      <c r="K32" s="294">
        <v>843987</v>
      </c>
      <c r="L32" s="294">
        <v>62671</v>
      </c>
      <c r="M32" s="295">
        <v>43270</v>
      </c>
      <c r="N32" s="296">
        <v>44.8</v>
      </c>
    </row>
    <row r="33" spans="1:16" ht="13.5" customHeight="1">
      <c r="A33" s="248"/>
      <c r="B33" s="244"/>
      <c r="C33" s="244"/>
      <c r="D33" s="244"/>
      <c r="E33" s="244"/>
      <c r="F33" s="244"/>
      <c r="G33" s="1140" t="s">
        <v>488</v>
      </c>
      <c r="H33" s="1141"/>
      <c r="I33" s="1141"/>
      <c r="J33" s="1142"/>
      <c r="K33" s="294" t="s">
        <v>474</v>
      </c>
      <c r="L33" s="294" t="s">
        <v>474</v>
      </c>
      <c r="M33" s="295" t="s">
        <v>474</v>
      </c>
      <c r="N33" s="296" t="s">
        <v>474</v>
      </c>
    </row>
    <row r="34" spans="1:16" ht="27" customHeight="1">
      <c r="A34" s="248"/>
      <c r="B34" s="244"/>
      <c r="C34" s="244"/>
      <c r="D34" s="244"/>
      <c r="E34" s="244"/>
      <c r="F34" s="244"/>
      <c r="G34" s="1140" t="s">
        <v>489</v>
      </c>
      <c r="H34" s="1141"/>
      <c r="I34" s="1141"/>
      <c r="J34" s="1142"/>
      <c r="K34" s="294" t="s">
        <v>474</v>
      </c>
      <c r="L34" s="294" t="s">
        <v>474</v>
      </c>
      <c r="M34" s="295" t="s">
        <v>474</v>
      </c>
      <c r="N34" s="296" t="s">
        <v>474</v>
      </c>
    </row>
    <row r="35" spans="1:16" ht="27" customHeight="1">
      <c r="A35" s="248"/>
      <c r="B35" s="244"/>
      <c r="C35" s="244"/>
      <c r="D35" s="244"/>
      <c r="E35" s="244"/>
      <c r="F35" s="244"/>
      <c r="G35" s="1140" t="s">
        <v>490</v>
      </c>
      <c r="H35" s="1141"/>
      <c r="I35" s="1141"/>
      <c r="J35" s="1142"/>
      <c r="K35" s="294">
        <v>436229</v>
      </c>
      <c r="L35" s="294">
        <v>32392</v>
      </c>
      <c r="M35" s="295">
        <v>16851</v>
      </c>
      <c r="N35" s="296">
        <v>92.2</v>
      </c>
    </row>
    <row r="36" spans="1:16" ht="27" customHeight="1">
      <c r="A36" s="248"/>
      <c r="B36" s="244"/>
      <c r="C36" s="244"/>
      <c r="D36" s="244"/>
      <c r="E36" s="244"/>
      <c r="F36" s="244"/>
      <c r="G36" s="1140" t="s">
        <v>491</v>
      </c>
      <c r="H36" s="1141"/>
      <c r="I36" s="1141"/>
      <c r="J36" s="1142"/>
      <c r="K36" s="294">
        <v>10942</v>
      </c>
      <c r="L36" s="294">
        <v>813</v>
      </c>
      <c r="M36" s="295">
        <v>5730</v>
      </c>
      <c r="N36" s="296">
        <v>-85.8</v>
      </c>
    </row>
    <row r="37" spans="1:16" ht="13.5" customHeight="1">
      <c r="A37" s="248"/>
      <c r="B37" s="244"/>
      <c r="C37" s="244"/>
      <c r="D37" s="244"/>
      <c r="E37" s="244"/>
      <c r="F37" s="244"/>
      <c r="G37" s="1140" t="s">
        <v>492</v>
      </c>
      <c r="H37" s="1141"/>
      <c r="I37" s="1141"/>
      <c r="J37" s="1142"/>
      <c r="K37" s="294">
        <v>40002</v>
      </c>
      <c r="L37" s="294">
        <v>2970</v>
      </c>
      <c r="M37" s="295">
        <v>2166</v>
      </c>
      <c r="N37" s="296">
        <v>37.1</v>
      </c>
    </row>
    <row r="38" spans="1:16" ht="27" customHeight="1">
      <c r="A38" s="248"/>
      <c r="B38" s="244"/>
      <c r="C38" s="244"/>
      <c r="D38" s="244"/>
      <c r="E38" s="244"/>
      <c r="F38" s="244"/>
      <c r="G38" s="1143" t="s">
        <v>493</v>
      </c>
      <c r="H38" s="1144"/>
      <c r="I38" s="1144"/>
      <c r="J38" s="1145"/>
      <c r="K38" s="297" t="s">
        <v>474</v>
      </c>
      <c r="L38" s="297" t="s">
        <v>474</v>
      </c>
      <c r="M38" s="298">
        <v>2</v>
      </c>
      <c r="N38" s="299" t="s">
        <v>474</v>
      </c>
      <c r="O38" s="293"/>
    </row>
    <row r="39" spans="1:16">
      <c r="A39" s="248"/>
      <c r="B39" s="244"/>
      <c r="C39" s="244"/>
      <c r="D39" s="244"/>
      <c r="E39" s="244"/>
      <c r="F39" s="244"/>
      <c r="G39" s="1143" t="s">
        <v>494</v>
      </c>
      <c r="H39" s="1144"/>
      <c r="I39" s="1144"/>
      <c r="J39" s="1145"/>
      <c r="K39" s="300">
        <v>-4582</v>
      </c>
      <c r="L39" s="300">
        <v>-340</v>
      </c>
      <c r="M39" s="301">
        <v>-1352</v>
      </c>
      <c r="N39" s="302">
        <v>-74.900000000000006</v>
      </c>
      <c r="O39" s="293"/>
    </row>
    <row r="40" spans="1:16" ht="27" customHeight="1">
      <c r="A40" s="248"/>
      <c r="B40" s="244"/>
      <c r="C40" s="244"/>
      <c r="D40" s="244"/>
      <c r="E40" s="244"/>
      <c r="F40" s="244"/>
      <c r="G40" s="1140" t="s">
        <v>495</v>
      </c>
      <c r="H40" s="1141"/>
      <c r="I40" s="1141"/>
      <c r="J40" s="1142"/>
      <c r="K40" s="300">
        <v>-881456</v>
      </c>
      <c r="L40" s="300">
        <v>-65453</v>
      </c>
      <c r="M40" s="301">
        <v>-44507</v>
      </c>
      <c r="N40" s="302">
        <v>47.1</v>
      </c>
      <c r="O40" s="293"/>
    </row>
    <row r="41" spans="1:16">
      <c r="A41" s="248"/>
      <c r="B41" s="244"/>
      <c r="C41" s="244"/>
      <c r="D41" s="244"/>
      <c r="E41" s="244"/>
      <c r="F41" s="244"/>
      <c r="G41" s="1146" t="s">
        <v>279</v>
      </c>
      <c r="H41" s="1147"/>
      <c r="I41" s="1147"/>
      <c r="J41" s="1148"/>
      <c r="K41" s="294">
        <v>445122</v>
      </c>
      <c r="L41" s="300">
        <v>33053</v>
      </c>
      <c r="M41" s="301">
        <v>22159</v>
      </c>
      <c r="N41" s="302">
        <v>49.2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5" t="s">
        <v>465</v>
      </c>
      <c r="J49" s="1137" t="s">
        <v>499</v>
      </c>
      <c r="K49" s="1138"/>
      <c r="L49" s="1138"/>
      <c r="M49" s="1138"/>
      <c r="N49" s="1139"/>
    </row>
    <row r="50" spans="1:14">
      <c r="A50" s="248"/>
      <c r="B50" s="244"/>
      <c r="C50" s="244"/>
      <c r="D50" s="244"/>
      <c r="E50" s="244"/>
      <c r="F50" s="244"/>
      <c r="G50" s="312"/>
      <c r="H50" s="313"/>
      <c r="I50" s="1136"/>
      <c r="J50" s="314" t="s">
        <v>500</v>
      </c>
      <c r="K50" s="315" t="s">
        <v>501</v>
      </c>
      <c r="L50" s="316" t="s">
        <v>502</v>
      </c>
      <c r="M50" s="317" t="s">
        <v>503</v>
      </c>
      <c r="N50" s="318" t="s">
        <v>504</v>
      </c>
    </row>
    <row r="51" spans="1:14">
      <c r="A51" s="248"/>
      <c r="B51" s="244"/>
      <c r="C51" s="244"/>
      <c r="D51" s="244"/>
      <c r="E51" s="244"/>
      <c r="F51" s="244"/>
      <c r="G51" s="310" t="s">
        <v>505</v>
      </c>
      <c r="H51" s="311"/>
      <c r="I51" s="319">
        <v>799410</v>
      </c>
      <c r="J51" s="320">
        <v>59185</v>
      </c>
      <c r="K51" s="321">
        <v>14.3</v>
      </c>
      <c r="L51" s="322">
        <v>147869</v>
      </c>
      <c r="M51" s="323">
        <v>16.3</v>
      </c>
      <c r="N51" s="324">
        <v>-2</v>
      </c>
    </row>
    <row r="52" spans="1:14">
      <c r="A52" s="248"/>
      <c r="B52" s="244"/>
      <c r="C52" s="244"/>
      <c r="D52" s="244"/>
      <c r="E52" s="244"/>
      <c r="F52" s="244"/>
      <c r="G52" s="325"/>
      <c r="H52" s="326" t="s">
        <v>506</v>
      </c>
      <c r="I52" s="327">
        <v>679819</v>
      </c>
      <c r="J52" s="328">
        <v>50331</v>
      </c>
      <c r="K52" s="329">
        <v>22.7</v>
      </c>
      <c r="L52" s="330">
        <v>63271</v>
      </c>
      <c r="M52" s="331">
        <v>-12.8</v>
      </c>
      <c r="N52" s="332">
        <v>35.5</v>
      </c>
    </row>
    <row r="53" spans="1:14">
      <c r="A53" s="248"/>
      <c r="B53" s="244"/>
      <c r="C53" s="244"/>
      <c r="D53" s="244"/>
      <c r="E53" s="244"/>
      <c r="F53" s="244"/>
      <c r="G53" s="310" t="s">
        <v>507</v>
      </c>
      <c r="H53" s="311"/>
      <c r="I53" s="319">
        <v>1605556</v>
      </c>
      <c r="J53" s="320">
        <v>119550</v>
      </c>
      <c r="K53" s="321">
        <v>102</v>
      </c>
      <c r="L53" s="322">
        <v>72729</v>
      </c>
      <c r="M53" s="323">
        <v>-50.8</v>
      </c>
      <c r="N53" s="324">
        <v>152.80000000000001</v>
      </c>
    </row>
    <row r="54" spans="1:14">
      <c r="A54" s="248"/>
      <c r="B54" s="244"/>
      <c r="C54" s="244"/>
      <c r="D54" s="244"/>
      <c r="E54" s="244"/>
      <c r="F54" s="244"/>
      <c r="G54" s="325"/>
      <c r="H54" s="326" t="s">
        <v>506</v>
      </c>
      <c r="I54" s="327">
        <v>605627</v>
      </c>
      <c r="J54" s="328">
        <v>45095</v>
      </c>
      <c r="K54" s="329">
        <v>-10.4</v>
      </c>
      <c r="L54" s="330">
        <v>36291</v>
      </c>
      <c r="M54" s="331">
        <v>-42.6</v>
      </c>
      <c r="N54" s="332">
        <v>32.200000000000003</v>
      </c>
    </row>
    <row r="55" spans="1:14">
      <c r="A55" s="248"/>
      <c r="B55" s="244"/>
      <c r="C55" s="244"/>
      <c r="D55" s="244"/>
      <c r="E55" s="244"/>
      <c r="F55" s="244"/>
      <c r="G55" s="310" t="s">
        <v>508</v>
      </c>
      <c r="H55" s="311"/>
      <c r="I55" s="319">
        <v>3137147</v>
      </c>
      <c r="J55" s="320">
        <v>232192</v>
      </c>
      <c r="K55" s="321">
        <v>94.2</v>
      </c>
      <c r="L55" s="322">
        <v>70317</v>
      </c>
      <c r="M55" s="323">
        <v>-3.3</v>
      </c>
      <c r="N55" s="324">
        <v>97.5</v>
      </c>
    </row>
    <row r="56" spans="1:14">
      <c r="A56" s="248"/>
      <c r="B56" s="244"/>
      <c r="C56" s="244"/>
      <c r="D56" s="244"/>
      <c r="E56" s="244"/>
      <c r="F56" s="244"/>
      <c r="G56" s="325"/>
      <c r="H56" s="326" t="s">
        <v>506</v>
      </c>
      <c r="I56" s="327">
        <v>1284652</v>
      </c>
      <c r="J56" s="328">
        <v>95082</v>
      </c>
      <c r="K56" s="329">
        <v>110.8</v>
      </c>
      <c r="L56" s="330">
        <v>35725</v>
      </c>
      <c r="M56" s="331">
        <v>-1.6</v>
      </c>
      <c r="N56" s="332">
        <v>112.4</v>
      </c>
    </row>
    <row r="57" spans="1:14">
      <c r="A57" s="248"/>
      <c r="B57" s="244"/>
      <c r="C57" s="244"/>
      <c r="D57" s="244"/>
      <c r="E57" s="244"/>
      <c r="F57" s="244"/>
      <c r="G57" s="310" t="s">
        <v>509</v>
      </c>
      <c r="H57" s="311"/>
      <c r="I57" s="319">
        <v>603612</v>
      </c>
      <c r="J57" s="320">
        <v>44643</v>
      </c>
      <c r="K57" s="321">
        <v>-80.8</v>
      </c>
      <c r="L57" s="322">
        <v>105751</v>
      </c>
      <c r="M57" s="323">
        <v>50.4</v>
      </c>
      <c r="N57" s="324">
        <v>-131.19999999999999</v>
      </c>
    </row>
    <row r="58" spans="1:14">
      <c r="A58" s="248"/>
      <c r="B58" s="244"/>
      <c r="C58" s="244"/>
      <c r="D58" s="244"/>
      <c r="E58" s="244"/>
      <c r="F58" s="244"/>
      <c r="G58" s="325"/>
      <c r="H58" s="326" t="s">
        <v>506</v>
      </c>
      <c r="I58" s="327">
        <v>465873</v>
      </c>
      <c r="J58" s="328">
        <v>34456</v>
      </c>
      <c r="K58" s="329">
        <v>-63.8</v>
      </c>
      <c r="L58" s="330">
        <v>49969</v>
      </c>
      <c r="M58" s="331">
        <v>39.9</v>
      </c>
      <c r="N58" s="332">
        <v>-103.7</v>
      </c>
    </row>
    <row r="59" spans="1:14">
      <c r="A59" s="248"/>
      <c r="B59" s="244"/>
      <c r="C59" s="244"/>
      <c r="D59" s="244"/>
      <c r="E59" s="244"/>
      <c r="F59" s="244"/>
      <c r="G59" s="310" t="s">
        <v>510</v>
      </c>
      <c r="H59" s="311"/>
      <c r="I59" s="319">
        <v>798594</v>
      </c>
      <c r="J59" s="320">
        <v>59300</v>
      </c>
      <c r="K59" s="321">
        <v>32.799999999999997</v>
      </c>
      <c r="L59" s="322">
        <v>158564</v>
      </c>
      <c r="M59" s="323">
        <v>49.9</v>
      </c>
      <c r="N59" s="324">
        <v>-17.100000000000001</v>
      </c>
    </row>
    <row r="60" spans="1:14">
      <c r="A60" s="248"/>
      <c r="B60" s="244"/>
      <c r="C60" s="244"/>
      <c r="D60" s="244"/>
      <c r="E60" s="244"/>
      <c r="F60" s="244"/>
      <c r="G60" s="325"/>
      <c r="H60" s="326" t="s">
        <v>506</v>
      </c>
      <c r="I60" s="333">
        <v>525880</v>
      </c>
      <c r="J60" s="328">
        <v>39050</v>
      </c>
      <c r="K60" s="329">
        <v>13.3</v>
      </c>
      <c r="L60" s="330">
        <v>48412</v>
      </c>
      <c r="M60" s="331">
        <v>-3.1</v>
      </c>
      <c r="N60" s="332">
        <v>16.399999999999999</v>
      </c>
    </row>
    <row r="61" spans="1:14">
      <c r="A61" s="248"/>
      <c r="B61" s="244"/>
      <c r="C61" s="244"/>
      <c r="D61" s="244"/>
      <c r="E61" s="244"/>
      <c r="F61" s="244"/>
      <c r="G61" s="310" t="s">
        <v>511</v>
      </c>
      <c r="H61" s="334"/>
      <c r="I61" s="335">
        <v>1388864</v>
      </c>
      <c r="J61" s="336">
        <v>102974</v>
      </c>
      <c r="K61" s="337">
        <v>32.5</v>
      </c>
      <c r="L61" s="338">
        <v>111046</v>
      </c>
      <c r="M61" s="339">
        <v>12.5</v>
      </c>
      <c r="N61" s="324">
        <v>20</v>
      </c>
    </row>
    <row r="62" spans="1:14">
      <c r="A62" s="248"/>
      <c r="B62" s="244"/>
      <c r="C62" s="244"/>
      <c r="D62" s="244"/>
      <c r="E62" s="244"/>
      <c r="F62" s="244"/>
      <c r="G62" s="325"/>
      <c r="H62" s="326" t="s">
        <v>506</v>
      </c>
      <c r="I62" s="327">
        <v>712370</v>
      </c>
      <c r="J62" s="328">
        <v>52803</v>
      </c>
      <c r="K62" s="329">
        <v>14.5</v>
      </c>
      <c r="L62" s="330">
        <v>46734</v>
      </c>
      <c r="M62" s="331">
        <v>-4</v>
      </c>
      <c r="N62" s="332">
        <v>18.5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9" t="s">
        <v>3</v>
      </c>
      <c r="D47" s="1149"/>
      <c r="E47" s="1150"/>
      <c r="F47" s="11">
        <v>7.35</v>
      </c>
      <c r="G47" s="12">
        <v>9.23</v>
      </c>
      <c r="H47" s="12">
        <v>14.59</v>
      </c>
      <c r="I47" s="12">
        <v>14.62</v>
      </c>
      <c r="J47" s="13">
        <v>14.29</v>
      </c>
    </row>
    <row r="48" spans="2:10" ht="57.75" customHeight="1">
      <c r="B48" s="14"/>
      <c r="C48" s="1151" t="s">
        <v>4</v>
      </c>
      <c r="D48" s="1151"/>
      <c r="E48" s="1152"/>
      <c r="F48" s="15">
        <v>8.56</v>
      </c>
      <c r="G48" s="16">
        <v>13.4</v>
      </c>
      <c r="H48" s="16">
        <v>10.74</v>
      </c>
      <c r="I48" s="16">
        <v>10.69</v>
      </c>
      <c r="J48" s="17">
        <v>7.63</v>
      </c>
    </row>
    <row r="49" spans="2:10" ht="57.75" customHeight="1" thickBot="1">
      <c r="B49" s="18"/>
      <c r="C49" s="1153" t="s">
        <v>5</v>
      </c>
      <c r="D49" s="1153"/>
      <c r="E49" s="1154"/>
      <c r="F49" s="19" t="s">
        <v>518</v>
      </c>
      <c r="G49" s="20">
        <v>6.63</v>
      </c>
      <c r="H49" s="20">
        <v>2.42</v>
      </c>
      <c r="I49" s="20">
        <v>0.03</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61" t="s">
        <v>520</v>
      </c>
      <c r="D34" s="1161"/>
      <c r="E34" s="1162"/>
      <c r="F34" s="32">
        <v>18.739999999999998</v>
      </c>
      <c r="G34" s="33">
        <v>15.86</v>
      </c>
      <c r="H34" s="33">
        <v>18.170000000000002</v>
      </c>
      <c r="I34" s="33">
        <v>21.06</v>
      </c>
      <c r="J34" s="34">
        <v>23.14</v>
      </c>
      <c r="K34" s="22"/>
      <c r="L34" s="22"/>
      <c r="M34" s="22"/>
      <c r="N34" s="22"/>
      <c r="O34" s="22"/>
      <c r="P34" s="22"/>
    </row>
    <row r="35" spans="1:16" ht="39" customHeight="1">
      <c r="A35" s="22"/>
      <c r="B35" s="35"/>
      <c r="C35" s="1155" t="s">
        <v>521</v>
      </c>
      <c r="D35" s="1156"/>
      <c r="E35" s="1157"/>
      <c r="F35" s="36">
        <v>7.53</v>
      </c>
      <c r="G35" s="37">
        <v>12.62</v>
      </c>
      <c r="H35" s="37">
        <v>10.33</v>
      </c>
      <c r="I35" s="37">
        <v>10.35</v>
      </c>
      <c r="J35" s="38">
        <v>7.52</v>
      </c>
      <c r="K35" s="22"/>
      <c r="L35" s="22"/>
      <c r="M35" s="22"/>
      <c r="N35" s="22"/>
      <c r="O35" s="22"/>
      <c r="P35" s="22"/>
    </row>
    <row r="36" spans="1:16" ht="39" customHeight="1">
      <c r="A36" s="22"/>
      <c r="B36" s="35"/>
      <c r="C36" s="1155" t="s">
        <v>522</v>
      </c>
      <c r="D36" s="1156"/>
      <c r="E36" s="1157"/>
      <c r="F36" s="36">
        <v>0.86</v>
      </c>
      <c r="G36" s="37">
        <v>1.27</v>
      </c>
      <c r="H36" s="37">
        <v>2.98</v>
      </c>
      <c r="I36" s="37">
        <v>2.76</v>
      </c>
      <c r="J36" s="38">
        <v>2.81</v>
      </c>
      <c r="K36" s="22"/>
      <c r="L36" s="22"/>
      <c r="M36" s="22"/>
      <c r="N36" s="22"/>
      <c r="O36" s="22"/>
      <c r="P36" s="22"/>
    </row>
    <row r="37" spans="1:16" ht="39" customHeight="1">
      <c r="A37" s="22"/>
      <c r="B37" s="35"/>
      <c r="C37" s="1155" t="s">
        <v>523</v>
      </c>
      <c r="D37" s="1156"/>
      <c r="E37" s="1157"/>
      <c r="F37" s="36">
        <v>0.15</v>
      </c>
      <c r="G37" s="37">
        <v>0.22</v>
      </c>
      <c r="H37" s="37">
        <v>0.51</v>
      </c>
      <c r="I37" s="37">
        <v>0.92</v>
      </c>
      <c r="J37" s="38">
        <v>1.39</v>
      </c>
      <c r="K37" s="22"/>
      <c r="L37" s="22"/>
      <c r="M37" s="22"/>
      <c r="N37" s="22"/>
      <c r="O37" s="22"/>
      <c r="P37" s="22"/>
    </row>
    <row r="38" spans="1:16" ht="39" customHeight="1">
      <c r="A38" s="22"/>
      <c r="B38" s="35"/>
      <c r="C38" s="1155" t="s">
        <v>524</v>
      </c>
      <c r="D38" s="1156"/>
      <c r="E38" s="1157"/>
      <c r="F38" s="36">
        <v>0.71</v>
      </c>
      <c r="G38" s="37">
        <v>0.48</v>
      </c>
      <c r="H38" s="37">
        <v>0.37</v>
      </c>
      <c r="I38" s="37">
        <v>0.54</v>
      </c>
      <c r="J38" s="38">
        <v>0.38</v>
      </c>
      <c r="K38" s="22"/>
      <c r="L38" s="22"/>
      <c r="M38" s="22"/>
      <c r="N38" s="22"/>
      <c r="O38" s="22"/>
      <c r="P38" s="22"/>
    </row>
    <row r="39" spans="1:16" ht="39" customHeight="1">
      <c r="A39" s="22"/>
      <c r="B39" s="35"/>
      <c r="C39" s="1155" t="s">
        <v>525</v>
      </c>
      <c r="D39" s="1156"/>
      <c r="E39" s="1157"/>
      <c r="F39" s="36">
        <v>0.14000000000000001</v>
      </c>
      <c r="G39" s="37">
        <v>0.12</v>
      </c>
      <c r="H39" s="37">
        <v>0.18</v>
      </c>
      <c r="I39" s="37">
        <v>0.48</v>
      </c>
      <c r="J39" s="38">
        <v>0.36</v>
      </c>
      <c r="K39" s="22"/>
      <c r="L39" s="22"/>
      <c r="M39" s="22"/>
      <c r="N39" s="22"/>
      <c r="O39" s="22"/>
      <c r="P39" s="22"/>
    </row>
    <row r="40" spans="1:16" ht="39" customHeight="1">
      <c r="A40" s="22"/>
      <c r="B40" s="35"/>
      <c r="C40" s="1155" t="s">
        <v>526</v>
      </c>
      <c r="D40" s="1156"/>
      <c r="E40" s="1157"/>
      <c r="F40" s="36">
        <v>1.01</v>
      </c>
      <c r="G40" s="37">
        <v>0.77</v>
      </c>
      <c r="H40" s="37">
        <v>0.39</v>
      </c>
      <c r="I40" s="37">
        <v>0.33</v>
      </c>
      <c r="J40" s="38">
        <v>0.1</v>
      </c>
      <c r="K40" s="22"/>
      <c r="L40" s="22"/>
      <c r="M40" s="22"/>
      <c r="N40" s="22"/>
      <c r="O40" s="22"/>
      <c r="P40" s="22"/>
    </row>
    <row r="41" spans="1:16" ht="39" customHeight="1">
      <c r="A41" s="22"/>
      <c r="B41" s="35"/>
      <c r="C41" s="1155" t="s">
        <v>527</v>
      </c>
      <c r="D41" s="1156"/>
      <c r="E41" s="1157"/>
      <c r="F41" s="36">
        <v>0</v>
      </c>
      <c r="G41" s="37">
        <v>0.01</v>
      </c>
      <c r="H41" s="37">
        <v>0</v>
      </c>
      <c r="I41" s="37">
        <v>0.01</v>
      </c>
      <c r="J41" s="38">
        <v>0</v>
      </c>
      <c r="K41" s="22"/>
      <c r="L41" s="22"/>
      <c r="M41" s="22"/>
      <c r="N41" s="22"/>
      <c r="O41" s="22"/>
      <c r="P41" s="22"/>
    </row>
    <row r="42" spans="1:16" ht="39" customHeight="1">
      <c r="A42" s="22"/>
      <c r="B42" s="39"/>
      <c r="C42" s="1155" t="s">
        <v>528</v>
      </c>
      <c r="D42" s="1156"/>
      <c r="E42" s="1157"/>
      <c r="F42" s="36" t="s">
        <v>474</v>
      </c>
      <c r="G42" s="37" t="s">
        <v>474</v>
      </c>
      <c r="H42" s="37" t="s">
        <v>474</v>
      </c>
      <c r="I42" s="37" t="s">
        <v>474</v>
      </c>
      <c r="J42" s="38" t="s">
        <v>474</v>
      </c>
      <c r="K42" s="22"/>
      <c r="L42" s="22"/>
      <c r="M42" s="22"/>
      <c r="N42" s="22"/>
      <c r="O42" s="22"/>
      <c r="P42" s="22"/>
    </row>
    <row r="43" spans="1:16" ht="39" customHeight="1" thickBot="1">
      <c r="A43" s="22"/>
      <c r="B43" s="40"/>
      <c r="C43" s="1158" t="s">
        <v>529</v>
      </c>
      <c r="D43" s="1159"/>
      <c r="E43" s="116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71" t="s">
        <v>11</v>
      </c>
      <c r="C45" s="1172"/>
      <c r="D45" s="58"/>
      <c r="E45" s="1177" t="s">
        <v>12</v>
      </c>
      <c r="F45" s="1177"/>
      <c r="G45" s="1177"/>
      <c r="H45" s="1177"/>
      <c r="I45" s="1177"/>
      <c r="J45" s="1178"/>
      <c r="K45" s="59">
        <v>843</v>
      </c>
      <c r="L45" s="60">
        <v>839</v>
      </c>
      <c r="M45" s="60">
        <v>812</v>
      </c>
      <c r="N45" s="60">
        <v>840</v>
      </c>
      <c r="O45" s="61">
        <v>844</v>
      </c>
      <c r="P45" s="48"/>
      <c r="Q45" s="48"/>
      <c r="R45" s="48"/>
      <c r="S45" s="48"/>
      <c r="T45" s="48"/>
      <c r="U45" s="48"/>
    </row>
    <row r="46" spans="1:21" ht="30.75" customHeight="1">
      <c r="A46" s="48"/>
      <c r="B46" s="1173"/>
      <c r="C46" s="1174"/>
      <c r="D46" s="62"/>
      <c r="E46" s="1165" t="s">
        <v>13</v>
      </c>
      <c r="F46" s="1165"/>
      <c r="G46" s="1165"/>
      <c r="H46" s="1165"/>
      <c r="I46" s="1165"/>
      <c r="J46" s="1166"/>
      <c r="K46" s="63" t="s">
        <v>474</v>
      </c>
      <c r="L46" s="64" t="s">
        <v>474</v>
      </c>
      <c r="M46" s="64" t="s">
        <v>474</v>
      </c>
      <c r="N46" s="64" t="s">
        <v>474</v>
      </c>
      <c r="O46" s="65" t="s">
        <v>474</v>
      </c>
      <c r="P46" s="48"/>
      <c r="Q46" s="48"/>
      <c r="R46" s="48"/>
      <c r="S46" s="48"/>
      <c r="T46" s="48"/>
      <c r="U46" s="48"/>
    </row>
    <row r="47" spans="1:21" ht="30.75" customHeight="1">
      <c r="A47" s="48"/>
      <c r="B47" s="1173"/>
      <c r="C47" s="1174"/>
      <c r="D47" s="62"/>
      <c r="E47" s="1165" t="s">
        <v>14</v>
      </c>
      <c r="F47" s="1165"/>
      <c r="G47" s="1165"/>
      <c r="H47" s="1165"/>
      <c r="I47" s="1165"/>
      <c r="J47" s="1166"/>
      <c r="K47" s="63" t="s">
        <v>474</v>
      </c>
      <c r="L47" s="64" t="s">
        <v>474</v>
      </c>
      <c r="M47" s="64" t="s">
        <v>474</v>
      </c>
      <c r="N47" s="64" t="s">
        <v>474</v>
      </c>
      <c r="O47" s="65" t="s">
        <v>474</v>
      </c>
      <c r="P47" s="48"/>
      <c r="Q47" s="48"/>
      <c r="R47" s="48"/>
      <c r="S47" s="48"/>
      <c r="T47" s="48"/>
      <c r="U47" s="48"/>
    </row>
    <row r="48" spans="1:21" ht="30.75" customHeight="1">
      <c r="A48" s="48"/>
      <c r="B48" s="1173"/>
      <c r="C48" s="1174"/>
      <c r="D48" s="62"/>
      <c r="E48" s="1165" t="s">
        <v>15</v>
      </c>
      <c r="F48" s="1165"/>
      <c r="G48" s="1165"/>
      <c r="H48" s="1165"/>
      <c r="I48" s="1165"/>
      <c r="J48" s="1166"/>
      <c r="K48" s="63">
        <v>369</v>
      </c>
      <c r="L48" s="64">
        <v>392</v>
      </c>
      <c r="M48" s="64">
        <v>403</v>
      </c>
      <c r="N48" s="64">
        <v>437</v>
      </c>
      <c r="O48" s="65">
        <v>436</v>
      </c>
      <c r="P48" s="48"/>
      <c r="Q48" s="48"/>
      <c r="R48" s="48"/>
      <c r="S48" s="48"/>
      <c r="T48" s="48"/>
      <c r="U48" s="48"/>
    </row>
    <row r="49" spans="1:21" ht="30.75" customHeight="1">
      <c r="A49" s="48"/>
      <c r="B49" s="1173"/>
      <c r="C49" s="1174"/>
      <c r="D49" s="62"/>
      <c r="E49" s="1165" t="s">
        <v>16</v>
      </c>
      <c r="F49" s="1165"/>
      <c r="G49" s="1165"/>
      <c r="H49" s="1165"/>
      <c r="I49" s="1165"/>
      <c r="J49" s="1166"/>
      <c r="K49" s="63">
        <v>13</v>
      </c>
      <c r="L49" s="64">
        <v>13</v>
      </c>
      <c r="M49" s="64">
        <v>12</v>
      </c>
      <c r="N49" s="64">
        <v>11</v>
      </c>
      <c r="O49" s="65">
        <v>11</v>
      </c>
      <c r="P49" s="48"/>
      <c r="Q49" s="48"/>
      <c r="R49" s="48"/>
      <c r="S49" s="48"/>
      <c r="T49" s="48"/>
      <c r="U49" s="48"/>
    </row>
    <row r="50" spans="1:21" ht="30.75" customHeight="1">
      <c r="A50" s="48"/>
      <c r="B50" s="1173"/>
      <c r="C50" s="1174"/>
      <c r="D50" s="62"/>
      <c r="E50" s="1165" t="s">
        <v>17</v>
      </c>
      <c r="F50" s="1165"/>
      <c r="G50" s="1165"/>
      <c r="H50" s="1165"/>
      <c r="I50" s="1165"/>
      <c r="J50" s="1166"/>
      <c r="K50" s="63">
        <v>52</v>
      </c>
      <c r="L50" s="64">
        <v>48</v>
      </c>
      <c r="M50" s="64">
        <v>46</v>
      </c>
      <c r="N50" s="64">
        <v>42</v>
      </c>
      <c r="O50" s="65">
        <v>40</v>
      </c>
      <c r="P50" s="48"/>
      <c r="Q50" s="48"/>
      <c r="R50" s="48"/>
      <c r="S50" s="48"/>
      <c r="T50" s="48"/>
      <c r="U50" s="48"/>
    </row>
    <row r="51" spans="1:21" ht="30.75" customHeight="1">
      <c r="A51" s="48"/>
      <c r="B51" s="1175"/>
      <c r="C51" s="1176"/>
      <c r="D51" s="66"/>
      <c r="E51" s="1165" t="s">
        <v>18</v>
      </c>
      <c r="F51" s="1165"/>
      <c r="G51" s="1165"/>
      <c r="H51" s="1165"/>
      <c r="I51" s="1165"/>
      <c r="J51" s="1166"/>
      <c r="K51" s="63" t="s">
        <v>474</v>
      </c>
      <c r="L51" s="64" t="s">
        <v>474</v>
      </c>
      <c r="M51" s="64">
        <v>0</v>
      </c>
      <c r="N51" s="64" t="s">
        <v>474</v>
      </c>
      <c r="O51" s="65" t="s">
        <v>474</v>
      </c>
      <c r="P51" s="48"/>
      <c r="Q51" s="48"/>
      <c r="R51" s="48"/>
      <c r="S51" s="48"/>
      <c r="T51" s="48"/>
      <c r="U51" s="48"/>
    </row>
    <row r="52" spans="1:21" ht="30.75" customHeight="1">
      <c r="A52" s="48"/>
      <c r="B52" s="1163" t="s">
        <v>19</v>
      </c>
      <c r="C52" s="1164"/>
      <c r="D52" s="66"/>
      <c r="E52" s="1165" t="s">
        <v>20</v>
      </c>
      <c r="F52" s="1165"/>
      <c r="G52" s="1165"/>
      <c r="H52" s="1165"/>
      <c r="I52" s="1165"/>
      <c r="J52" s="1166"/>
      <c r="K52" s="63">
        <v>740</v>
      </c>
      <c r="L52" s="64">
        <v>739</v>
      </c>
      <c r="M52" s="64">
        <v>761</v>
      </c>
      <c r="N52" s="64">
        <v>766</v>
      </c>
      <c r="O52" s="65">
        <v>887</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537</v>
      </c>
      <c r="L53" s="69">
        <v>553</v>
      </c>
      <c r="M53" s="69">
        <v>512</v>
      </c>
      <c r="N53" s="69">
        <v>564</v>
      </c>
      <c r="O53" s="70">
        <v>444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2016-04-18T13:09:57Z</cp:lastPrinted>
  <dcterms:created xsi:type="dcterms:W3CDTF">2016-02-15T01:24:43Z</dcterms:created>
  <dcterms:modified xsi:type="dcterms:W3CDTF">2016-05-06T10:33:37Z</dcterms:modified>
</cp:coreProperties>
</file>