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財政状況資料集（公会計）\掲載OK\"/>
    </mc:Choice>
  </mc:AlternateContent>
  <bookViews>
    <workbookView xWindow="0" yWindow="0" windowWidth="20490" windowHeight="7620" tabRatio="79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<sst xmlns="http://schemas.openxmlformats.org/spreadsheetml/2006/main" count="1122" uniqueCount="629">
  <si>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</si>
  <si>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</si>
  <si>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</si>
  <si>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</si>
  <si>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</si>
  <si>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</si>
  <si>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</si>
  <si>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</si>
  <si>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</si>
  <si>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</si>
  <si>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</si>
  <si>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</si>
  <si>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</si>
  <si>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</si>
  <si>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</si>
  <si>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</si>
  <si>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</si>
  <si>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</si>
  <si>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</si>
  <si>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</si>
  <si>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</si>
  <si>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</si>
  <si>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</si>
  <si>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</si>
  <si>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</si>
  <si>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</si>
  <si>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</si>
  <si>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</si>
  <si>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</si>
  <si>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</si>
  <si>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</si>
  <si>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</si>
  <si>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</si>
  <si>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</si>
  <si>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</si>
  <si>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</si>
  <si>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</si>
  <si>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</si>
  <si>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</si>
  <si>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</si>
  <si>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</si>
  <si>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</si>
  <si>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</si>
  <si>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</si>
  <si>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</si>
  <si>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</si>
  <si>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</si>
  <si>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</si>
  <si>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</si>
  <si>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</si>
  <si>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</si>
  <si>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</si>
  <si>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</si>
  <si>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</si>
  <si>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</si>
  <si>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</si>
  <si>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</si>
  <si>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</si>
  <si>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</si>
  <si>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</si>
  <si>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</si>
  <si>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</si>
  <si>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</si>
  <si>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</si>
  <si>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</si>
  <si>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</si>
  <si>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</si>
  <si>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</si>
  <si>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</si>
  <si>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</si>
  <si>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</si>
  <si>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</si>
  <si>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</si>
  <si>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</si>
  <si>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</si>
  <si>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</si>
  <si>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</si>
  <si>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</si>
  <si>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</si>
  <si>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</si>
  <si>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</si>
  <si>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</si>
  <si>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</si>
  <si>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</si>
  <si>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</si>
  <si>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</si>
  <si>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</si>
  <si>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</si>
  <si>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</si>
  <si>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</si>
  <si>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</si>
  <si>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</si>
  <si>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</si>
  <si>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</si>
  <si>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</si>
  <si>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</si>
  <si>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</si>
  <si>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</si>
  <si>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</si>
  <si>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</si>
  <si>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</si>
  <si>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</si>
  <si>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</si>
  <si>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</si>
  <si>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</si>
  <si>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</si>
  <si>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</si>
  <si>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</si>
  <si>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</si>
  <si>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</si>
  <si>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</si>
  <si>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</si>
  <si>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</si>
  <si>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</si>
  <si>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</si>
  <si>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</si>
  <si>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</si>
  <si>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</si>
  <si>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</si>
  <si>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</si>
  <si>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</si>
  <si>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</si>
  <si>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</si>
  <si>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</si>
  <si>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</si>
  <si>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</si>
  <si>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</si>
  <si>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</si>
  <si>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</si>
  <si>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</si>
  <si>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</si>
  <si>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</si>
  <si>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</si>
  <si>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</si>
  <si>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</si>
  <si>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</si>
  <si>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</si>
  <si>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</si>
  <si>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</si>
  <si>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</si>
  <si>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</si>
  <si>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</si>
  <si>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</si>
  <si>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</si>
  <si>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</si>
  <si>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</si>
  <si>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</si>
  <si>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</si>
  <si>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</si>
  <si>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</si>
  <si>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</si>
  <si>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</si>
  <si>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</si>
  <si>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</si>
  <si>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</si>
  <si>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</si>
  <si>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</si>
  <si>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</si>
  <si>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</si>
  <si>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</si>
  <si>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</si>
  <si>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</si>
  <si>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</si>
  <si>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</si>
  <si>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</si>
  <si>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</si>
  <si>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</si>
  <si>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</si>
  <si>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</si>
  <si>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</si>
  <si>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</si>
  <si>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</si>
  <si>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</si>
  <si>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</si>
  <si>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</si>
  <si>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</si>
  <si>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</si>
  <si>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</si>
  <si>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</si>
  <si>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</si>
  <si>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</si>
  <si>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</si>
  <si>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</si>
  <si>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</si>
  <si>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</si>
  <si>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</si>
  <si>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</si>
  <si>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</si>
  <si>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</si>
  <si>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</si>
  <si>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</si>
  <si>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</si>
  <si>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</si>
  <si>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</si>
  <si>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</si>
  <si>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</si>
  <si>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</si>
  <si>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</si>
  <si>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</si>
  <si>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</si>
  <si>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</si>
  <si>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</si>
  <si>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</si>
  <si>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</si>
  <si>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</si>
  <si>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</si>
  <si>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</si>
  <si>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</si>
  <si>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</si>
  <si>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</si>
  <si>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</si>
  <si>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</si>
  <si>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</si>
  <si>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</si>
  <si>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長野県宮田村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</si>
  <si>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</si>
  <si>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</si>
  <si>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</si>
  <si>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</si>
  <si>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</si>
  <si>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</si>
  <si>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</si>
  <si>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</si>
  <si>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</si>
  <si>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</si>
  <si>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</si>
  <si>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</si>
  <si>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</si>
  <si>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</si>
  <si>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</si>
  <si>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</si>
  <si>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</si>
  <si>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</si>
  <si>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</si>
  <si>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</si>
  <si>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</si>
  <si>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</si>
  <si>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</si>
  <si>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</si>
  <si>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</si>
  <si>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</si>
  <si>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</si>
  <si>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</si>
  <si>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</si>
  <si>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</si>
  <si>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</si>
  <si>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</si>
  <si>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</si>
  <si>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</si>
  <si>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</si>
  <si>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</si>
  <si>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</si>
  <si>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</si>
  <si>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</si>
  <si>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</si>
  <si>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</si>
  <si>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</si>
  <si>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</si>
  <si>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</si>
  <si>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</si>
  <si>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</si>
  <si>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</si>
  <si>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</si>
  <si>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</si>
  <si>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</si>
  <si>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</si>
  <si>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</si>
  <si>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</si>
  <si>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</si>
  <si>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</si>
  <si>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</si>
  <si>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</si>
  <si>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</si>
  <si>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</si>
  <si>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</si>
  <si>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</si>
  <si>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</si>
  <si>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</si>
  <si>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</si>
  <si>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</si>
  <si>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</si>
  <si>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</si>
  <si>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</si>
  <si>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</si>
  <si>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</si>
  <si>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</si>
  <si>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</si>
  <si>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</si>
  <si>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</si>
  <si>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</si>
  <si>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</si>
  <si>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</si>
  <si>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</si>
  <si>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</si>
  <si>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</si>
  <si>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</si>
  <si>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</si>
  <si>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</si>
  <si>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</si>
  <si>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</si>
  <si>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</si>
  <si>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</si>
  <si>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</si>
  <si>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</si>
  <si>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</si>
  <si>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</si>
  <si>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</si>
  <si>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</si>
  <si>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</si>
  <si>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</si>
  <si>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</si>
  <si>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</si>
  <si>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</si>
  <si>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</si>
  <si>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</si>
  <si>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</si>
  <si>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</si>
  <si>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</si>
  <si>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</si>
  <si>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</si>
  <si>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</si>
  <si>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</si>
  <si>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</si>
  <si>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</si>
  <si>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</si>
  <si>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</si>
  <si>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</si>
  <si>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</si>
  <si>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</si>
  <si>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</si>
  <si>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</si>
  <si>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</si>
  <si>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</si>
  <si>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</si>
  <si>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</si>
  <si>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</si>
  <si>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</si>
  <si>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</si>
  <si>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</si>
  <si>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</si>
  <si>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</si>
  <si>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</si>
  <si>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</si>
  <si>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</si>
  <si>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</si>
  <si>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</si>
  <si>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</si>
  <si>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</si>
  <si>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</si>
  <si>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</si>
  <si>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</si>
  <si>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</si>
  <si>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</si>
  <si>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</si>
  <si>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</si>
  <si>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</si>
  <si>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</si>
  <si>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</si>
  <si>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</si>
  <si>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</si>
  <si>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</si>
  <si>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</si>
  <si>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</si>
  <si>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長野県宮田村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</si>
  <si>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</si>
  <si>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</si>
  <si>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</si>
  <si>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</si>
  <si>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</si>
  <si>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</si>
  <si>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</si>
  <si>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</si>
  <si>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</si>
  <si>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</si>
  <si>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</si>
  <si>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</si>
  <si>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</si>
  <si>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</si>
  <si>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</si>
  <si>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</si>
  <si>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</si>
  <si>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</si>
  <si>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</si>
  <si>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</si>
  <si>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</si>
  <si>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</si>
  <si>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</si>
  <si>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</si>
  <si>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</si>
  <si>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</si>
  <si>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</si>
  <si>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</si>
  <si>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</si>
  <si>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</si>
  <si>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</si>
  <si>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</si>
  <si>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</si>
  <si>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</si>
  <si>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</si>
  <si>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</si>
  <si>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</si>
  <si>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</si>
  <si>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</si>
  <si>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</si>
  <si>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</si>
  <si>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</si>
  <si>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</si>
  <si>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</si>
  <si>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</si>
  <si>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</si>
  <si>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</si>
  <si>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</si>
  <si>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</si>
  <si>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</si>
  <si>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</si>
  <si>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</si>
  <si>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</si>
  <si>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</si>
  <si>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</si>
  <si>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</si>
  <si>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</si>
  <si>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</si>
  <si>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</si>
  <si>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</si>
  <si>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</si>
  <si>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</si>
  <si>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</si>
  <si>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</si>
  <si>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</si>
  <si>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</si>
  <si>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</si>
  <si>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</si>
  <si>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</si>
  <si>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</si>
  <si>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</si>
  <si>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</si>
  <si>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</si>
  <si>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</si>
  <si>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</si>
  <si>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</si>
  <si>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</si>
  <si>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</si>
  <si>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</si>
  <si>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</si>
  <si>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</si>
  <si>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</si>
  <si>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</si>
  <si>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</si>
  <si>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</si>
  <si>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</si>
  <si>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</si>
  <si>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</si>
  <si>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</si>
  <si>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</si>
  <si>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</si>
  <si>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</si>
  <si>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</si>
  <si>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</si>
  <si>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</si>
  <si>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</si>
  <si>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</si>
  <si>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</si>
  <si>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</si>
  <si>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</si>
  <si>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</si>
  <si>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</si>
  <si>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</si>
  <si>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</si>
  <si>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</si>
  <si>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</si>
  <si>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</si>
  <si>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</si>
  <si>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</si>
  <si>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</si>
  <si>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</si>
  <si>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</si>
  <si>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</si>
  <si>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</si>
  <si>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</si>
  <si>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</si>
  <si>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</si>
  <si>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</si>
  <si>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</si>
  <si>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</si>
  <si>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</si>
  <si>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</si>
  <si>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</si>
  <si>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</si>
  <si>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</si>
  <si>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</si>
  <si>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</si>
  <si>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</si>
  <si>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</si>
  <si>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</si>
  <si>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</si>
  <si>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</si>
  <si>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</si>
  <si>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</si>
  <si>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</si>
  <si>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</si>
  <si>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</si>
  <si>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</si>
  <si>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</si>
  <si>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</si>
  <si>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</si>
  <si>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</si>
  <si>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</si>
  <si>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</si>
  <si>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</si>
  <si>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</si>
  <si>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</si>
  <si>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</si>
  <si>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</si>
  <si>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</si>
  <si>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</si>
  <si>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</si>
  <si>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</si>
  <si>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</si>
  <si>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</si>
  <si>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</si>
  <si>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</si>
  <si>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</si>
  <si>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</si>
  <si>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</si>
  <si>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</si>
  <si>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</si>
  <si>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</si>
  <si>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</si>
  <si>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</si>
  <si>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</si>
  <si>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</si>
  <si>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</si>
  <si>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</si>
  <si>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</si>
  <si>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</si>
  <si>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</si>
  <si>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</si>
  <si>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</si>
  <si>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</si>
  <si>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</si>
  <si>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</si>
  <si>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</si>
  <si>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</si>
  <si>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</si>
  <si>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</si>
  <si>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</si>
  <si>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</si>
  <si>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</si>
  <si>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</si>
  <si>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</si>
  <si>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</si>
  <si>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</si>
  <si>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</si>
  <si>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</si>
  <si>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</si>
  <si>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</si>
  <si>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</si>
  <si>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</si>
  <si>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</si>
  <si>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</si>
  <si>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</si>
  <si>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</si>
  <si>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</si>
  <si>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</si>
  <si>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</si>
  <si>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下水道事業会計</t>
  </si>
  <si>
    <t>一般会計</t>
  </si>
  <si>
    <t>水道事業会計</t>
  </si>
  <si>
    <t>国民健康保険特別会計</t>
  </si>
  <si>
    <t>介護保険特別会計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</si>
  <si>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</si>
  <si>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</si>
  <si>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</si>
  <si>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</si>
  <si>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</si>
  <si>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</si>
  <si>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</si>
  <si>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</si>
  <si>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</si>
  <si>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宮田村土地開発公社</t>
    <rPh sb="0" eb="3">
      <t>ミヤダムラ</t>
    </rPh>
    <rPh sb="3" eb="5">
      <t>トチ</t>
    </rPh>
    <rPh sb="5" eb="7">
      <t>カイハツ</t>
    </rPh>
    <rPh sb="7" eb="9">
      <t>コウシャ</t>
    </rPh>
    <phoneticPr fontId="2"/>
  </si>
  <si>
    <t>-</t>
    <phoneticPr fontId="2"/>
  </si>
  <si>
    <t>-</t>
    <phoneticPr fontId="2"/>
  </si>
  <si>
    <t>-</t>
    <phoneticPr fontId="2"/>
  </si>
  <si>
    <t>一般会計等
負担見込額</t>
    <phoneticPr fontId="5"/>
  </si>
  <si>
    <t>-</t>
    <phoneticPr fontId="2"/>
  </si>
  <si>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</si>
  <si>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</si>
  <si>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</si>
  <si>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</si>
  <si>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</si>
  <si>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</si>
  <si>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</si>
  <si>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</si>
  <si>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地域福祉基金</t>
    <rPh sb="0" eb="2">
      <t>チイキ</t>
    </rPh>
    <rPh sb="2" eb="4">
      <t>フクシ</t>
    </rPh>
    <rPh sb="4" eb="6">
      <t>キキン</t>
    </rPh>
    <phoneticPr fontId="2"/>
  </si>
  <si>
    <t>高度情報化基金</t>
    <rPh sb="0" eb="2">
      <t>コウド</t>
    </rPh>
    <rPh sb="2" eb="5">
      <t>ジョウホウカ</t>
    </rPh>
    <rPh sb="5" eb="7">
      <t>キキン</t>
    </rPh>
    <phoneticPr fontId="2"/>
  </si>
  <si>
    <t>-</t>
    <phoneticPr fontId="2"/>
  </si>
  <si>
    <t>-</t>
    <phoneticPr fontId="2"/>
  </si>
  <si>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</si>
  <si>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</si>
  <si>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t>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</si>
  <si>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31"/>
  </si>
  <si>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1"/>
  </si>
  <si>
    <t>南信地域町村交通災害共済事務組合（一般会計）</t>
    <rPh sb="0" eb="1">
      <t>ナン</t>
    </rPh>
    <rPh sb="1" eb="2">
      <t>シン</t>
    </rPh>
    <rPh sb="2" eb="4">
      <t>チイキ</t>
    </rPh>
    <rPh sb="4" eb="6">
      <t>チョウソン</t>
    </rPh>
    <rPh sb="6" eb="8">
      <t>コウツウ</t>
    </rPh>
    <rPh sb="8" eb="10">
      <t>サイガイ</t>
    </rPh>
    <rPh sb="10" eb="12">
      <t>キョウサイ</t>
    </rPh>
    <rPh sb="12" eb="14">
      <t>ジム</t>
    </rPh>
    <rPh sb="14" eb="16">
      <t>クミアイ</t>
    </rPh>
    <rPh sb="17" eb="19">
      <t>イッパン</t>
    </rPh>
    <rPh sb="19" eb="21">
      <t>カイケイ</t>
    </rPh>
    <phoneticPr fontId="31"/>
  </si>
  <si>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</si>
  <si>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</si>
  <si>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</si>
  <si>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</si>
  <si>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t>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</si>
  <si>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</si>
  <si>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長野県上伊那広域水道用水企業団（水道用水供給事業会計）</t>
  </si>
  <si>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</si>
  <si>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t>
    <phoneticPr fontId="2"/>
  </si>
  <si>
    <t>宮田村観光開発</t>
    <rPh sb="0" eb="3">
      <t>ミヤダムラ</t>
    </rPh>
    <rPh sb="3" eb="5">
      <t>カンコウ</t>
    </rPh>
    <rPh sb="5" eb="7">
      <t>カイハツ</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</si>
  <si>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</si>
  <si>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</si>
  <si>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</si>
  <si>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</si>
  <si>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</si>
  <si>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</si>
  <si>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</si>
  <si>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</si>
  <si>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</si>
  <si>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</si>
  <si>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</si>
  <si>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</si>
  <si>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t>
    <phoneticPr fontId="5"/>
  </si>
  <si>
    <t xml:space="preserve"> </t>
    <phoneticPr fontId="5"/>
  </si>
  <si>
    <t>・ハード事業を抑制してきたことから、将来負担比率については順調に低下傾向あるが、その反面、有形固定資産減価償却率が上昇傾向にあり、公共施設の老朽化が進行しているであろうと分析できる。</t>
    <rPh sb="4" eb="6">
      <t>ジギョウ</t>
    </rPh>
    <rPh sb="7" eb="9">
      <t>ヨクセイ</t>
    </rPh>
    <rPh sb="18" eb="20">
      <t>ショウライ</t>
    </rPh>
    <rPh sb="20" eb="22">
      <t>フタン</t>
    </rPh>
    <rPh sb="22" eb="24">
      <t>ヒリツ</t>
    </rPh>
    <rPh sb="29" eb="31">
      <t>ジュンチョウ</t>
    </rPh>
    <rPh sb="32" eb="34">
      <t>テイカ</t>
    </rPh>
    <rPh sb="34" eb="36">
      <t>ケイコウ</t>
    </rPh>
    <rPh sb="42" eb="44">
      <t>ハンメン</t>
    </rPh>
    <rPh sb="45" eb="47">
      <t>ユウケイ</t>
    </rPh>
    <rPh sb="47" eb="49">
      <t>コテイ</t>
    </rPh>
    <rPh sb="49" eb="51">
      <t>シサン</t>
    </rPh>
    <rPh sb="51" eb="53">
      <t>ゲンカ</t>
    </rPh>
    <rPh sb="53" eb="55">
      <t>ショウキャク</t>
    </rPh>
    <rPh sb="55" eb="56">
      <t>リツ</t>
    </rPh>
    <rPh sb="57" eb="59">
      <t>ジョウショウ</t>
    </rPh>
    <rPh sb="59" eb="61">
      <t>ケイコウ</t>
    </rPh>
    <rPh sb="65" eb="69">
      <t>コウキョウシセツ</t>
    </rPh>
    <rPh sb="70" eb="73">
      <t>ロウキュウカ</t>
    </rPh>
    <rPh sb="74" eb="76">
      <t>シンコウ</t>
    </rPh>
    <rPh sb="85" eb="87">
      <t>ブンセキ</t>
    </rPh>
    <phoneticPr fontId="5"/>
  </si>
  <si>
    <t>・将来負担比率については類似団体と同程度になりつつあるが、実質公債費比率は高めとなっている。このことは過去において積極的な投資がされたことによると考えらる。今後、実質公債費比率を上昇させないためには、今のうちから将来に向けた基金の積み増しが必要であると考えている。</t>
    <rPh sb="1" eb="3">
      <t>ショウライ</t>
    </rPh>
    <rPh sb="3" eb="5">
      <t>フタン</t>
    </rPh>
    <rPh sb="5" eb="7">
      <t>ヒリツ</t>
    </rPh>
    <rPh sb="12" eb="16">
      <t>ルイジダンタイ</t>
    </rPh>
    <rPh sb="17" eb="20">
      <t>ドウテイド</t>
    </rPh>
    <rPh sb="29" eb="31">
      <t>ジッシツ</t>
    </rPh>
    <rPh sb="31" eb="33">
      <t>コウサイ</t>
    </rPh>
    <rPh sb="33" eb="34">
      <t>ヒ</t>
    </rPh>
    <rPh sb="34" eb="36">
      <t>ヒリツ</t>
    </rPh>
    <rPh sb="37" eb="38">
      <t>タカ</t>
    </rPh>
    <rPh sb="51" eb="53">
      <t>カコ</t>
    </rPh>
    <rPh sb="57" eb="60">
      <t>セッキョクテキ</t>
    </rPh>
    <rPh sb="61" eb="63">
      <t>トウシ</t>
    </rPh>
    <rPh sb="73" eb="74">
      <t>カンガ</t>
    </rPh>
    <rPh sb="78" eb="80">
      <t>コンゴ</t>
    </rPh>
    <rPh sb="81" eb="88">
      <t>ジッシツコウサイヒヒリツ</t>
    </rPh>
    <rPh sb="89" eb="91">
      <t>ジョウショウ</t>
    </rPh>
    <rPh sb="100" eb="101">
      <t>イマ</t>
    </rPh>
    <rPh sb="106" eb="108">
      <t>ショウライ</t>
    </rPh>
    <rPh sb="109" eb="110">
      <t>ム</t>
    </rPh>
    <rPh sb="112" eb="114">
      <t>キキン</t>
    </rPh>
    <rPh sb="115" eb="116">
      <t>ツ</t>
    </rPh>
    <rPh sb="117" eb="118">
      <t>マ</t>
    </rPh>
    <rPh sb="120" eb="122">
      <t>ヒツヨウ</t>
    </rPh>
    <rPh sb="126" eb="127">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</si>
</sst>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8D1A-4DB7-A73D-FF31E6EA03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22370</c:v>
                </c:pt>
                <c:pt idx="1">
                  <c:v>17832</c:v>
                </c:pt>
                <c:pt idx="2">
                  <c:v>26261</c:v>
                </c:pt>
                <c:pt idx="3">
                  <c:v>33267</c:v>
                </c:pt>
                <c:pt idx="4">
                  <c:v>32991</c:v>
                </c:pt>
              </c:numCache>
            </c:numRef>
          </c:val>
          <c:smooth val="0"/>
          <c:extLst>
            <c:ext xmlns:c16="http://schemas.microsoft.com/office/drawing/2014/chart" uri="{C3380CC4-5D6E-409C-BE32-E72D297353CC}">
              <c16:uniqueId val="{00000001-8D1A-4DB7-A73D-FF31E6EA03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c:v>
                </c:pt>
                <c:pt idx="1">
                  <c:v>7.27</c:v>
                </c:pt>
                <c:pt idx="2">
                  <c:v>4.9800000000000004</c:v>
                </c:pt>
                <c:pt idx="3">
                  <c:v>6.22</c:v>
                </c:pt>
                <c:pt idx="4">
                  <c:v>6.15</c:v>
                </c:pt>
              </c:numCache>
            </c:numRef>
          </c:val>
          <c:extLst>
            <c:ext xmlns:c16="http://schemas.microsoft.com/office/drawing/2014/chart" uri="{C3380CC4-5D6E-409C-BE32-E72D297353CC}">
              <c16:uniqueId val="{00000000-01FD-44F7-8672-27FCA917C28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37.39</c:v>
                </c:pt>
                <c:pt idx="1">
                  <c:v>38.64</c:v>
                </c:pt>
                <c:pt idx="2">
                  <c:v>42.56</c:v>
                </c:pt>
                <c:pt idx="3">
                  <c:v>42.58</c:v>
                </c:pt>
                <c:pt idx="4">
                  <c:v>44.32</c:v>
                </c:pt>
              </c:numCache>
            </c:numRef>
          </c:val>
          <c:extLst>
            <c:ext xmlns:c16="http://schemas.microsoft.com/office/drawing/2014/chart" uri="{C3380CC4-5D6E-409C-BE32-E72D297353CC}">
              <c16:uniqueId val="{00000001-01FD-44F7-8672-27FCA917C28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1.01</c:v>
                </c:pt>
                <c:pt idx="1">
                  <c:v>3.6</c:v>
                </c:pt>
                <c:pt idx="2">
                  <c:v>1.52</c:v>
                </c:pt>
                <c:pt idx="3">
                  <c:v>1.31</c:v>
                </c:pt>
                <c:pt idx="4">
                  <c:v>2.33</c:v>
                </c:pt>
              </c:numCache>
            </c:numRef>
          </c:val>
          <c:smooth val="0"/>
          <c:extLst>
            <c:ext xmlns:c16="http://schemas.microsoft.com/office/drawing/2014/chart" uri="{C3380CC4-5D6E-409C-BE32-E72D297353CC}">
              <c16:uniqueId val="{00000002-01FD-44F7-8672-27FCA917C28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838-442A-92CE-9506ADD8EB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838-442A-92CE-9506ADD8EBD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838-442A-92CE-9506ADD8EBD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838-442A-92CE-9506ADD8EBD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7.0000000000000007E-2</c:v>
                </c:pt>
                <c:pt idx="2">
                  <c:v>#N/A</c:v>
                </c:pt>
                <c:pt idx="3">
                  <c:v>0.02</c:v>
                </c:pt>
                <c:pt idx="4">
                  <c:v>#N/A</c:v>
                </c:pt>
                <c:pt idx="5">
                  <c:v>0.04</c:v>
                </c:pt>
                <c:pt idx="6">
                  <c:v>#N/A</c:v>
                </c:pt>
                <c:pt idx="7">
                  <c:v>0.04</c:v>
                </c:pt>
                <c:pt idx="8">
                  <c:v>#N/A</c:v>
                </c:pt>
                <c:pt idx="9">
                  <c:v>0.08</c:v>
                </c:pt>
              </c:numCache>
            </c:numRef>
          </c:val>
          <c:extLst>
            <c:ext xmlns:c16="http://schemas.microsoft.com/office/drawing/2014/chart" uri="{C3380CC4-5D6E-409C-BE32-E72D297353CC}">
              <c16:uniqueId val="{00000004-A838-442A-92CE-9506ADD8EBD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c:v>
                </c:pt>
                <c:pt idx="2">
                  <c:v>#N/A</c:v>
                </c:pt>
                <c:pt idx="3">
                  <c:v>0.52</c:v>
                </c:pt>
                <c:pt idx="4">
                  <c:v>#N/A</c:v>
                </c:pt>
                <c:pt idx="5">
                  <c:v>0.8</c:v>
                </c:pt>
                <c:pt idx="6">
                  <c:v>#N/A</c:v>
                </c:pt>
                <c:pt idx="7">
                  <c:v>0.54</c:v>
                </c:pt>
                <c:pt idx="8">
                  <c:v>#N/A</c:v>
                </c:pt>
                <c:pt idx="9">
                  <c:v>0.42</c:v>
                </c:pt>
              </c:numCache>
            </c:numRef>
          </c:val>
          <c:extLst>
            <c:ext xmlns:c16="http://schemas.microsoft.com/office/drawing/2014/chart" uri="{C3380CC4-5D6E-409C-BE32-E72D297353CC}">
              <c16:uniqueId val="{00000005-A838-442A-92CE-9506ADD8EBD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2.95</c:v>
                </c:pt>
                <c:pt idx="2">
                  <c:v>#N/A</c:v>
                </c:pt>
                <c:pt idx="3">
                  <c:v>2.25</c:v>
                </c:pt>
                <c:pt idx="4">
                  <c:v>#N/A</c:v>
                </c:pt>
                <c:pt idx="5">
                  <c:v>2.62</c:v>
                </c:pt>
                <c:pt idx="6">
                  <c:v>#N/A</c:v>
                </c:pt>
                <c:pt idx="7">
                  <c:v>3.01</c:v>
                </c:pt>
                <c:pt idx="8">
                  <c:v>#N/A</c:v>
                </c:pt>
                <c:pt idx="9">
                  <c:v>1.99</c:v>
                </c:pt>
              </c:numCache>
            </c:numRef>
          </c:val>
          <c:extLst>
            <c:ext xmlns:c16="http://schemas.microsoft.com/office/drawing/2014/chart" uri="{C3380CC4-5D6E-409C-BE32-E72D297353CC}">
              <c16:uniqueId val="{00000006-A838-442A-92CE-9506ADD8EB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4.2300000000000004</c:v>
                </c:pt>
                <c:pt idx="2">
                  <c:v>#N/A</c:v>
                </c:pt>
                <c:pt idx="3">
                  <c:v>4.66</c:v>
                </c:pt>
                <c:pt idx="4">
                  <c:v>#N/A</c:v>
                </c:pt>
                <c:pt idx="5">
                  <c:v>5.2</c:v>
                </c:pt>
                <c:pt idx="6">
                  <c:v>#N/A</c:v>
                </c:pt>
                <c:pt idx="7">
                  <c:v>5.62</c:v>
                </c:pt>
                <c:pt idx="8">
                  <c:v>#N/A</c:v>
                </c:pt>
                <c:pt idx="9">
                  <c:v>5.43</c:v>
                </c:pt>
              </c:numCache>
            </c:numRef>
          </c:val>
          <c:extLst>
            <c:ext xmlns:c16="http://schemas.microsoft.com/office/drawing/2014/chart" uri="{C3380CC4-5D6E-409C-BE32-E72D297353CC}">
              <c16:uniqueId val="{00000007-A838-442A-92CE-9506ADD8EB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c:v>
                </c:pt>
                <c:pt idx="2">
                  <c:v>#N/A</c:v>
                </c:pt>
                <c:pt idx="3">
                  <c:v>7.26</c:v>
                </c:pt>
                <c:pt idx="4">
                  <c:v>#N/A</c:v>
                </c:pt>
                <c:pt idx="5">
                  <c:v>4.9800000000000004</c:v>
                </c:pt>
                <c:pt idx="6">
                  <c:v>#N/A</c:v>
                </c:pt>
                <c:pt idx="7">
                  <c:v>6.21</c:v>
                </c:pt>
                <c:pt idx="8">
                  <c:v>#N/A</c:v>
                </c:pt>
                <c:pt idx="9">
                  <c:v>6.15</c:v>
                </c:pt>
              </c:numCache>
            </c:numRef>
          </c:val>
          <c:extLst>
            <c:ext xmlns:c16="http://schemas.microsoft.com/office/drawing/2014/chart" uri="{C3380CC4-5D6E-409C-BE32-E72D297353CC}">
              <c16:uniqueId val="{00000008-A838-442A-92CE-9506ADD8EBD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15.01</c:v>
                </c:pt>
                <c:pt idx="2">
                  <c:v>#N/A</c:v>
                </c:pt>
                <c:pt idx="3">
                  <c:v>15.19</c:v>
                </c:pt>
                <c:pt idx="4">
                  <c:v>#N/A</c:v>
                </c:pt>
                <c:pt idx="5">
                  <c:v>16.059999999999999</c:v>
                </c:pt>
                <c:pt idx="6">
                  <c:v>#N/A</c:v>
                </c:pt>
                <c:pt idx="7">
                  <c:v>16.75</c:v>
                </c:pt>
                <c:pt idx="8">
                  <c:v>#N/A</c:v>
                </c:pt>
                <c:pt idx="9">
                  <c:v>16.75</c:v>
                </c:pt>
              </c:numCache>
            </c:numRef>
          </c:val>
          <c:extLst>
            <c:ext xmlns:c16="http://schemas.microsoft.com/office/drawing/2014/chart" uri="{C3380CC4-5D6E-409C-BE32-E72D297353CC}">
              <c16:uniqueId val="{00000009-A838-442A-92CE-9506ADD8EB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393</c:v>
                </c:pt>
                <c:pt idx="5">
                  <c:v>391</c:v>
                </c:pt>
                <c:pt idx="8">
                  <c:v>391</c:v>
                </c:pt>
                <c:pt idx="11">
                  <c:v>378</c:v>
                </c:pt>
                <c:pt idx="14">
                  <c:v>367</c:v>
                </c:pt>
              </c:numCache>
            </c:numRef>
          </c:val>
          <c:extLst>
            <c:ext xmlns:c16="http://schemas.microsoft.com/office/drawing/2014/chart" uri="{C3380CC4-5D6E-409C-BE32-E72D297353CC}">
              <c16:uniqueId val="{00000000-AD9C-4A2B-B76C-E09A569707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9C-4A2B-B76C-E09A569707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32</c:v>
                </c:pt>
                <c:pt idx="3">
                  <c:v>30</c:v>
                </c:pt>
                <c:pt idx="6">
                  <c:v>27</c:v>
                </c:pt>
                <c:pt idx="9">
                  <c:v>27</c:v>
                </c:pt>
                <c:pt idx="12">
                  <c:v>27</c:v>
                </c:pt>
              </c:numCache>
            </c:numRef>
          </c:val>
          <c:extLst>
            <c:ext xmlns:c16="http://schemas.microsoft.com/office/drawing/2014/chart" uri="{C3380CC4-5D6E-409C-BE32-E72D297353CC}">
              <c16:uniqueId val="{00000002-AD9C-4A2B-B76C-E09A569707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41</c:v>
                </c:pt>
                <c:pt idx="6">
                  <c:v>35</c:v>
                </c:pt>
                <c:pt idx="9">
                  <c:v>34</c:v>
                </c:pt>
                <c:pt idx="12">
                  <c:v>29</c:v>
                </c:pt>
              </c:numCache>
            </c:numRef>
          </c:val>
          <c:extLst>
            <c:ext xmlns:c16="http://schemas.microsoft.com/office/drawing/2014/chart" uri="{C3380CC4-5D6E-409C-BE32-E72D297353CC}">
              <c16:uniqueId val="{00000003-AD9C-4A2B-B76C-E09A569707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211</c:v>
                </c:pt>
                <c:pt idx="3">
                  <c:v>215</c:v>
                </c:pt>
                <c:pt idx="6">
                  <c:v>222</c:v>
                </c:pt>
                <c:pt idx="9">
                  <c:v>209</c:v>
                </c:pt>
                <c:pt idx="12">
                  <c:v>202</c:v>
                </c:pt>
              </c:numCache>
            </c:numRef>
          </c:val>
          <c:extLst>
            <c:ext xmlns:c16="http://schemas.microsoft.com/office/drawing/2014/chart" uri="{C3380CC4-5D6E-409C-BE32-E72D297353CC}">
              <c16:uniqueId val="{00000004-AD9C-4A2B-B76C-E09A569707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9C-4A2B-B76C-E09A569707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9C-4A2B-B76C-E09A569707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433</c:v>
                </c:pt>
                <c:pt idx="3">
                  <c:v>421</c:v>
                </c:pt>
                <c:pt idx="6">
                  <c:v>419</c:v>
                </c:pt>
                <c:pt idx="9">
                  <c:v>402</c:v>
                </c:pt>
                <c:pt idx="12">
                  <c:v>387</c:v>
                </c:pt>
              </c:numCache>
            </c:numRef>
          </c:val>
          <c:extLst>
            <c:ext xmlns:c16="http://schemas.microsoft.com/office/drawing/2014/chart" uri="{C3380CC4-5D6E-409C-BE32-E72D297353CC}">
              <c16:uniqueId val="{00000007-AD9C-4A2B-B76C-E09A5697073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329</c:v>
                </c:pt>
                <c:pt idx="2">
                  <c:v>#N/A</c:v>
                </c:pt>
                <c:pt idx="3">
                  <c:v>#N/A</c:v>
                </c:pt>
                <c:pt idx="4">
                  <c:v>316</c:v>
                </c:pt>
                <c:pt idx="5">
                  <c:v>#N/A</c:v>
                </c:pt>
                <c:pt idx="6">
                  <c:v>#N/A</c:v>
                </c:pt>
                <c:pt idx="7">
                  <c:v>312</c:v>
                </c:pt>
                <c:pt idx="8">
                  <c:v>#N/A</c:v>
                </c:pt>
                <c:pt idx="9">
                  <c:v>#N/A</c:v>
                </c:pt>
                <c:pt idx="10">
                  <c:v>294</c:v>
                </c:pt>
                <c:pt idx="11">
                  <c:v>#N/A</c:v>
                </c:pt>
                <c:pt idx="12">
                  <c:v>#N/A</c:v>
                </c:pt>
                <c:pt idx="13">
                  <c:v>278</c:v>
                </c:pt>
                <c:pt idx="14">
                  <c:v>#N/A</c:v>
                </c:pt>
              </c:numCache>
            </c:numRef>
          </c:val>
          <c:smooth val="0"/>
          <c:extLst>
            <c:ext xmlns:c16="http://schemas.microsoft.com/office/drawing/2014/chart" uri="{C3380CC4-5D6E-409C-BE32-E72D297353CC}">
              <c16:uniqueId val="{00000008-AD9C-4A2B-B76C-E09A5697073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3765</c:v>
                </c:pt>
                <c:pt idx="5">
                  <c:v>3636</c:v>
                </c:pt>
                <c:pt idx="8">
                  <c:v>3399</c:v>
                </c:pt>
                <c:pt idx="11">
                  <c:v>3373</c:v>
                </c:pt>
                <c:pt idx="14">
                  <c:v>3385</c:v>
                </c:pt>
              </c:numCache>
            </c:numRef>
          </c:val>
          <c:extLst>
            <c:ext xmlns:c16="http://schemas.microsoft.com/office/drawing/2014/chart" uri="{C3380CC4-5D6E-409C-BE32-E72D297353CC}">
              <c16:uniqueId val="{00000000-1E51-4FA6-936E-215280664A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197</c:v>
                </c:pt>
                <c:pt idx="5">
                  <c:v>171</c:v>
                </c:pt>
                <c:pt idx="8">
                  <c:v>161</c:v>
                </c:pt>
                <c:pt idx="11">
                  <c:v>126</c:v>
                </c:pt>
                <c:pt idx="14">
                  <c:v>114</c:v>
                </c:pt>
              </c:numCache>
            </c:numRef>
          </c:val>
          <c:extLst>
            <c:ext xmlns:c16="http://schemas.microsoft.com/office/drawing/2014/chart" uri="{C3380CC4-5D6E-409C-BE32-E72D297353CC}">
              <c16:uniqueId val="{00000001-1E51-4FA6-936E-215280664A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1399</c:v>
                </c:pt>
                <c:pt idx="5">
                  <c:v>1418</c:v>
                </c:pt>
                <c:pt idx="8">
                  <c:v>1609</c:v>
                </c:pt>
                <c:pt idx="11">
                  <c:v>1672</c:v>
                </c:pt>
                <c:pt idx="14">
                  <c:v>1768</c:v>
                </c:pt>
              </c:numCache>
            </c:numRef>
          </c:val>
          <c:extLst>
            <c:ext xmlns:c16="http://schemas.microsoft.com/office/drawing/2014/chart" uri="{C3380CC4-5D6E-409C-BE32-E72D297353CC}">
              <c16:uniqueId val="{00000002-1E51-4FA6-936E-215280664A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51-4FA6-936E-215280664A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51-4FA6-936E-215280664A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131</c:v>
                </c:pt>
                <c:pt idx="3">
                  <c:v>115</c:v>
                </c:pt>
                <c:pt idx="6">
                  <c:v>60</c:v>
                </c:pt>
                <c:pt idx="9">
                  <c:v>166</c:v>
                </c:pt>
                <c:pt idx="12">
                  <c:v>113</c:v>
                </c:pt>
              </c:numCache>
            </c:numRef>
          </c:val>
          <c:extLst>
            <c:ext xmlns:c16="http://schemas.microsoft.com/office/drawing/2014/chart" uri="{C3380CC4-5D6E-409C-BE32-E72D297353CC}">
              <c16:uniqueId val="{00000005-1E51-4FA6-936E-215280664A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753</c:v>
                </c:pt>
                <c:pt idx="3">
                  <c:v>770</c:v>
                </c:pt>
                <c:pt idx="6">
                  <c:v>748</c:v>
                </c:pt>
                <c:pt idx="9">
                  <c:v>738</c:v>
                </c:pt>
                <c:pt idx="12">
                  <c:v>659</c:v>
                </c:pt>
              </c:numCache>
            </c:numRef>
          </c:val>
          <c:extLst>
            <c:ext xmlns:c16="http://schemas.microsoft.com/office/drawing/2014/chart" uri="{C3380CC4-5D6E-409C-BE32-E72D297353CC}">
              <c16:uniqueId val="{00000006-1E51-4FA6-936E-215280664A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217</c:v>
                </c:pt>
                <c:pt idx="3">
                  <c:v>203</c:v>
                </c:pt>
                <c:pt idx="6">
                  <c:v>177</c:v>
                </c:pt>
                <c:pt idx="9">
                  <c:v>203</c:v>
                </c:pt>
                <c:pt idx="12">
                  <c:v>394</c:v>
                </c:pt>
              </c:numCache>
            </c:numRef>
          </c:val>
          <c:extLst>
            <c:ext xmlns:c16="http://schemas.microsoft.com/office/drawing/2014/chart" uri="{C3380CC4-5D6E-409C-BE32-E72D297353CC}">
              <c16:uniqueId val="{00000007-1E51-4FA6-936E-215280664A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1718</c:v>
                </c:pt>
                <c:pt idx="3">
                  <c:v>1252</c:v>
                </c:pt>
                <c:pt idx="6">
                  <c:v>1082</c:v>
                </c:pt>
                <c:pt idx="9">
                  <c:v>905</c:v>
                </c:pt>
                <c:pt idx="12">
                  <c:v>751</c:v>
                </c:pt>
              </c:numCache>
            </c:numRef>
          </c:val>
          <c:extLst>
            <c:ext xmlns:c16="http://schemas.microsoft.com/office/drawing/2014/chart" uri="{C3380CC4-5D6E-409C-BE32-E72D297353CC}">
              <c16:uniqueId val="{00000008-1E51-4FA6-936E-215280664A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228</c:v>
                </c:pt>
                <c:pt idx="3">
                  <c:v>194</c:v>
                </c:pt>
                <c:pt idx="6">
                  <c:v>162</c:v>
                </c:pt>
                <c:pt idx="9">
                  <c:v>113</c:v>
                </c:pt>
                <c:pt idx="12">
                  <c:v>86</c:v>
                </c:pt>
              </c:numCache>
            </c:numRef>
          </c:val>
          <c:extLst>
            <c:ext xmlns:c16="http://schemas.microsoft.com/office/drawing/2014/chart" uri="{C3380CC4-5D6E-409C-BE32-E72D297353CC}">
              <c16:uniqueId val="{00000009-1E51-4FA6-936E-215280664A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3909</c:v>
                </c:pt>
                <c:pt idx="3">
                  <c:v>3700</c:v>
                </c:pt>
                <c:pt idx="6">
                  <c:v>3525</c:v>
                </c:pt>
                <c:pt idx="9">
                  <c:v>3366</c:v>
                </c:pt>
                <c:pt idx="12">
                  <c:v>3185</c:v>
                </c:pt>
              </c:numCache>
            </c:numRef>
          </c:val>
          <c:extLst>
            <c:ext xmlns:c16="http://schemas.microsoft.com/office/drawing/2014/chart" uri="{C3380CC4-5D6E-409C-BE32-E72D297353CC}">
              <c16:uniqueId val="{0000000A-1E51-4FA6-936E-215280664A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1595</c:v>
                </c:pt>
                <c:pt idx="2">
                  <c:v>#N/A</c:v>
                </c:pt>
                <c:pt idx="3">
                  <c:v>#N/A</c:v>
                </c:pt>
                <c:pt idx="4">
                  <c:v>1009</c:v>
                </c:pt>
                <c:pt idx="5">
                  <c:v>#N/A</c:v>
                </c:pt>
                <c:pt idx="6">
                  <c:v>#N/A</c:v>
                </c:pt>
                <c:pt idx="7">
                  <c:v>587</c:v>
                </c:pt>
                <c:pt idx="8">
                  <c:v>#N/A</c:v>
                </c:pt>
                <c:pt idx="9">
                  <c:v>#N/A</c:v>
                </c:pt>
                <c:pt idx="10">
                  <c:v>321</c:v>
                </c:pt>
                <c:pt idx="11">
                  <c:v>#N/A</c:v>
                </c:pt>
                <c:pt idx="12">
                  <c:v>#N/A</c:v>
                </c:pt>
                <c:pt idx="13">
                  <c:v>0</c:v>
                </c:pt>
                <c:pt idx="14">
                  <c:v>#N/A</c:v>
                </c:pt>
              </c:numCache>
            </c:numRef>
          </c:val>
          <c:smooth val="0"/>
          <c:extLst>
            <c:ext xmlns:c16="http://schemas.microsoft.com/office/drawing/2014/chart" uri="{C3380CC4-5D6E-409C-BE32-E72D297353CC}">
              <c16:uniqueId val="{0000000B-1E51-4FA6-936E-215280664A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1136</c:v>
                </c:pt>
                <c:pt idx="1">
                  <c:v>1138</c:v>
                </c:pt>
                <c:pt idx="2">
                  <c:v>1200</c:v>
                </c:pt>
              </c:numCache>
            </c:numRef>
          </c:val>
          <c:extLst>
            <c:ext xmlns:c16="http://schemas.microsoft.com/office/drawing/2014/chart" uri="{C3380CC4-5D6E-409C-BE32-E72D297353CC}">
              <c16:uniqueId val="{00000000-BD06-4168-B6D8-9094EA74FC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D06-4168-B6D8-9094EA74FC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417</c:v>
                </c:pt>
                <c:pt idx="1">
                  <c:v>491</c:v>
                </c:pt>
                <c:pt idx="2">
                  <c:v>495</c:v>
                </c:pt>
              </c:numCache>
            </c:numRef>
          </c:val>
          <c:extLst>
            <c:ext xmlns:c16="http://schemas.microsoft.com/office/drawing/2014/chart" uri="{C3380CC4-5D6E-409C-BE32-E72D297353CC}">
              <c16:uniqueId val="{00000002-BD06-4168-B6D8-9094EA74FC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{6A5004EE-74FA-49E3-B12F-A119812730F5}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9E4-4FFE-9ADD-000B07D14F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{4C51AF21-2FE7-441F-B463-1592C3AD3F97}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E4-4FFE-9ADD-000B07D14F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{20EE741B-6B21-423B-A6C8-B1FA165DF3CB}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E4-4FFE-9ADD-000B07D14F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{21E7CAE2-171C-4103-AE9F-2FF1287C51BE}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E4-4FFE-9ADD-000B07D14F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{AA3BEBC2-E00B-4DA8-8FC7-9F0E082407A6}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E4-4FFE-9ADD-000B07D14F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{95DC7B32-D1FB-4567-AD50-09F4D63B6D88}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9E4-4FFE-9ADD-000B07D14FD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{D1B2C29F-83BC-483A-981E-FFB10A6CF5B5}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9E4-4FFE-9ADD-000B07D14FD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{5703B883-EB1E-4C18-8636-9413EEC9803C}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9E4-4FFE-9ADD-000B07D14FD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{79AF997C-2E50-4558-87CC-1BEEFDC142B6}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9E4-4FFE-9ADD-000B07D14F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71.7</c:v>
                </c:pt>
                <c:pt idx="16">
                  <c:v>64.599999999999994</c:v>
                </c:pt>
                <c:pt idx="24">
                  <c:v>74</c:v>
                </c:pt>
                <c:pt idx="32">
                  <c:v>75.3</c:v>
                </c:pt>
              </c:numCache>
            </c:numRef>
          </c:xVal>
          <c:yVal>
            <c:numRef>
              <c:f>公会計指標分析・財政指標組合せ分析表!$BP$51:$DC$51</c:f>
              <c:numCache>
                <c:formatCode>#,##0.0;"▲ "#,##0.0</c:formatCode>
                <c:ptCount val="40"/>
                <c:pt idx="8">
                  <c:v>43.6</c:v>
                </c:pt>
                <c:pt idx="16">
                  <c:v>25.5</c:v>
                </c:pt>
                <c:pt idx="24">
                  <c:v>13.8</c:v>
                </c:pt>
              </c:numCache>
            </c:numRef>
          </c:yVal>
          <c:smooth val="0"/>
          <c:extLst>
            <c:ext xmlns:c16="http://schemas.microsoft.com/office/drawing/2014/chart" uri="{C3380CC4-5D6E-409C-BE32-E72D297353CC}">
              <c16:uniqueId val="{00000009-29E4-4FFE-9ADD-000B07D14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{1689AE6F-6D37-4F92-AA08-97A2D28404FE}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9E4-4FFE-9ADD-000B07D14F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{888A2EFE-BF0A-4230-8A11-1D672906409B}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E4-4FFE-9ADD-000B07D14F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{B93F42E0-8A0F-476F-BB57-DCEFFEE472A1}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E4-4FFE-9ADD-000B07D14F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{B50E524D-B700-4EF0-9250-416EFFF6729C}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E4-4FFE-9ADD-000B07D14F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{FFD50CF5-290E-49C8-AB53-5C1DBBFDA303}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E4-4FFE-9ADD-000B07D14FD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{5BB91930-CEB2-43B5-9CE7-60E2DC1CD86D}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9E4-4FFE-9ADD-000B07D14FD7}"/>
                </c:ext>
              </c:extLst>
            </c:dLbl>
            <c:dLbl>
              <c:idx val="16"/>
              <c:layout>
                <c:manualLayout>
                  <c:x val="-3.55861048068838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{80F51374-FA26-4323-A421-0FBF025E1D02}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9E4-4FFE-9ADD-000B07D14FD7}"/>
                </c:ext>
              </c:extLst>
            </c:dLbl>
            <c:dLbl>
              <c:idx val="24"/>
              <c:layout>
                <c:manualLayout>
                  <c:x val="-2.8704296132260731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{F243B0C1-112D-4CD0-9F9A-4D4EDF1A0093}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9E4-4FFE-9ADD-000B07D14FD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{2201132F-45D8-41BD-B353-08321B5C55CC}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9E4-4FFE-9ADD-000B07D14F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29E4-4FFE-9ADD-000B07D14FD7}"/>
            </c:ext>
          </c:extLst>
        </c:ser>
        <c:dLbls>
          <c:showLegendKey val="0"/>
          <c:showVal val="1"/>
          <c:showCatName val="0"/>
          <c:showSerName val="0"/>
          <c:showPercent val="0"/>
          <c:showBubbleSize val="0"/>
        </c:dLbls>
        <c:axId val="46179840"/>
        <c:axId val="46181760"/>
      </c:scatterChart>
      <c:valAx>
        <c:axId val="46179840"/>
        <c:scaling>
          <c:orientation val="minMax"/>
          <c:max val="76"/>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{8149033B-937C-4F8A-B05F-80BBB18675B1}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0E-4A25-8F98-23C1DFC2C2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{03162640-DF57-4566-9D12-ED63A3176F59}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0E-4A25-8F98-23C1DFC2C2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{ED8229DE-9655-49EA-93CC-7BF9D9484ABF}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0E-4A25-8F98-23C1DFC2C2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{46493325-FBDA-4AB5-A229-5F3DC898BA7C}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0E-4A25-8F98-23C1DFC2C2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{C1912FF3-5695-4D1D-93EA-B070C05042A4}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0E-4A25-8F98-23C1DFC2C254}"/>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{CE82A7E2-5E1C-4B27-84D3-4147E7DA0F4D}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0E-4A25-8F98-23C1DFC2C254}"/>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{99A9242C-0580-43F4-B196-420134658F83}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0E-4A25-8F98-23C1DFC2C254}"/>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{51FC8A7A-8B89-41EB-AD51-E43A5AFED9D9}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0E-4A25-8F98-23C1DFC2C254}"/>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{202D39E8-BDC9-4194-AABF-2E13A685CA04}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0E-4A25-8F98-23C1DFC2C2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14.8</c:v>
                </c:pt>
                <c:pt idx="8">
                  <c:v>14.5</c:v>
                </c:pt>
                <c:pt idx="16">
                  <c:v>13.9</c:v>
                </c:pt>
                <c:pt idx="24">
                  <c:v>13.3</c:v>
                </c:pt>
                <c:pt idx="32">
                  <c:v>12.7</c:v>
                </c:pt>
              </c:numCache>
            </c:numRef>
          </c:xVal>
          <c:yVal>
            <c:numRef>
              <c:f>公会計指標分析・財政指標組合せ分析表!$BP$73:$DC$73</c:f>
              <c:numCache>
                <c:formatCode>#,##0.0;"▲ "#,##0.0</c:formatCode>
                <c:ptCount val="40"/>
                <c:pt idx="0">
                  <c:v>70.599999999999994</c:v>
                </c:pt>
                <c:pt idx="8">
                  <c:v>43.6</c:v>
                </c:pt>
                <c:pt idx="16">
                  <c:v>25.5</c:v>
                </c:pt>
                <c:pt idx="24">
                  <c:v>13.8</c:v>
                </c:pt>
              </c:numCache>
            </c:numRef>
          </c:yVal>
          <c:smooth val="0"/>
          <c:extLst>
            <c:ext xmlns:c16="http://schemas.microsoft.com/office/drawing/2014/chart" uri="{C3380CC4-5D6E-409C-BE32-E72D297353CC}">
              <c16:uniqueId val="{00000009-370E-4A25-8F98-23C1DFC2C25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{FEB986CD-258C-422C-B2FB-2DE8AFF27665}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0E-4A25-8F98-23C1DFC2C25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{2469BDB3-6FF4-40DD-98DB-57821D8E55BF}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0E-4A25-8F98-23C1DFC2C2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{AA69FA6A-1B5C-448D-BB6B-A23DBA1140FD}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0E-4A25-8F98-23C1DFC2C2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{CF568339-97FE-4F79-83D3-B16073D21E3B}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0E-4A25-8F98-23C1DFC2C2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{B641AEAC-7BF3-4C38-89B6-5A46670D53FA}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0E-4A25-8F98-23C1DFC2C25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{B3CAD74A-8741-4CAC-A374-4078C8E593EC}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0E-4A25-8F98-23C1DFC2C254}"/>
                </c:ext>
              </c:extLst>
            </c:dLbl>
            <c:dLbl>
              <c:idx val="16"/>
              <c:layout>
                <c:manualLayout>
                  <c:x val="-2.3051179022045783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{585FEF53-84B9-4C3B-90B8-70F38A91CD71}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0E-4A25-8F98-23C1DFC2C254}"/>
                </c:ext>
              </c:extLst>
            </c:dLbl>
            <c:dLbl>
              <c:idx val="24"/>
              <c:layout>
                <c:manualLayout>
                  <c:x val="-4.0344804216175499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{6E399D93-AA3C-438A-B0C5-5F7E9A313FDD}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0E-4A25-8F98-23C1DFC2C254}"/>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{CC2DDDD9-EB1A-4490-997F-2ED92D61BF95}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0E-4A25-8F98-23C1DFC2C2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370E-4A25-8F98-23C1DFC2C254}"/>
            </c:ext>
          </c:extLst>
        </c:ser>
        <c:dLbls>
          <c:showLegendKey val="0"/>
          <c:showVal val="1"/>
          <c:showCatName val="0"/>
          <c:showSerName val="0"/>
          <c:showPercent val="0"/>
          <c:showBubbleSize val="0"/>
        </c:dLbls>
        <c:axId val="84219776"/>
        <c:axId val="84234240"/>
      </c:scatterChart>
      <c:valAx>
        <c:axId val="84219776"/>
        <c:scaling>
          <c:orientation val="minMax"/>
          <c:max val="15.5"/>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近年の起債の抑制により、全体的に圧縮傾向にある。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また、下水道事業の償還金がピークを過ぎ減少に転じることから、さらに減少していくと予想される。</a:t>
          </a:r>
        </a:p>
        <a:p>
          <a:r>
            <a:rPr kumimoji="1" lang="ja-JP" altLang="en-US" sz="1400">
              <a:latin typeface="ＭＳ ゴシック" pitchFamily="49" charset="-128"/>
              <a:ea typeface="ＭＳ ゴシック" pitchFamily="49" charset="-128"/>
            </a:rPr>
            <a:t>　ただし、実質公債費比率が一気に改善する見通しでは無いため、新たな起債借入の抑制に努め、中期的視点で改善を図っていく。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近年の起債の抑制により、地方債現在高、公営企業債等繰り入れ見込額も減少した結果、将来負担比率は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今後も計画的な起債などにより健全化を推進していく。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長野県宮田村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ふるさと寄付金の増加に伴う地域振興基金の適正利用を進めることにより、財政調整基金に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適正な事業実施を行いながら、基金の使途を明確にしていくとともに、将来的、突発的な行政課題に対応できるように必要な積立を行っていく。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ふるさと寄付金を積立、寄付者の意思に沿った事業に充当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公共施設の更新、改修に使用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福祉の充実のために使用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ＣＡＴＶ回線を使用している通信網の整備、更新に使用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利子分を積立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利子分を積立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ＣＡＴＶ役場敷地内設備設置維持管理費用を積立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ふるさと寄付金を積立、寄付者の意思に沿った事業に充当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学校施設や役場庁舎などの施設改修を行うときのために財政状況を考慮しつつ積立を行う。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有効な福祉施策を見極めて活用していく。当面利子分を福祉タクシー事業へ充当。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高度情報化基金　通信網の時期更新のため、令和１０年度を目安に毎年約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ふるさと寄付金の増加に伴う地域振興基金の適正利用を進めたため。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適正な事業実施を行いながら、基金を活用していくとともに、将来的、突発的な行政課題に対応できるように必要な積立を当面</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億円台を目安として行っていく。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利子分の積み立てを行ったため。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今後、公共施設の大規模改修のための起債も考えられることから、当面利子のみの積立とし、一定の金額になれば返済に充てるものとする。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・有形固定資産減価償却率は類似団体より高い水準にあるため、今後、早急に個別施設計画をより具体化した計画にしていく必要があると考えられる。</a:t>
          </a: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3" name="直線コネクタ 52"/>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4" name="テキスト ボックス 53"/>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5" name="直線コネクタ 54"/>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6" name="テキスト ボックス 55"/>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9" name="直線コネクタ 58"/>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0" name="テキスト ボックス 59"/>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1" name="直線コネクタ 60"/>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2" name="テキスト ボックス 61"/>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66" name="直線コネクタ 65"/>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67"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68" name="直線コネクタ 67"/>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69"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0" name="直線コネクタ 69"/>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1" name="有形固定資産減価償却率平均値テキスト"/>
        <xdr:cNvSpPr txBox="1"/>
      </xdr:nvSpPr>
      <xdr:spPr>
        <a:xfrm>
          <a:off x="4813300" y="5938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2" name="フローチャート: 判断 71"/>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3" name="フローチャート: 判断 72"/>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74" name="フローチャート: 判断 73"/>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75" name="フローチャート: 判断 74"/>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134303</xdr:rowOff>
    </xdr:from>
    <xdr:to>
      <xdr:col>23</xdr:col>
      <xdr:colOff>136525</xdr:colOff>
      <xdr:row>29</xdr:row>
      <xdr:rowOff>64453</xdr:rowOff>
    </xdr:to>
    <xdr:sp macro="" textlink="">
      <xdr:nvSpPr>
        <xdr:cNvPr id="81" name="楕円 80"/>
        <xdr:cNvSpPr/>
      </xdr:nvSpPr>
      <xdr:spPr>
        <a:xfrm>
          <a:off x="4711700" y="570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157180</xdr:rowOff>
    </xdr:from>
    <xdr:ext cx="405111" cy="259045"/>
    <xdr:sp macro="" textlink="">
      <xdr:nvSpPr>
        <xdr:cNvPr id="82" name="有形固定資産減価償却率該当値テキスト"/>
        <xdr:cNvSpPr txBox="1"/>
      </xdr:nvSpPr>
      <xdr:spPr>
        <a:xfrm>
          <a:off x="4813300" y="5557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157692</xdr:rowOff>
    </xdr:from>
    <xdr:to>
      <xdr:col>19</xdr:col>
      <xdr:colOff>187325</xdr:colOff>
      <xdr:row>29</xdr:row>
      <xdr:rowOff>87842</xdr:rowOff>
    </xdr:to>
    <xdr:sp macro="" textlink="">
      <xdr:nvSpPr>
        <xdr:cNvPr id="83" name="楕円 82"/>
        <xdr:cNvSpPr/>
      </xdr:nvSpPr>
      <xdr:spPr>
        <a:xfrm>
          <a:off x="4000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13653</xdr:rowOff>
    </xdr:from>
    <xdr:to>
      <xdr:col>23</xdr:col>
      <xdr:colOff>85725</xdr:colOff>
      <xdr:row>29</xdr:row>
      <xdr:rowOff>37042</xdr:rowOff>
    </xdr:to>
    <xdr:cxnSp macro="">
      <xdr:nvCxnSpPr>
        <xdr:cNvPr id="84" name="直線コネクタ 83"/>
        <xdr:cNvCxnSpPr/>
      </xdr:nvCxnSpPr>
      <xdr:spPr>
        <a:xfrm flipV="1">
          <a:off x="4051300" y="5757228"/>
          <a:ext cx="7112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5" name="楕円 84"/>
        <xdr:cNvSpPr/>
      </xdr:nvSpPr>
      <xdr:spPr>
        <a:xfrm>
          <a:off x="32385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37042</xdr:rowOff>
    </xdr:from>
    <xdr:to>
      <xdr:col>19</xdr:col>
      <xdr:colOff>136525</xdr:colOff>
      <xdr:row>30</xdr:row>
      <xdr:rowOff>34713</xdr:rowOff>
    </xdr:to>
    <xdr:cxnSp macro="">
      <xdr:nvCxnSpPr>
        <xdr:cNvPr id="86" name="直線コネクタ 85"/>
        <xdr:cNvCxnSpPr/>
      </xdr:nvCxnSpPr>
      <xdr:spPr>
        <a:xfrm flipV="1">
          <a:off x="3289300" y="5780617"/>
          <a:ext cx="7620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27622</xdr:rowOff>
    </xdr:from>
    <xdr:to>
      <xdr:col>11</xdr:col>
      <xdr:colOff>187325</xdr:colOff>
      <xdr:row>29</xdr:row>
      <xdr:rowOff>129222</xdr:rowOff>
    </xdr:to>
    <xdr:sp macro="" textlink="">
      <xdr:nvSpPr>
        <xdr:cNvPr id="87" name="楕円 86"/>
        <xdr:cNvSpPr/>
      </xdr:nvSpPr>
      <xdr:spPr>
        <a:xfrm>
          <a:off x="2476500" y="57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78422</xdr:rowOff>
    </xdr:from>
    <xdr:to>
      <xdr:col>15</xdr:col>
      <xdr:colOff>136525</xdr:colOff>
      <xdr:row>30</xdr:row>
      <xdr:rowOff>34713</xdr:rowOff>
    </xdr:to>
    <xdr:cxnSp macro="">
      <xdr:nvCxnSpPr>
        <xdr:cNvPr id="88" name="直線コネクタ 87"/>
        <xdr:cNvCxnSpPr/>
      </xdr:nvCxnSpPr>
      <xdr:spPr>
        <a:xfrm>
          <a:off x="2527300" y="5821997"/>
          <a:ext cx="762000" cy="12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4144</xdr:rowOff>
    </xdr:from>
    <xdr:ext cx="405111" cy="259045"/>
    <xdr:sp macro="" textlink="">
      <xdr:nvSpPr>
        <xdr:cNvPr id="89" name="n_1aveValue有形固定資産減価償却率"/>
        <xdr:cNvSpPr txBox="1"/>
      </xdr:nvSpPr>
      <xdr:spPr>
        <a:xfrm>
          <a:off x="38360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13140</xdr:rowOff>
    </xdr:from>
    <xdr:ext cx="405111" cy="259045"/>
    <xdr:sp macro="" textlink="">
      <xdr:nvSpPr>
        <xdr:cNvPr id="90" name="n_2aveValue有形固定資産減価償却率"/>
        <xdr:cNvSpPr txBox="1"/>
      </xdr:nvSpPr>
      <xdr:spPr>
        <a:xfrm>
          <a:off x="3086744" y="609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56320</xdr:rowOff>
    </xdr:from>
    <xdr:ext cx="405111" cy="259045"/>
    <xdr:sp macro="" textlink="">
      <xdr:nvSpPr>
        <xdr:cNvPr id="91" name="n_3aveValue有形固定資産減価償却率"/>
        <xdr:cNvSpPr txBox="1"/>
      </xdr:nvSpPr>
      <xdr:spPr>
        <a:xfrm>
          <a:off x="2324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104369</xdr:rowOff>
    </xdr:from>
    <xdr:ext cx="405111" cy="259045"/>
    <xdr:sp macro="" textlink="">
      <xdr:nvSpPr>
        <xdr:cNvPr id="92" name="n_1mainValue有形固定資産減価償却率"/>
        <xdr:cNvSpPr txBox="1"/>
      </xdr:nvSpPr>
      <xdr:spPr>
        <a:xfrm>
          <a:off x="38360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102040</xdr:rowOff>
    </xdr:from>
    <xdr:ext cx="405111" cy="259045"/>
    <xdr:sp macro="" textlink="">
      <xdr:nvSpPr>
        <xdr:cNvPr id="93" name="n_2mainValue有形固定資産減価償却率"/>
        <xdr:cNvSpPr txBox="1"/>
      </xdr:nvSpPr>
      <xdr:spPr>
        <a:xfrm>
          <a:off x="3086744" y="5674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145749</xdr:rowOff>
    </xdr:from>
    <xdr:ext cx="405111" cy="259045"/>
    <xdr:sp macro="" textlink="">
      <xdr:nvSpPr>
        <xdr:cNvPr id="94" name="n_3mainValue有形固定資産減価償却率"/>
        <xdr:cNvSpPr txBox="1"/>
      </xdr:nvSpPr>
      <xdr:spPr>
        <a:xfrm>
          <a:off x="2324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・債務の償還が類似団体より進んでいることがわかる。このことは施設の老朽化が類似団体よりも進行しているとも言い換えることができる。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3" name="直線コネクタ 122"/>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6"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27" name="直線コネクタ 126"/>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28"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29" name="フローチャート: 判断 128"/>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0" name="フローチャート: 判断 129"/>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90805</xdr:rowOff>
    </xdr:from>
    <xdr:to>
      <xdr:col>76</xdr:col>
      <xdr:colOff>73025</xdr:colOff>
      <xdr:row>33</xdr:row>
      <xdr:rowOff>20955</xdr:rowOff>
    </xdr:to>
    <xdr:sp macro="" textlink="">
      <xdr:nvSpPr>
        <xdr:cNvPr id="136" name="楕円 135"/>
        <xdr:cNvSpPr/>
      </xdr:nvSpPr>
      <xdr:spPr>
        <a:xfrm>
          <a:off x="14744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69232</xdr:rowOff>
    </xdr:from>
    <xdr:ext cx="469744" cy="259045"/>
    <xdr:sp macro="" textlink="">
      <xdr:nvSpPr>
        <xdr:cNvPr id="137" name="債務償還比率該当値テキスト"/>
        <xdr:cNvSpPr txBox="1"/>
      </xdr:nvSpPr>
      <xdr:spPr>
        <a:xfrm>
          <a:off x="1484630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56261</xdr:rowOff>
    </xdr:from>
    <xdr:to>
      <xdr:col>72</xdr:col>
      <xdr:colOff>123825</xdr:colOff>
      <xdr:row>32</xdr:row>
      <xdr:rowOff>157861</xdr:rowOff>
    </xdr:to>
    <xdr:sp macro="" textlink="">
      <xdr:nvSpPr>
        <xdr:cNvPr id="138" name="楕円 137"/>
        <xdr:cNvSpPr/>
      </xdr:nvSpPr>
      <xdr:spPr>
        <a:xfrm>
          <a:off x="14033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107061</xdr:rowOff>
    </xdr:from>
    <xdr:to>
      <xdr:col>76</xdr:col>
      <xdr:colOff>22225</xdr:colOff>
      <xdr:row>32</xdr:row>
      <xdr:rowOff>141605</xdr:rowOff>
    </xdr:to>
    <xdr:cxnSp macro="">
      <xdr:nvCxnSpPr>
        <xdr:cNvPr id="139" name="直線コネクタ 138"/>
        <xdr:cNvCxnSpPr/>
      </xdr:nvCxnSpPr>
      <xdr:spPr>
        <a:xfrm>
          <a:off x="14084300" y="6364986"/>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0"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148988</xdr:rowOff>
    </xdr:from>
    <xdr:ext cx="469744" cy="259045"/>
    <xdr:sp macro="" textlink="">
      <xdr:nvSpPr>
        <xdr:cNvPr id="141" name="n_1mainValue債務償還比率"/>
        <xdr:cNvSpPr txBox="1"/>
      </xdr:nvSpPr>
      <xdr:spPr>
        <a:xfrm>
          <a:off x="13836727" y="640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71" name="楕円 70"/>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139717</xdr:rowOff>
    </xdr:from>
    <xdr:ext cx="405111" cy="259045"/>
    <xdr:sp macro="" textlink="">
      <xdr:nvSpPr>
        <xdr:cNvPr id="72" name="【道路】&#10;有形固定資産減価償却率該当値テキスト"/>
        <xdr:cNvSpPr txBox="1"/>
      </xdr:nvSpPr>
      <xdr:spPr>
        <a:xfrm>
          <a:off x="4673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149225</xdr:rowOff>
    </xdr:from>
    <xdr:to>
      <xdr:col>20</xdr:col>
      <xdr:colOff>38100</xdr:colOff>
      <xdr:row>36</xdr:row>
      <xdr:rowOff>79375</xdr:rowOff>
    </xdr:to>
    <xdr:sp macro="" textlink="">
      <xdr:nvSpPr>
        <xdr:cNvPr id="73" name="楕円 72"/>
        <xdr:cNvSpPr/>
      </xdr:nvSpPr>
      <xdr:spPr>
        <a:xfrm>
          <a:off x="37465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167640</xdr:rowOff>
    </xdr:from>
    <xdr:to>
      <xdr:col>24</xdr:col>
      <xdr:colOff>63500</xdr:colOff>
      <xdr:row>36</xdr:row>
      <xdr:rowOff>28575</xdr:rowOff>
    </xdr:to>
    <xdr:cxnSp macro="">
      <xdr:nvCxnSpPr>
        <xdr:cNvPr id="74" name="直線コネクタ 73"/>
        <xdr:cNvCxnSpPr/>
      </xdr:nvCxnSpPr>
      <xdr:spPr>
        <a:xfrm flipV="1">
          <a:off x="3797300" y="61683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4445</xdr:rowOff>
    </xdr:from>
    <xdr:to>
      <xdr:col>15</xdr:col>
      <xdr:colOff>101600</xdr:colOff>
      <xdr:row>36</xdr:row>
      <xdr:rowOff>106045</xdr:rowOff>
    </xdr:to>
    <xdr:sp macro="" textlink="">
      <xdr:nvSpPr>
        <xdr:cNvPr id="75" name="楕円 74"/>
        <xdr:cNvSpPr/>
      </xdr:nvSpPr>
      <xdr:spPr>
        <a:xfrm>
          <a:off x="2857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28575</xdr:rowOff>
    </xdr:from>
    <xdr:to>
      <xdr:col>19</xdr:col>
      <xdr:colOff>177800</xdr:colOff>
      <xdr:row>36</xdr:row>
      <xdr:rowOff>55245</xdr:rowOff>
    </xdr:to>
    <xdr:cxnSp macro="">
      <xdr:nvCxnSpPr>
        <xdr:cNvPr id="76" name="直線コネクタ 75"/>
        <xdr:cNvCxnSpPr/>
      </xdr:nvCxnSpPr>
      <xdr:spPr>
        <a:xfrm flipV="1">
          <a:off x="2908300" y="6200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33020</xdr:rowOff>
    </xdr:from>
    <xdr:to>
      <xdr:col>10</xdr:col>
      <xdr:colOff>165100</xdr:colOff>
      <xdr:row>36</xdr:row>
      <xdr:rowOff>134620</xdr:rowOff>
    </xdr:to>
    <xdr:sp macro="" textlink="">
      <xdr:nvSpPr>
        <xdr:cNvPr id="77" name="楕円 76"/>
        <xdr:cNvSpPr/>
      </xdr:nvSpPr>
      <xdr:spPr>
        <a:xfrm>
          <a:off x="1968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55245</xdr:rowOff>
    </xdr:from>
    <xdr:to>
      <xdr:col>15</xdr:col>
      <xdr:colOff>50800</xdr:colOff>
      <xdr:row>36</xdr:row>
      <xdr:rowOff>83820</xdr:rowOff>
    </xdr:to>
    <xdr:cxnSp macro="">
      <xdr:nvCxnSpPr>
        <xdr:cNvPr id="78" name="直線コネクタ 77"/>
        <xdr:cNvCxnSpPr/>
      </xdr:nvCxnSpPr>
      <xdr:spPr>
        <a:xfrm flipV="1">
          <a:off x="2019300" y="6227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133367</xdr:rowOff>
    </xdr:from>
    <xdr:ext cx="405111" cy="259045"/>
    <xdr:sp macro="" textlink="">
      <xdr:nvSpPr>
        <xdr:cNvPr id="79" name="n_1aveValue【道路】&#10;有形固定資産減価償却率"/>
        <xdr:cNvSpPr txBox="1"/>
      </xdr:nvSpPr>
      <xdr:spPr>
        <a:xfrm>
          <a:off x="35820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146702</xdr:rowOff>
    </xdr:from>
    <xdr:ext cx="405111" cy="259045"/>
    <xdr:sp macro="" textlink="">
      <xdr:nvSpPr>
        <xdr:cNvPr id="80" name="n_2aveValue【道路】&#10;有形固定資産減価償却率"/>
        <xdr:cNvSpPr txBox="1"/>
      </xdr:nvSpPr>
      <xdr:spPr>
        <a:xfrm>
          <a:off x="2705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1" name="n_3aveValue【道路】&#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95902</xdr:rowOff>
    </xdr:from>
    <xdr:ext cx="405111" cy="259045"/>
    <xdr:sp macro="" textlink="">
      <xdr:nvSpPr>
        <xdr:cNvPr id="82" name="n_1mainValue【道路】&#10;有形固定資産減価償却率"/>
        <xdr:cNvSpPr txBox="1"/>
      </xdr:nvSpPr>
      <xdr:spPr>
        <a:xfrm>
          <a:off x="35820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122572</xdr:rowOff>
    </xdr:from>
    <xdr:ext cx="405111" cy="259045"/>
    <xdr:sp macro="" textlink="">
      <xdr:nvSpPr>
        <xdr:cNvPr id="83" name="n_2mainValue【道路】&#10;有形固定資産減価償却率"/>
        <xdr:cNvSpPr txBox="1"/>
      </xdr:nvSpPr>
      <xdr:spPr>
        <a:xfrm>
          <a:off x="2705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151147</xdr:rowOff>
    </xdr:from>
    <xdr:ext cx="405111" cy="259045"/>
    <xdr:sp macro="" textlink="">
      <xdr:nvSpPr>
        <xdr:cNvPr id="84" name="n_3mainValue【道路】&#10;有形固定資産減価償却率"/>
        <xdr:cNvSpPr txBox="1"/>
      </xdr:nvSpPr>
      <xdr:spPr>
        <a:xfrm>
          <a:off x="1816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155687</xdr:rowOff>
    </xdr:from>
    <xdr:to>
      <xdr:col>55</xdr:col>
      <xdr:colOff>50800</xdr:colOff>
      <xdr:row>42</xdr:row>
      <xdr:rowOff>85837</xdr:rowOff>
    </xdr:to>
    <xdr:sp macro="" textlink="">
      <xdr:nvSpPr>
        <xdr:cNvPr id="123" name="楕円 122"/>
        <xdr:cNvSpPr/>
      </xdr:nvSpPr>
      <xdr:spPr>
        <a:xfrm>
          <a:off x="10426700" y="718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102809</xdr:rowOff>
    </xdr:from>
    <xdr:ext cx="534377" cy="259045"/>
    <xdr:sp macro="" textlink="">
      <xdr:nvSpPr>
        <xdr:cNvPr id="124" name="【道路】&#10;一人当たり延長該当値テキスト"/>
        <xdr:cNvSpPr txBox="1"/>
      </xdr:nvSpPr>
      <xdr:spPr>
        <a:xfrm>
          <a:off x="10515600" y="713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155681</xdr:rowOff>
    </xdr:from>
    <xdr:to>
      <xdr:col>50</xdr:col>
      <xdr:colOff>165100</xdr:colOff>
      <xdr:row>42</xdr:row>
      <xdr:rowOff>85831</xdr:rowOff>
    </xdr:to>
    <xdr:sp macro="" textlink="">
      <xdr:nvSpPr>
        <xdr:cNvPr id="125" name="楕円 124"/>
        <xdr:cNvSpPr/>
      </xdr:nvSpPr>
      <xdr:spPr>
        <a:xfrm>
          <a:off x="9588500" y="71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35031</xdr:rowOff>
    </xdr:from>
    <xdr:to>
      <xdr:col>55</xdr:col>
      <xdr:colOff>0</xdr:colOff>
      <xdr:row>42</xdr:row>
      <xdr:rowOff>35037</xdr:rowOff>
    </xdr:to>
    <xdr:cxnSp macro="">
      <xdr:nvCxnSpPr>
        <xdr:cNvPr id="126" name="直線コネクタ 125"/>
        <xdr:cNvCxnSpPr/>
      </xdr:nvCxnSpPr>
      <xdr:spPr>
        <a:xfrm>
          <a:off x="9639300" y="7235931"/>
          <a:ext cx="8382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155694</xdr:rowOff>
    </xdr:from>
    <xdr:to>
      <xdr:col>46</xdr:col>
      <xdr:colOff>38100</xdr:colOff>
      <xdr:row>42</xdr:row>
      <xdr:rowOff>85844</xdr:rowOff>
    </xdr:to>
    <xdr:sp macro="" textlink="">
      <xdr:nvSpPr>
        <xdr:cNvPr id="127" name="楕円 126"/>
        <xdr:cNvSpPr/>
      </xdr:nvSpPr>
      <xdr:spPr>
        <a:xfrm>
          <a:off x="8699500" y="718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35031</xdr:rowOff>
    </xdr:from>
    <xdr:to>
      <xdr:col>50</xdr:col>
      <xdr:colOff>114300</xdr:colOff>
      <xdr:row>42</xdr:row>
      <xdr:rowOff>35044</xdr:rowOff>
    </xdr:to>
    <xdr:cxnSp macro="">
      <xdr:nvCxnSpPr>
        <xdr:cNvPr id="128" name="直線コネクタ 127"/>
        <xdr:cNvCxnSpPr/>
      </xdr:nvCxnSpPr>
      <xdr:spPr>
        <a:xfrm flipV="1">
          <a:off x="8750300" y="723593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155712</xdr:rowOff>
    </xdr:from>
    <xdr:to>
      <xdr:col>41</xdr:col>
      <xdr:colOff>101600</xdr:colOff>
      <xdr:row>42</xdr:row>
      <xdr:rowOff>85862</xdr:rowOff>
    </xdr:to>
    <xdr:sp macro="" textlink="">
      <xdr:nvSpPr>
        <xdr:cNvPr id="129" name="楕円 128"/>
        <xdr:cNvSpPr/>
      </xdr:nvSpPr>
      <xdr:spPr>
        <a:xfrm>
          <a:off x="7810500" y="718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35044</xdr:rowOff>
    </xdr:from>
    <xdr:to>
      <xdr:col>45</xdr:col>
      <xdr:colOff>177800</xdr:colOff>
      <xdr:row>42</xdr:row>
      <xdr:rowOff>35062</xdr:rowOff>
    </xdr:to>
    <xdr:cxnSp macro="">
      <xdr:nvCxnSpPr>
        <xdr:cNvPr id="130" name="直線コネクタ 129"/>
        <xdr:cNvCxnSpPr/>
      </xdr:nvCxnSpPr>
      <xdr:spPr>
        <a:xfrm flipV="1">
          <a:off x="7861300" y="7235944"/>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76958</xdr:rowOff>
    </xdr:from>
    <xdr:ext cx="534377" cy="259045"/>
    <xdr:sp macro="" textlink="">
      <xdr:nvSpPr>
        <xdr:cNvPr id="134" name="n_1mainValue【道路】&#10;一人当たり延長"/>
        <xdr:cNvSpPr txBox="1"/>
      </xdr:nvSpPr>
      <xdr:spPr>
        <a:xfrm>
          <a:off x="9359411" y="72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76971</xdr:rowOff>
    </xdr:from>
    <xdr:ext cx="534377" cy="259045"/>
    <xdr:sp macro="" textlink="">
      <xdr:nvSpPr>
        <xdr:cNvPr id="135" name="n_2mainValue【道路】&#10;一人当たり延長"/>
        <xdr:cNvSpPr txBox="1"/>
      </xdr:nvSpPr>
      <xdr:spPr>
        <a:xfrm>
          <a:off x="8483111" y="727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76989</xdr:rowOff>
    </xdr:from>
    <xdr:ext cx="534377" cy="259045"/>
    <xdr:sp macro="" textlink="">
      <xdr:nvSpPr>
        <xdr:cNvPr id="136" name="n_3mainValue【道路】&#10;一人当たり延長"/>
        <xdr:cNvSpPr txBox="1"/>
      </xdr:nvSpPr>
      <xdr:spPr>
        <a:xfrm>
          <a:off x="7594111" y="727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67"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77" name="楕円 176"/>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78" name="【橋りょう・トンネル】&#10;有形固定資産減価償却率該当値テキスト"/>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79" name="楕円 178"/>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34290</xdr:rowOff>
    </xdr:to>
    <xdr:cxnSp macro="">
      <xdr:nvCxnSpPr>
        <xdr:cNvPr id="180" name="直線コネクタ 179"/>
        <xdr:cNvCxnSpPr/>
      </xdr:nvCxnSpPr>
      <xdr:spPr>
        <a:xfrm flipV="1">
          <a:off x="3797300" y="99457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3084</xdr:rowOff>
    </xdr:from>
    <xdr:to>
      <xdr:col>15</xdr:col>
      <xdr:colOff>101600</xdr:colOff>
      <xdr:row>58</xdr:row>
      <xdr:rowOff>104684</xdr:rowOff>
    </xdr:to>
    <xdr:sp macro="" textlink="">
      <xdr:nvSpPr>
        <xdr:cNvPr id="181" name="楕円 180"/>
        <xdr:cNvSpPr/>
      </xdr:nvSpPr>
      <xdr:spPr>
        <a:xfrm>
          <a:off x="2857500" y="99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53884</xdr:rowOff>
    </xdr:to>
    <xdr:cxnSp macro="">
      <xdr:nvCxnSpPr>
        <xdr:cNvPr id="182" name="直線コネクタ 181"/>
        <xdr:cNvCxnSpPr/>
      </xdr:nvCxnSpPr>
      <xdr:spPr>
        <a:xfrm flipV="1">
          <a:off x="2908300" y="99783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83" name="楕円 182"/>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53884</xdr:rowOff>
    </xdr:from>
    <xdr:to>
      <xdr:col>15</xdr:col>
      <xdr:colOff>50800</xdr:colOff>
      <xdr:row>58</xdr:row>
      <xdr:rowOff>80010</xdr:rowOff>
    </xdr:to>
    <xdr:cxnSp macro="">
      <xdr:nvCxnSpPr>
        <xdr:cNvPr id="184" name="直線コネクタ 183"/>
        <xdr:cNvCxnSpPr/>
      </xdr:nvCxnSpPr>
      <xdr:spPr>
        <a:xfrm flipV="1">
          <a:off x="2019300" y="999798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85"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6"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108874</xdr:rowOff>
    </xdr:from>
    <xdr:ext cx="405111" cy="259045"/>
    <xdr:sp macro="" textlink="">
      <xdr:nvSpPr>
        <xdr:cNvPr id="187" name="n_3aveValue【橋りょう・トンネル】&#10;有形固定資産減価償却率"/>
        <xdr:cNvSpPr txBox="1"/>
      </xdr:nvSpPr>
      <xdr:spPr>
        <a:xfrm>
          <a:off x="1816744" y="1022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88" name="n_1mainValue【橋りょう・トンネル】&#10;有形固定資産減価償却率"/>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121211</xdr:rowOff>
    </xdr:from>
    <xdr:ext cx="405111" cy="259045"/>
    <xdr:sp macro="" textlink="">
      <xdr:nvSpPr>
        <xdr:cNvPr id="189" name="n_2mainValue【橋りょう・トンネル】&#10;有形固定資産減価償却率"/>
        <xdr:cNvSpPr txBox="1"/>
      </xdr:nvSpPr>
      <xdr:spPr>
        <a:xfrm>
          <a:off x="2705744" y="972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190" name="n_3mainValue【橋りょう・トンネル】&#10;有形固定資産減価償却率"/>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94532</xdr:rowOff>
    </xdr:from>
    <xdr:ext cx="599010" cy="259045"/>
    <xdr:sp macro="" textlink="">
      <xdr:nvSpPr>
        <xdr:cNvPr id="217" name="【橋りょう・トンネル】&#10;一人当たり有形固定資産（償却資産）額平均値テキスト"/>
        <xdr:cNvSpPr txBox="1"/>
      </xdr:nvSpPr>
      <xdr:spPr>
        <a:xfrm>
          <a:off x="10515600" y="10552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19670</xdr:rowOff>
    </xdr:from>
    <xdr:to>
      <xdr:col>55</xdr:col>
      <xdr:colOff>50800</xdr:colOff>
      <xdr:row>63</xdr:row>
      <xdr:rowOff>121270</xdr:rowOff>
    </xdr:to>
    <xdr:sp macro="" textlink="">
      <xdr:nvSpPr>
        <xdr:cNvPr id="227" name="楕円 226"/>
        <xdr:cNvSpPr/>
      </xdr:nvSpPr>
      <xdr:spPr>
        <a:xfrm>
          <a:off x="10426700" y="108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106047</xdr:rowOff>
    </xdr:from>
    <xdr:ext cx="599010" cy="259045"/>
    <xdr:sp macro="" textlink="">
      <xdr:nvSpPr>
        <xdr:cNvPr id="228" name="【橋りょう・トンネル】&#10;一人当たり有形固定資産（償却資産）額該当値テキスト"/>
        <xdr:cNvSpPr txBox="1"/>
      </xdr:nvSpPr>
      <xdr:spPr>
        <a:xfrm>
          <a:off x="10515600" y="1073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18716</xdr:rowOff>
    </xdr:from>
    <xdr:to>
      <xdr:col>50</xdr:col>
      <xdr:colOff>165100</xdr:colOff>
      <xdr:row>63</xdr:row>
      <xdr:rowOff>120316</xdr:rowOff>
    </xdr:to>
    <xdr:sp macro="" textlink="">
      <xdr:nvSpPr>
        <xdr:cNvPr id="229" name="楕円 228"/>
        <xdr:cNvSpPr/>
      </xdr:nvSpPr>
      <xdr:spPr>
        <a:xfrm>
          <a:off x="9588500" y="108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69516</xdr:rowOff>
    </xdr:from>
    <xdr:to>
      <xdr:col>55</xdr:col>
      <xdr:colOff>0</xdr:colOff>
      <xdr:row>63</xdr:row>
      <xdr:rowOff>70470</xdr:rowOff>
    </xdr:to>
    <xdr:cxnSp macro="">
      <xdr:nvCxnSpPr>
        <xdr:cNvPr id="230" name="直線コネクタ 229"/>
        <xdr:cNvCxnSpPr/>
      </xdr:nvCxnSpPr>
      <xdr:spPr>
        <a:xfrm>
          <a:off x="9639300" y="10870866"/>
          <a:ext cx="8382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19815</xdr:rowOff>
    </xdr:from>
    <xdr:to>
      <xdr:col>46</xdr:col>
      <xdr:colOff>38100</xdr:colOff>
      <xdr:row>63</xdr:row>
      <xdr:rowOff>121415</xdr:rowOff>
    </xdr:to>
    <xdr:sp macro="" textlink="">
      <xdr:nvSpPr>
        <xdr:cNvPr id="231" name="楕円 230"/>
        <xdr:cNvSpPr/>
      </xdr:nvSpPr>
      <xdr:spPr>
        <a:xfrm>
          <a:off x="8699500" y="1082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69516</xdr:rowOff>
    </xdr:from>
    <xdr:to>
      <xdr:col>50</xdr:col>
      <xdr:colOff>114300</xdr:colOff>
      <xdr:row>63</xdr:row>
      <xdr:rowOff>70615</xdr:rowOff>
    </xdr:to>
    <xdr:cxnSp macro="">
      <xdr:nvCxnSpPr>
        <xdr:cNvPr id="232" name="直線コネクタ 231"/>
        <xdr:cNvCxnSpPr/>
      </xdr:nvCxnSpPr>
      <xdr:spPr>
        <a:xfrm flipV="1">
          <a:off x="8750300" y="10870866"/>
          <a:ext cx="889000" cy="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20529</xdr:rowOff>
    </xdr:from>
    <xdr:to>
      <xdr:col>41</xdr:col>
      <xdr:colOff>101600</xdr:colOff>
      <xdr:row>63</xdr:row>
      <xdr:rowOff>122129</xdr:rowOff>
    </xdr:to>
    <xdr:sp macro="" textlink="">
      <xdr:nvSpPr>
        <xdr:cNvPr id="233" name="楕円 232"/>
        <xdr:cNvSpPr/>
      </xdr:nvSpPr>
      <xdr:spPr>
        <a:xfrm>
          <a:off x="7810500" y="1082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70615</xdr:rowOff>
    </xdr:from>
    <xdr:to>
      <xdr:col>45</xdr:col>
      <xdr:colOff>177800</xdr:colOff>
      <xdr:row>63</xdr:row>
      <xdr:rowOff>71329</xdr:rowOff>
    </xdr:to>
    <xdr:cxnSp macro="">
      <xdr:nvCxnSpPr>
        <xdr:cNvPr id="234" name="直線コネクタ 233"/>
        <xdr:cNvCxnSpPr/>
      </xdr:nvCxnSpPr>
      <xdr:spPr>
        <a:xfrm flipV="1">
          <a:off x="7861300" y="10871965"/>
          <a:ext cx="889000" cy="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35"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37"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111443</xdr:rowOff>
    </xdr:from>
    <xdr:ext cx="599010" cy="259045"/>
    <xdr:sp macro="" textlink="">
      <xdr:nvSpPr>
        <xdr:cNvPr id="238" name="n_1mainValue【橋りょう・トンネル】&#10;一人当たり有形固定資産（償却資産）額"/>
        <xdr:cNvSpPr txBox="1"/>
      </xdr:nvSpPr>
      <xdr:spPr>
        <a:xfrm>
          <a:off x="9327095" y="109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112542</xdr:rowOff>
    </xdr:from>
    <xdr:ext cx="599010" cy="259045"/>
    <xdr:sp macro="" textlink="">
      <xdr:nvSpPr>
        <xdr:cNvPr id="239" name="n_2mainValue【橋りょう・トンネル】&#10;一人当たり有形固定資産（償却資産）額"/>
        <xdr:cNvSpPr txBox="1"/>
      </xdr:nvSpPr>
      <xdr:spPr>
        <a:xfrm>
          <a:off x="8450795" y="1091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113256</xdr:rowOff>
    </xdr:from>
    <xdr:ext cx="599010" cy="259045"/>
    <xdr:sp macro="" textlink="">
      <xdr:nvSpPr>
        <xdr:cNvPr id="240" name="n_3mainValue【橋りょう・トンネル】&#10;一人当たり有形固定資産（償却資産）額"/>
        <xdr:cNvSpPr txBox="1"/>
      </xdr:nvSpPr>
      <xdr:spPr>
        <a:xfrm>
          <a:off x="7561795" y="10914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71"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139156</xdr:rowOff>
    </xdr:from>
    <xdr:to>
      <xdr:col>24</xdr:col>
      <xdr:colOff>114300</xdr:colOff>
      <xdr:row>80</xdr:row>
      <xdr:rowOff>69306</xdr:rowOff>
    </xdr:to>
    <xdr:sp macro="" textlink="">
      <xdr:nvSpPr>
        <xdr:cNvPr id="281" name="楕円 280"/>
        <xdr:cNvSpPr/>
      </xdr:nvSpPr>
      <xdr:spPr>
        <a:xfrm>
          <a:off x="45847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162033</xdr:rowOff>
    </xdr:from>
    <xdr:ext cx="405111" cy="259045"/>
    <xdr:sp macro="" textlink="">
      <xdr:nvSpPr>
        <xdr:cNvPr id="282" name="【公営住宅】&#10;有形固定資産減価償却率該当値テキスト"/>
        <xdr:cNvSpPr txBox="1"/>
      </xdr:nvSpPr>
      <xdr:spPr>
        <a:xfrm>
          <a:off x="4673600" y="1353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145687</xdr:rowOff>
    </xdr:from>
    <xdr:to>
      <xdr:col>20</xdr:col>
      <xdr:colOff>38100</xdr:colOff>
      <xdr:row>80</xdr:row>
      <xdr:rowOff>75837</xdr:rowOff>
    </xdr:to>
    <xdr:sp macro="" textlink="">
      <xdr:nvSpPr>
        <xdr:cNvPr id="283" name="楕円 282"/>
        <xdr:cNvSpPr/>
      </xdr:nvSpPr>
      <xdr:spPr>
        <a:xfrm>
          <a:off x="3746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18506</xdr:rowOff>
    </xdr:from>
    <xdr:to>
      <xdr:col>24</xdr:col>
      <xdr:colOff>63500</xdr:colOff>
      <xdr:row>80</xdr:row>
      <xdr:rowOff>25037</xdr:rowOff>
    </xdr:to>
    <xdr:cxnSp macro="">
      <xdr:nvCxnSpPr>
        <xdr:cNvPr id="284" name="直線コネクタ 283"/>
        <xdr:cNvCxnSpPr/>
      </xdr:nvCxnSpPr>
      <xdr:spPr>
        <a:xfrm flipV="1">
          <a:off x="3797300" y="13734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6894</xdr:rowOff>
    </xdr:from>
    <xdr:to>
      <xdr:col>15</xdr:col>
      <xdr:colOff>101600</xdr:colOff>
      <xdr:row>80</xdr:row>
      <xdr:rowOff>108494</xdr:rowOff>
    </xdr:to>
    <xdr:sp macro="" textlink="">
      <xdr:nvSpPr>
        <xdr:cNvPr id="285" name="楕円 284"/>
        <xdr:cNvSpPr/>
      </xdr:nvSpPr>
      <xdr:spPr>
        <a:xfrm>
          <a:off x="2857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25037</xdr:rowOff>
    </xdr:from>
    <xdr:to>
      <xdr:col>19</xdr:col>
      <xdr:colOff>177800</xdr:colOff>
      <xdr:row>80</xdr:row>
      <xdr:rowOff>57694</xdr:rowOff>
    </xdr:to>
    <xdr:cxnSp macro="">
      <xdr:nvCxnSpPr>
        <xdr:cNvPr id="286" name="直線コネクタ 285"/>
        <xdr:cNvCxnSpPr/>
      </xdr:nvCxnSpPr>
      <xdr:spPr>
        <a:xfrm flipV="1">
          <a:off x="2908300" y="137410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77107</xdr:rowOff>
    </xdr:from>
    <xdr:to>
      <xdr:col>10</xdr:col>
      <xdr:colOff>165100</xdr:colOff>
      <xdr:row>81</xdr:row>
      <xdr:rowOff>7257</xdr:rowOff>
    </xdr:to>
    <xdr:sp macro="" textlink="">
      <xdr:nvSpPr>
        <xdr:cNvPr id="287" name="楕円 286"/>
        <xdr:cNvSpPr/>
      </xdr:nvSpPr>
      <xdr:spPr>
        <a:xfrm>
          <a:off x="1968500"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57694</xdr:rowOff>
    </xdr:from>
    <xdr:to>
      <xdr:col>15</xdr:col>
      <xdr:colOff>50800</xdr:colOff>
      <xdr:row>80</xdr:row>
      <xdr:rowOff>127907</xdr:rowOff>
    </xdr:to>
    <xdr:cxnSp macro="">
      <xdr:nvCxnSpPr>
        <xdr:cNvPr id="288" name="直線コネクタ 287"/>
        <xdr:cNvCxnSpPr/>
      </xdr:nvCxnSpPr>
      <xdr:spPr>
        <a:xfrm flipV="1">
          <a:off x="2019300" y="137736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32675</xdr:rowOff>
    </xdr:from>
    <xdr:ext cx="405111" cy="259045"/>
    <xdr:sp macro="" textlink="">
      <xdr:nvSpPr>
        <xdr:cNvPr id="289" name="n_1aveValue【公営住宅】&#10;有形固定資産減価償却率"/>
        <xdr:cNvSpPr txBox="1"/>
      </xdr:nvSpPr>
      <xdr:spPr>
        <a:xfrm>
          <a:off x="3582044" y="1392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119215</xdr:rowOff>
    </xdr:from>
    <xdr:ext cx="405111" cy="259045"/>
    <xdr:sp macro="" textlink="">
      <xdr:nvSpPr>
        <xdr:cNvPr id="291" name="n_3aveValue【公営住宅】&#10;有形固定資産減価償却率"/>
        <xdr:cNvSpPr txBox="1"/>
      </xdr:nvSpPr>
      <xdr:spPr>
        <a:xfrm>
          <a:off x="1816744"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92364</xdr:rowOff>
    </xdr:from>
    <xdr:ext cx="405111" cy="259045"/>
    <xdr:sp macro="" textlink="">
      <xdr:nvSpPr>
        <xdr:cNvPr id="292" name="n_1mainValue【公営住宅】&#10;有形固定資産減価償却率"/>
        <xdr:cNvSpPr txBox="1"/>
      </xdr:nvSpPr>
      <xdr:spPr>
        <a:xfrm>
          <a:off x="3582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99621</xdr:rowOff>
    </xdr:from>
    <xdr:ext cx="405111" cy="259045"/>
    <xdr:sp macro="" textlink="">
      <xdr:nvSpPr>
        <xdr:cNvPr id="293" name="n_2mainValue【公営住宅】&#10;有形固定資産減価償却率"/>
        <xdr:cNvSpPr txBox="1"/>
      </xdr:nvSpPr>
      <xdr:spPr>
        <a:xfrm>
          <a:off x="2705744"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23784</xdr:rowOff>
    </xdr:from>
    <xdr:ext cx="405111" cy="259045"/>
    <xdr:sp macro="" textlink="">
      <xdr:nvSpPr>
        <xdr:cNvPr id="294" name="n_3mainValue【公営住宅】&#10;有形固定資産減価償却率"/>
        <xdr:cNvSpPr txBox="1"/>
      </xdr:nvSpPr>
      <xdr:spPr>
        <a:xfrm>
          <a:off x="18167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142063</xdr:rowOff>
    </xdr:from>
    <xdr:to>
      <xdr:col>55</xdr:col>
      <xdr:colOff>50800</xdr:colOff>
      <xdr:row>85</xdr:row>
      <xdr:rowOff>72213</xdr:rowOff>
    </xdr:to>
    <xdr:sp macro="" textlink="">
      <xdr:nvSpPr>
        <xdr:cNvPr id="331" name="楕円 330"/>
        <xdr:cNvSpPr/>
      </xdr:nvSpPr>
      <xdr:spPr>
        <a:xfrm>
          <a:off x="10426700" y="145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120490</xdr:rowOff>
    </xdr:from>
    <xdr:ext cx="469744" cy="259045"/>
    <xdr:sp macro="" textlink="">
      <xdr:nvSpPr>
        <xdr:cNvPr id="332" name="【公営住宅】&#10;一人当たり面積該当値テキスト"/>
        <xdr:cNvSpPr txBox="1"/>
      </xdr:nvSpPr>
      <xdr:spPr>
        <a:xfrm>
          <a:off x="10515600" y="1452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141605</xdr:rowOff>
    </xdr:from>
    <xdr:to>
      <xdr:col>50</xdr:col>
      <xdr:colOff>165100</xdr:colOff>
      <xdr:row>85</xdr:row>
      <xdr:rowOff>71755</xdr:rowOff>
    </xdr:to>
    <xdr:sp macro="" textlink="">
      <xdr:nvSpPr>
        <xdr:cNvPr id="333" name="楕円 332"/>
        <xdr:cNvSpPr/>
      </xdr:nvSpPr>
      <xdr:spPr>
        <a:xfrm>
          <a:off x="9588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20955</xdr:rowOff>
    </xdr:from>
    <xdr:to>
      <xdr:col>55</xdr:col>
      <xdr:colOff>0</xdr:colOff>
      <xdr:row>85</xdr:row>
      <xdr:rowOff>21413</xdr:rowOff>
    </xdr:to>
    <xdr:cxnSp macro="">
      <xdr:nvCxnSpPr>
        <xdr:cNvPr id="334" name="直線コネクタ 333"/>
        <xdr:cNvCxnSpPr/>
      </xdr:nvCxnSpPr>
      <xdr:spPr>
        <a:xfrm>
          <a:off x="9639300" y="1459420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142520</xdr:rowOff>
    </xdr:from>
    <xdr:to>
      <xdr:col>46</xdr:col>
      <xdr:colOff>38100</xdr:colOff>
      <xdr:row>85</xdr:row>
      <xdr:rowOff>72670</xdr:rowOff>
    </xdr:to>
    <xdr:sp macro="" textlink="">
      <xdr:nvSpPr>
        <xdr:cNvPr id="335" name="楕円 334"/>
        <xdr:cNvSpPr/>
      </xdr:nvSpPr>
      <xdr:spPr>
        <a:xfrm>
          <a:off x="8699500" y="145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20955</xdr:rowOff>
    </xdr:from>
    <xdr:to>
      <xdr:col>50</xdr:col>
      <xdr:colOff>114300</xdr:colOff>
      <xdr:row>85</xdr:row>
      <xdr:rowOff>21870</xdr:rowOff>
    </xdr:to>
    <xdr:cxnSp macro="">
      <xdr:nvCxnSpPr>
        <xdr:cNvPr id="336" name="直線コネクタ 335"/>
        <xdr:cNvCxnSpPr/>
      </xdr:nvCxnSpPr>
      <xdr:spPr>
        <a:xfrm flipV="1">
          <a:off x="8750300" y="145942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143663</xdr:rowOff>
    </xdr:from>
    <xdr:to>
      <xdr:col>41</xdr:col>
      <xdr:colOff>101600</xdr:colOff>
      <xdr:row>85</xdr:row>
      <xdr:rowOff>73813</xdr:rowOff>
    </xdr:to>
    <xdr:sp macro="" textlink="">
      <xdr:nvSpPr>
        <xdr:cNvPr id="337" name="楕円 336"/>
        <xdr:cNvSpPr/>
      </xdr:nvSpPr>
      <xdr:spPr>
        <a:xfrm>
          <a:off x="7810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21870</xdr:rowOff>
    </xdr:from>
    <xdr:to>
      <xdr:col>45</xdr:col>
      <xdr:colOff>177800</xdr:colOff>
      <xdr:row>85</xdr:row>
      <xdr:rowOff>23013</xdr:rowOff>
    </xdr:to>
    <xdr:cxnSp macro="">
      <xdr:nvCxnSpPr>
        <xdr:cNvPr id="338" name="直線コネクタ 337"/>
        <xdr:cNvCxnSpPr/>
      </xdr:nvCxnSpPr>
      <xdr:spPr>
        <a:xfrm flipV="1">
          <a:off x="7861300" y="1459512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62882</xdr:rowOff>
    </xdr:from>
    <xdr:ext cx="469744" cy="259045"/>
    <xdr:sp macro="" textlink="">
      <xdr:nvSpPr>
        <xdr:cNvPr id="342" name="n_1mainValue【公営住宅】&#10;一人当たり面積"/>
        <xdr:cNvSpPr txBox="1"/>
      </xdr:nvSpPr>
      <xdr:spPr>
        <a:xfrm>
          <a:off x="9391727" y="1463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63797</xdr:rowOff>
    </xdr:from>
    <xdr:ext cx="469744" cy="259045"/>
    <xdr:sp macro="" textlink="">
      <xdr:nvSpPr>
        <xdr:cNvPr id="343" name="n_2mainValue【公営住宅】&#10;一人当たり面積"/>
        <xdr:cNvSpPr txBox="1"/>
      </xdr:nvSpPr>
      <xdr:spPr>
        <a:xfrm>
          <a:off x="8515427" y="146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64940</xdr:rowOff>
    </xdr:from>
    <xdr:ext cx="469744" cy="259045"/>
    <xdr:sp macro="" textlink="">
      <xdr:nvSpPr>
        <xdr:cNvPr id="344" name="n_3mainValue【公営住宅】&#10;一人当たり面積"/>
        <xdr:cNvSpPr txBox="1"/>
      </xdr:nvSpPr>
      <xdr:spPr>
        <a:xfrm>
          <a:off x="7626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90714</xdr:rowOff>
    </xdr:from>
    <xdr:to>
      <xdr:col>85</xdr:col>
      <xdr:colOff>177800</xdr:colOff>
      <xdr:row>38</xdr:row>
      <xdr:rowOff>20864</xdr:rowOff>
    </xdr:to>
    <xdr:sp macro="" textlink="">
      <xdr:nvSpPr>
        <xdr:cNvPr id="401" name="楕円 400"/>
        <xdr:cNvSpPr/>
      </xdr:nvSpPr>
      <xdr:spPr>
        <a:xfrm>
          <a:off x="16268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113591</xdr:rowOff>
    </xdr:from>
    <xdr:ext cx="405111" cy="259045"/>
    <xdr:sp macro="" textlink="">
      <xdr:nvSpPr>
        <xdr:cNvPr id="402" name="【認定こども園・幼稚園・保育所】&#10;有形固定資産減価償却率該当値テキスト"/>
        <xdr:cNvSpPr txBox="1"/>
      </xdr:nvSpPr>
      <xdr:spPr>
        <a:xfrm>
          <a:off x="163576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138067</xdr:rowOff>
    </xdr:from>
    <xdr:to>
      <xdr:col>81</xdr:col>
      <xdr:colOff>101600</xdr:colOff>
      <xdr:row>38</xdr:row>
      <xdr:rowOff>68218</xdr:rowOff>
    </xdr:to>
    <xdr:sp macro="" textlink="">
      <xdr:nvSpPr>
        <xdr:cNvPr id="403" name="楕円 402"/>
        <xdr:cNvSpPr/>
      </xdr:nvSpPr>
      <xdr:spPr>
        <a:xfrm>
          <a:off x="15430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141514</xdr:rowOff>
    </xdr:from>
    <xdr:to>
      <xdr:col>85</xdr:col>
      <xdr:colOff>127000</xdr:colOff>
      <xdr:row>38</xdr:row>
      <xdr:rowOff>17417</xdr:rowOff>
    </xdr:to>
    <xdr:cxnSp macro="">
      <xdr:nvCxnSpPr>
        <xdr:cNvPr id="404" name="直線コネクタ 403"/>
        <xdr:cNvCxnSpPr/>
      </xdr:nvCxnSpPr>
      <xdr:spPr>
        <a:xfrm flipV="1">
          <a:off x="15481300" y="648516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405" name="楕円 404"/>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17417</xdr:rowOff>
    </xdr:from>
    <xdr:to>
      <xdr:col>81</xdr:col>
      <xdr:colOff>50800</xdr:colOff>
      <xdr:row>38</xdr:row>
      <xdr:rowOff>76200</xdr:rowOff>
    </xdr:to>
    <xdr:cxnSp macro="">
      <xdr:nvCxnSpPr>
        <xdr:cNvPr id="406" name="直線コネクタ 405"/>
        <xdr:cNvCxnSpPr/>
      </xdr:nvCxnSpPr>
      <xdr:spPr>
        <a:xfrm flipV="1">
          <a:off x="14592300" y="653251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92347</xdr:rowOff>
    </xdr:from>
    <xdr:to>
      <xdr:col>72</xdr:col>
      <xdr:colOff>38100</xdr:colOff>
      <xdr:row>39</xdr:row>
      <xdr:rowOff>22497</xdr:rowOff>
    </xdr:to>
    <xdr:sp macro="" textlink="">
      <xdr:nvSpPr>
        <xdr:cNvPr id="407" name="楕円 406"/>
        <xdr:cNvSpPr/>
      </xdr:nvSpPr>
      <xdr:spPr>
        <a:xfrm>
          <a:off x="13652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143147</xdr:rowOff>
    </xdr:to>
    <xdr:cxnSp macro="">
      <xdr:nvCxnSpPr>
        <xdr:cNvPr id="408" name="直線コネクタ 407"/>
        <xdr:cNvCxnSpPr/>
      </xdr:nvCxnSpPr>
      <xdr:spPr>
        <a:xfrm flipV="1">
          <a:off x="13703300" y="659130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409"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410"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11"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59344</xdr:rowOff>
    </xdr:from>
    <xdr:ext cx="405111" cy="259045"/>
    <xdr:sp macro="" textlink="">
      <xdr:nvSpPr>
        <xdr:cNvPr id="412" name="n_1mainValue【認定こども園・幼稚園・保育所】&#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118127</xdr:rowOff>
    </xdr:from>
    <xdr:ext cx="405111" cy="259045"/>
    <xdr:sp macro="" textlink="">
      <xdr:nvSpPr>
        <xdr:cNvPr id="413" name="n_2mainValue【認定こども園・幼稚園・保育所】&#10;有形固定資産減価償却率"/>
        <xdr:cNvSpPr txBox="1"/>
      </xdr:nvSpPr>
      <xdr:spPr>
        <a:xfrm>
          <a:off x="14389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13624</xdr:rowOff>
    </xdr:from>
    <xdr:ext cx="405111" cy="259045"/>
    <xdr:sp macro="" textlink="">
      <xdr:nvSpPr>
        <xdr:cNvPr id="414" name="n_3mainValue【認定こども園・幼稚園・保育所】&#10;有形固定資産減価償却率"/>
        <xdr:cNvSpPr txBox="1"/>
      </xdr:nvSpPr>
      <xdr:spPr>
        <a:xfrm>
          <a:off x="135007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140970</xdr:rowOff>
    </xdr:from>
    <xdr:to>
      <xdr:col>116</xdr:col>
      <xdr:colOff>114300</xdr:colOff>
      <xdr:row>39</xdr:row>
      <xdr:rowOff>71120</xdr:rowOff>
    </xdr:to>
    <xdr:sp macro="" textlink="">
      <xdr:nvSpPr>
        <xdr:cNvPr id="453" name="楕円 452"/>
        <xdr:cNvSpPr/>
      </xdr:nvSpPr>
      <xdr:spPr>
        <a:xfrm>
          <a:off x="221107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163847</xdr:rowOff>
    </xdr:from>
    <xdr:ext cx="469744" cy="259045"/>
    <xdr:sp macro="" textlink="">
      <xdr:nvSpPr>
        <xdr:cNvPr id="454" name="【認定こども園・幼稚園・保育所】&#10;一人当たり面積該当値テキスト"/>
        <xdr:cNvSpPr txBox="1"/>
      </xdr:nvSpPr>
      <xdr:spPr>
        <a:xfrm>
          <a:off x="22199600" y="650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455" name="楕円 454"/>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20320</xdr:rowOff>
    </xdr:from>
    <xdr:to>
      <xdr:col>116</xdr:col>
      <xdr:colOff>63500</xdr:colOff>
      <xdr:row>39</xdr:row>
      <xdr:rowOff>29210</xdr:rowOff>
    </xdr:to>
    <xdr:cxnSp macro="">
      <xdr:nvCxnSpPr>
        <xdr:cNvPr id="456" name="直線コネクタ 455"/>
        <xdr:cNvCxnSpPr/>
      </xdr:nvCxnSpPr>
      <xdr:spPr>
        <a:xfrm flipV="1">
          <a:off x="21323300" y="670687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152400</xdr:rowOff>
    </xdr:from>
    <xdr:to>
      <xdr:col>107</xdr:col>
      <xdr:colOff>101600</xdr:colOff>
      <xdr:row>39</xdr:row>
      <xdr:rowOff>82550</xdr:rowOff>
    </xdr:to>
    <xdr:sp macro="" textlink="">
      <xdr:nvSpPr>
        <xdr:cNvPr id="457" name="楕円 456"/>
        <xdr:cNvSpPr/>
      </xdr:nvSpPr>
      <xdr:spPr>
        <a:xfrm>
          <a:off x="20383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29210</xdr:rowOff>
    </xdr:from>
    <xdr:to>
      <xdr:col>111</xdr:col>
      <xdr:colOff>177800</xdr:colOff>
      <xdr:row>39</xdr:row>
      <xdr:rowOff>31750</xdr:rowOff>
    </xdr:to>
    <xdr:cxnSp macro="">
      <xdr:nvCxnSpPr>
        <xdr:cNvPr id="458" name="直線コネクタ 457"/>
        <xdr:cNvCxnSpPr/>
      </xdr:nvCxnSpPr>
      <xdr:spPr>
        <a:xfrm flipV="1">
          <a:off x="20434300" y="671576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156210</xdr:rowOff>
    </xdr:from>
    <xdr:to>
      <xdr:col>102</xdr:col>
      <xdr:colOff>165100</xdr:colOff>
      <xdr:row>39</xdr:row>
      <xdr:rowOff>86360</xdr:rowOff>
    </xdr:to>
    <xdr:sp macro="" textlink="">
      <xdr:nvSpPr>
        <xdr:cNvPr id="459" name="楕円 458"/>
        <xdr:cNvSpPr/>
      </xdr:nvSpPr>
      <xdr:spPr>
        <a:xfrm>
          <a:off x="19494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31750</xdr:rowOff>
    </xdr:from>
    <xdr:to>
      <xdr:col>107</xdr:col>
      <xdr:colOff>50800</xdr:colOff>
      <xdr:row>39</xdr:row>
      <xdr:rowOff>35560</xdr:rowOff>
    </xdr:to>
    <xdr:cxnSp macro="">
      <xdr:nvCxnSpPr>
        <xdr:cNvPr id="460" name="直線コネクタ 459"/>
        <xdr:cNvCxnSpPr/>
      </xdr:nvCxnSpPr>
      <xdr:spPr>
        <a:xfrm flipV="1">
          <a:off x="19545300" y="67183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111777</xdr:rowOff>
    </xdr:from>
    <xdr:ext cx="469744" cy="259045"/>
    <xdr:sp macro="" textlink="">
      <xdr:nvSpPr>
        <xdr:cNvPr id="462" name="n_2aveValue【認定こども園・幼稚園・保育所】&#10;一人当たり面積"/>
        <xdr:cNvSpPr txBox="1"/>
      </xdr:nvSpPr>
      <xdr:spPr>
        <a:xfrm>
          <a:off x="20199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96537</xdr:rowOff>
    </xdr:from>
    <xdr:ext cx="469744" cy="259045"/>
    <xdr:sp macro="" textlink="">
      <xdr:nvSpPr>
        <xdr:cNvPr id="464" name="n_1mainValue【認定こども園・幼稚園・保育所】&#10;一人当たり面積"/>
        <xdr:cNvSpPr txBox="1"/>
      </xdr:nvSpPr>
      <xdr:spPr>
        <a:xfrm>
          <a:off x="21075727" y="64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99077</xdr:rowOff>
    </xdr:from>
    <xdr:ext cx="469744" cy="259045"/>
    <xdr:sp macro="" textlink="">
      <xdr:nvSpPr>
        <xdr:cNvPr id="465" name="n_2mainValue【認定こども園・幼稚園・保育所】&#10;一人当たり面積"/>
        <xdr:cNvSpPr txBox="1"/>
      </xdr:nvSpPr>
      <xdr:spPr>
        <a:xfrm>
          <a:off x="201994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102887</xdr:rowOff>
    </xdr:from>
    <xdr:ext cx="469744" cy="259045"/>
    <xdr:sp macro="" textlink="">
      <xdr:nvSpPr>
        <xdr:cNvPr id="466" name="n_3mainValue【認定こども園・幼稚園・保育所】&#10;一人当たり面積"/>
        <xdr:cNvSpPr txBox="1"/>
      </xdr:nvSpPr>
      <xdr:spPr>
        <a:xfrm>
          <a:off x="193104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67310</xdr:rowOff>
    </xdr:from>
    <xdr:to>
      <xdr:col>85</xdr:col>
      <xdr:colOff>177800</xdr:colOff>
      <xdr:row>57</xdr:row>
      <xdr:rowOff>168910</xdr:rowOff>
    </xdr:to>
    <xdr:sp macro="" textlink="">
      <xdr:nvSpPr>
        <xdr:cNvPr id="506" name="楕円 505"/>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90187</xdr:rowOff>
    </xdr:from>
    <xdr:ext cx="405111" cy="259045"/>
    <xdr:sp macro="" textlink="">
      <xdr:nvSpPr>
        <xdr:cNvPr id="507" name="【学校施設】&#10;有形固定資産減価償却率該当値テキスト"/>
        <xdr:cNvSpPr txBox="1"/>
      </xdr:nvSpPr>
      <xdr:spPr>
        <a:xfrm>
          <a:off x="163576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133985</xdr:rowOff>
    </xdr:from>
    <xdr:to>
      <xdr:col>81</xdr:col>
      <xdr:colOff>101600</xdr:colOff>
      <xdr:row>57</xdr:row>
      <xdr:rowOff>64135</xdr:rowOff>
    </xdr:to>
    <xdr:sp macro="" textlink="">
      <xdr:nvSpPr>
        <xdr:cNvPr id="508" name="楕円 507"/>
        <xdr:cNvSpPr/>
      </xdr:nvSpPr>
      <xdr:spPr>
        <a:xfrm>
          <a:off x="15430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13335</xdr:rowOff>
    </xdr:from>
    <xdr:to>
      <xdr:col>85</xdr:col>
      <xdr:colOff>127000</xdr:colOff>
      <xdr:row>57</xdr:row>
      <xdr:rowOff>118110</xdr:rowOff>
    </xdr:to>
    <xdr:cxnSp macro="">
      <xdr:nvCxnSpPr>
        <xdr:cNvPr id="509" name="直線コネクタ 508"/>
        <xdr:cNvCxnSpPr/>
      </xdr:nvCxnSpPr>
      <xdr:spPr>
        <a:xfrm>
          <a:off x="15481300" y="9785985"/>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164465</xdr:rowOff>
    </xdr:from>
    <xdr:to>
      <xdr:col>76</xdr:col>
      <xdr:colOff>165100</xdr:colOff>
      <xdr:row>57</xdr:row>
      <xdr:rowOff>94615</xdr:rowOff>
    </xdr:to>
    <xdr:sp macro="" textlink="">
      <xdr:nvSpPr>
        <xdr:cNvPr id="510" name="楕円 509"/>
        <xdr:cNvSpPr/>
      </xdr:nvSpPr>
      <xdr:spPr>
        <a:xfrm>
          <a:off x="145415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xdr:rowOff>
    </xdr:from>
    <xdr:to>
      <xdr:col>81</xdr:col>
      <xdr:colOff>50800</xdr:colOff>
      <xdr:row>57</xdr:row>
      <xdr:rowOff>43815</xdr:rowOff>
    </xdr:to>
    <xdr:cxnSp macro="">
      <xdr:nvCxnSpPr>
        <xdr:cNvPr id="511" name="直線コネクタ 510"/>
        <xdr:cNvCxnSpPr/>
      </xdr:nvCxnSpPr>
      <xdr:spPr>
        <a:xfrm flipV="1">
          <a:off x="14592300" y="9785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160655</xdr:rowOff>
    </xdr:from>
    <xdr:to>
      <xdr:col>72</xdr:col>
      <xdr:colOff>38100</xdr:colOff>
      <xdr:row>58</xdr:row>
      <xdr:rowOff>90805</xdr:rowOff>
    </xdr:to>
    <xdr:sp macro="" textlink="">
      <xdr:nvSpPr>
        <xdr:cNvPr id="512" name="楕円 511"/>
        <xdr:cNvSpPr/>
      </xdr:nvSpPr>
      <xdr:spPr>
        <a:xfrm>
          <a:off x="1365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43815</xdr:rowOff>
    </xdr:from>
    <xdr:to>
      <xdr:col>76</xdr:col>
      <xdr:colOff>114300</xdr:colOff>
      <xdr:row>58</xdr:row>
      <xdr:rowOff>40005</xdr:rowOff>
    </xdr:to>
    <xdr:cxnSp macro="">
      <xdr:nvCxnSpPr>
        <xdr:cNvPr id="513" name="直線コネクタ 512"/>
        <xdr:cNvCxnSpPr/>
      </xdr:nvCxnSpPr>
      <xdr:spPr>
        <a:xfrm flipV="1">
          <a:off x="13703300" y="9816465"/>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80662</xdr:rowOff>
    </xdr:from>
    <xdr:ext cx="405111" cy="259045"/>
    <xdr:sp macro="" textlink="">
      <xdr:nvSpPr>
        <xdr:cNvPr id="517" name="n_1mainValue【学校施設】&#10;有形固定資産減価償却率"/>
        <xdr:cNvSpPr txBox="1"/>
      </xdr:nvSpPr>
      <xdr:spPr>
        <a:xfrm>
          <a:off x="15266044" y="951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111142</xdr:rowOff>
    </xdr:from>
    <xdr:ext cx="405111" cy="259045"/>
    <xdr:sp macro="" textlink="">
      <xdr:nvSpPr>
        <xdr:cNvPr id="518" name="n_2mainValue【学校施設】&#10;有形固定資産減価償却率"/>
        <xdr:cNvSpPr txBox="1"/>
      </xdr:nvSpPr>
      <xdr:spPr>
        <a:xfrm>
          <a:off x="1438974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107332</xdr:rowOff>
    </xdr:from>
    <xdr:ext cx="405111" cy="259045"/>
    <xdr:sp macro="" textlink="">
      <xdr:nvSpPr>
        <xdr:cNvPr id="519" name="n_3mainValue【学校施設】&#10;有形固定資産減価償却率"/>
        <xdr:cNvSpPr txBox="1"/>
      </xdr:nvSpPr>
      <xdr:spPr>
        <a:xfrm>
          <a:off x="13500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1600</xdr:rowOff>
    </xdr:from>
    <xdr:to>
      <xdr:col>116</xdr:col>
      <xdr:colOff>62864</xdr:colOff>
      <xdr:row>63</xdr:row>
      <xdr:rowOff>67437</xdr:rowOff>
    </xdr:to>
    <xdr:cxnSp macro="">
      <xdr:nvCxnSpPr>
        <xdr:cNvPr id="541" name="直線コネクタ 540"/>
        <xdr:cNvCxnSpPr/>
      </xdr:nvCxnSpPr>
      <xdr:spPr>
        <a:xfrm flipV="1">
          <a:off x="22160864" y="9774250"/>
          <a:ext cx="0" cy="1094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71264</xdr:rowOff>
    </xdr:from>
    <xdr:ext cx="469744" cy="259045"/>
    <xdr:sp macro="" textlink="">
      <xdr:nvSpPr>
        <xdr:cNvPr id="542" name="【学校施設】&#10;一人当たり面積最小値テキスト"/>
        <xdr:cNvSpPr txBox="1"/>
      </xdr:nvSpPr>
      <xdr:spPr>
        <a:xfrm>
          <a:off x="22199600" y="1087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67437</xdr:rowOff>
    </xdr:from>
    <xdr:to>
      <xdr:col>116</xdr:col>
      <xdr:colOff>152400</xdr:colOff>
      <xdr:row>63</xdr:row>
      <xdr:rowOff>67437</xdr:rowOff>
    </xdr:to>
    <xdr:cxnSp macro="">
      <xdr:nvCxnSpPr>
        <xdr:cNvPr id="543" name="直線コネクタ 542"/>
        <xdr:cNvCxnSpPr/>
      </xdr:nvCxnSpPr>
      <xdr:spPr>
        <a:xfrm>
          <a:off x="22072600" y="10868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119727</xdr:rowOff>
    </xdr:from>
    <xdr:ext cx="469744" cy="259045"/>
    <xdr:sp macro="" textlink="">
      <xdr:nvSpPr>
        <xdr:cNvPr id="544" name="【学校施設】&#10;一人当たり面積最大値テキスト"/>
        <xdr:cNvSpPr txBox="1"/>
      </xdr:nvSpPr>
      <xdr:spPr>
        <a:xfrm>
          <a:off x="22199600" y="954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1600</xdr:rowOff>
    </xdr:from>
    <xdr:to>
      <xdr:col>116</xdr:col>
      <xdr:colOff>152400</xdr:colOff>
      <xdr:row>57</xdr:row>
      <xdr:rowOff>1600</xdr:rowOff>
    </xdr:to>
    <xdr:cxnSp macro="">
      <xdr:nvCxnSpPr>
        <xdr:cNvPr id="545" name="直線コネクタ 544"/>
        <xdr:cNvCxnSpPr/>
      </xdr:nvCxnSpPr>
      <xdr:spPr>
        <a:xfrm>
          <a:off x="22072600" y="977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102150</xdr:rowOff>
    </xdr:from>
    <xdr:ext cx="469744" cy="259045"/>
    <xdr:sp macro="" textlink="">
      <xdr:nvSpPr>
        <xdr:cNvPr id="546" name="【学校施設】&#10;一人当たり面積平均値テキスト"/>
        <xdr:cNvSpPr txBox="1"/>
      </xdr:nvSpPr>
      <xdr:spPr>
        <a:xfrm>
          <a:off x="22199600" y="10217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79273</xdr:rowOff>
    </xdr:from>
    <xdr:to>
      <xdr:col>116</xdr:col>
      <xdr:colOff>114300</xdr:colOff>
      <xdr:row>61</xdr:row>
      <xdr:rowOff>9423</xdr:rowOff>
    </xdr:to>
    <xdr:sp macro="" textlink="">
      <xdr:nvSpPr>
        <xdr:cNvPr id="547" name="フローチャート: 判断 546"/>
        <xdr:cNvSpPr/>
      </xdr:nvSpPr>
      <xdr:spPr>
        <a:xfrm>
          <a:off x="22110700" y="1036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83845</xdr:rowOff>
    </xdr:from>
    <xdr:to>
      <xdr:col>112</xdr:col>
      <xdr:colOff>38100</xdr:colOff>
      <xdr:row>61</xdr:row>
      <xdr:rowOff>13995</xdr:rowOff>
    </xdr:to>
    <xdr:sp macro="" textlink="">
      <xdr:nvSpPr>
        <xdr:cNvPr id="548" name="フローチャート: 判断 547"/>
        <xdr:cNvSpPr/>
      </xdr:nvSpPr>
      <xdr:spPr>
        <a:xfrm>
          <a:off x="21272500" y="103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69215</xdr:rowOff>
    </xdr:from>
    <xdr:to>
      <xdr:col>107</xdr:col>
      <xdr:colOff>101600</xdr:colOff>
      <xdr:row>60</xdr:row>
      <xdr:rowOff>170815</xdr:rowOff>
    </xdr:to>
    <xdr:sp macro="" textlink="">
      <xdr:nvSpPr>
        <xdr:cNvPr id="549" name="フローチャート: 判断 548"/>
        <xdr:cNvSpPr/>
      </xdr:nvSpPr>
      <xdr:spPr>
        <a:xfrm>
          <a:off x="20383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77674</xdr:rowOff>
    </xdr:from>
    <xdr:to>
      <xdr:col>102</xdr:col>
      <xdr:colOff>165100</xdr:colOff>
      <xdr:row>61</xdr:row>
      <xdr:rowOff>7824</xdr:rowOff>
    </xdr:to>
    <xdr:sp macro="" textlink="">
      <xdr:nvSpPr>
        <xdr:cNvPr id="550" name="フローチャート: 判断 549"/>
        <xdr:cNvSpPr/>
      </xdr:nvSpPr>
      <xdr:spPr>
        <a:xfrm>
          <a:off x="19494500" y="1036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67158</xdr:rowOff>
    </xdr:from>
    <xdr:to>
      <xdr:col>116</xdr:col>
      <xdr:colOff>114300</xdr:colOff>
      <xdr:row>61</xdr:row>
      <xdr:rowOff>168758</xdr:rowOff>
    </xdr:to>
    <xdr:sp macro="" textlink="">
      <xdr:nvSpPr>
        <xdr:cNvPr id="556" name="楕円 555"/>
        <xdr:cNvSpPr/>
      </xdr:nvSpPr>
      <xdr:spPr>
        <a:xfrm>
          <a:off x="22110700" y="1052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45585</xdr:rowOff>
    </xdr:from>
    <xdr:ext cx="469744" cy="259045"/>
    <xdr:sp macro="" textlink="">
      <xdr:nvSpPr>
        <xdr:cNvPr id="557" name="【学校施設】&#10;一人当たり面積該当値テキスト"/>
        <xdr:cNvSpPr txBox="1"/>
      </xdr:nvSpPr>
      <xdr:spPr>
        <a:xfrm>
          <a:off x="22199600" y="105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103962</xdr:rowOff>
    </xdr:from>
    <xdr:to>
      <xdr:col>112</xdr:col>
      <xdr:colOff>38100</xdr:colOff>
      <xdr:row>62</xdr:row>
      <xdr:rowOff>34112</xdr:rowOff>
    </xdr:to>
    <xdr:sp macro="" textlink="">
      <xdr:nvSpPr>
        <xdr:cNvPr id="558" name="楕円 557"/>
        <xdr:cNvSpPr/>
      </xdr:nvSpPr>
      <xdr:spPr>
        <a:xfrm>
          <a:off x="21272500" y="105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117958</xdr:rowOff>
    </xdr:from>
    <xdr:to>
      <xdr:col>116</xdr:col>
      <xdr:colOff>63500</xdr:colOff>
      <xdr:row>61</xdr:row>
      <xdr:rowOff>154762</xdr:rowOff>
    </xdr:to>
    <xdr:cxnSp macro="">
      <xdr:nvCxnSpPr>
        <xdr:cNvPr id="559" name="直線コネクタ 558"/>
        <xdr:cNvCxnSpPr/>
      </xdr:nvCxnSpPr>
      <xdr:spPr>
        <a:xfrm flipV="1">
          <a:off x="21323300" y="10576408"/>
          <a:ext cx="8382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105563</xdr:rowOff>
    </xdr:from>
    <xdr:to>
      <xdr:col>107</xdr:col>
      <xdr:colOff>101600</xdr:colOff>
      <xdr:row>62</xdr:row>
      <xdr:rowOff>35713</xdr:rowOff>
    </xdr:to>
    <xdr:sp macro="" textlink="">
      <xdr:nvSpPr>
        <xdr:cNvPr id="560" name="楕円 559"/>
        <xdr:cNvSpPr/>
      </xdr:nvSpPr>
      <xdr:spPr>
        <a:xfrm>
          <a:off x="203835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154762</xdr:rowOff>
    </xdr:from>
    <xdr:to>
      <xdr:col>111</xdr:col>
      <xdr:colOff>177800</xdr:colOff>
      <xdr:row>61</xdr:row>
      <xdr:rowOff>156363</xdr:rowOff>
    </xdr:to>
    <xdr:cxnSp macro="">
      <xdr:nvCxnSpPr>
        <xdr:cNvPr id="561" name="直線コネクタ 560"/>
        <xdr:cNvCxnSpPr/>
      </xdr:nvCxnSpPr>
      <xdr:spPr>
        <a:xfrm flipV="1">
          <a:off x="20434300" y="10613212"/>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81331</xdr:rowOff>
    </xdr:from>
    <xdr:to>
      <xdr:col>102</xdr:col>
      <xdr:colOff>165100</xdr:colOff>
      <xdr:row>64</xdr:row>
      <xdr:rowOff>11481</xdr:rowOff>
    </xdr:to>
    <xdr:sp macro="" textlink="">
      <xdr:nvSpPr>
        <xdr:cNvPr id="562" name="楕円 561"/>
        <xdr:cNvSpPr/>
      </xdr:nvSpPr>
      <xdr:spPr>
        <a:xfrm>
          <a:off x="19494500" y="108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156363</xdr:rowOff>
    </xdr:from>
    <xdr:to>
      <xdr:col>107</xdr:col>
      <xdr:colOff>50800</xdr:colOff>
      <xdr:row>63</xdr:row>
      <xdr:rowOff>132131</xdr:rowOff>
    </xdr:to>
    <xdr:cxnSp macro="">
      <xdr:nvCxnSpPr>
        <xdr:cNvPr id="563" name="直線コネクタ 562"/>
        <xdr:cNvCxnSpPr/>
      </xdr:nvCxnSpPr>
      <xdr:spPr>
        <a:xfrm flipV="1">
          <a:off x="19545300" y="10614813"/>
          <a:ext cx="889000" cy="3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30522</xdr:rowOff>
    </xdr:from>
    <xdr:ext cx="469744" cy="259045"/>
    <xdr:sp macro="" textlink="">
      <xdr:nvSpPr>
        <xdr:cNvPr id="564" name="n_1aveValue【学校施設】&#10;一人当たり面積"/>
        <xdr:cNvSpPr txBox="1"/>
      </xdr:nvSpPr>
      <xdr:spPr>
        <a:xfrm>
          <a:off x="21075727" y="101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15892</xdr:rowOff>
    </xdr:from>
    <xdr:ext cx="469744" cy="259045"/>
    <xdr:sp macro="" textlink="">
      <xdr:nvSpPr>
        <xdr:cNvPr id="565" name="n_2aveValue【学校施設】&#10;一人当たり面積"/>
        <xdr:cNvSpPr txBox="1"/>
      </xdr:nvSpPr>
      <xdr:spPr>
        <a:xfrm>
          <a:off x="20199427" y="1013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24351</xdr:rowOff>
    </xdr:from>
    <xdr:ext cx="469744" cy="259045"/>
    <xdr:sp macro="" textlink="">
      <xdr:nvSpPr>
        <xdr:cNvPr id="566" name="n_3aveValue【学校施設】&#10;一人当たり面積"/>
        <xdr:cNvSpPr txBox="1"/>
      </xdr:nvSpPr>
      <xdr:spPr>
        <a:xfrm>
          <a:off x="19310427" y="1013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25239</xdr:rowOff>
    </xdr:from>
    <xdr:ext cx="469744" cy="259045"/>
    <xdr:sp macro="" textlink="">
      <xdr:nvSpPr>
        <xdr:cNvPr id="567" name="n_1mainValue【学校施設】&#10;一人当たり面積"/>
        <xdr:cNvSpPr txBox="1"/>
      </xdr:nvSpPr>
      <xdr:spPr>
        <a:xfrm>
          <a:off x="21075727" y="1065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26840</xdr:rowOff>
    </xdr:from>
    <xdr:ext cx="469744" cy="259045"/>
    <xdr:sp macro="" textlink="">
      <xdr:nvSpPr>
        <xdr:cNvPr id="568" name="n_2mainValue【学校施設】&#10;一人当たり面積"/>
        <xdr:cNvSpPr txBox="1"/>
      </xdr:nvSpPr>
      <xdr:spPr>
        <a:xfrm>
          <a:off x="20199427" y="106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2608</xdr:rowOff>
    </xdr:from>
    <xdr:ext cx="469744" cy="259045"/>
    <xdr:sp macro="" textlink="">
      <xdr:nvSpPr>
        <xdr:cNvPr id="569" name="n_3mainValue【学校施設】&#10;一人当たり面積"/>
        <xdr:cNvSpPr txBox="1"/>
      </xdr:nvSpPr>
      <xdr:spPr>
        <a:xfrm>
          <a:off x="19310427" y="1097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95" name="直線コネクタ 59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96"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97" name="直線コネクタ 59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8"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9" name="直線コネクタ 59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600"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601" name="フローチャート: 判断 600"/>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602" name="フローチャート: 判断 601"/>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603" name="フローチャート: 判断 602"/>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604" name="フローチャート: 判断 603"/>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86</xdr:row>
      <xdr:rowOff>68943</xdr:rowOff>
    </xdr:from>
    <xdr:to>
      <xdr:col>72</xdr:col>
      <xdr:colOff>38100</xdr:colOff>
      <xdr:row>86</xdr:row>
      <xdr:rowOff>170543</xdr:rowOff>
    </xdr:to>
    <xdr:sp macro="" textlink="">
      <xdr:nvSpPr>
        <xdr:cNvPr id="610" name="楕円 609"/>
        <xdr:cNvSpPr/>
      </xdr:nvSpPr>
      <xdr:spPr>
        <a:xfrm>
          <a:off x="13652500" y="1481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28683</xdr:rowOff>
    </xdr:from>
    <xdr:ext cx="405111" cy="259045"/>
    <xdr:sp macro="" textlink="">
      <xdr:nvSpPr>
        <xdr:cNvPr id="611"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612"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613"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161670</xdr:rowOff>
    </xdr:from>
    <xdr:ext cx="340478" cy="259045"/>
    <xdr:sp macro="" textlink="">
      <xdr:nvSpPr>
        <xdr:cNvPr id="614" name="n_3mainValue【児童館】&#10;有形固定資産減価償却率"/>
        <xdr:cNvSpPr txBox="1"/>
      </xdr:nvSpPr>
      <xdr:spPr>
        <a:xfrm>
          <a:off x="13533061" y="149063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25" name="直線コネクタ 624"/>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26" name="テキスト ボックス 625"/>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7" name="直線コネクタ 6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8" name="テキスト ボックス 6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29" name="直線コネクタ 628"/>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30" name="テキスト ボックス 629"/>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1" name="直線コネクタ 6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2" name="テキスト ボックス 6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34" name="直線コネクタ 633"/>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35"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36" name="直線コネクタ 63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37"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38" name="直線コネクタ 637"/>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39"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40" name="フローチャート: 判断 639"/>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41" name="フローチャート: 判断 640"/>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42" name="フローチャート: 判断 641"/>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43" name="フローチャート: 判断 642"/>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4" name="テキスト ボックス 6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5" name="テキスト ボックス 6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6" name="テキスト ボックス 6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7" name="テキスト ボックス 6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8" name="テキスト ボックス 6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82</xdr:row>
      <xdr:rowOff>44450</xdr:rowOff>
    </xdr:from>
    <xdr:to>
      <xdr:col>102</xdr:col>
      <xdr:colOff>165100</xdr:colOff>
      <xdr:row>82</xdr:row>
      <xdr:rowOff>146050</xdr:rowOff>
    </xdr:to>
    <xdr:sp macro="" textlink="">
      <xdr:nvSpPr>
        <xdr:cNvPr id="649" name="楕円 648"/>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134002</xdr:rowOff>
    </xdr:from>
    <xdr:ext cx="469744" cy="259045"/>
    <xdr:sp macro="" textlink="">
      <xdr:nvSpPr>
        <xdr:cNvPr id="650"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51"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xdr:rowOff>
    </xdr:from>
    <xdr:ext cx="469744" cy="259045"/>
    <xdr:sp macro="" textlink="">
      <xdr:nvSpPr>
        <xdr:cNvPr id="652" name="n_3aveValue【児童館】&#10;一人当たり面積"/>
        <xdr:cNvSpPr txBox="1"/>
      </xdr:nvSpPr>
      <xdr:spPr>
        <a:xfrm>
          <a:off x="19310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653" name="n_3mainValue【児童館】&#10;一人当たり面積"/>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4" name="正方形/長方形 6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5" name="正方形/長方形 6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6" name="正方形/長方形 6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7" name="正方形/長方形 6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8" name="正方形/長方形 6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9" name="正方形/長方形 6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0" name="正方形/長方形 6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正方形/長方形 6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2" name="テキスト ボックス 6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3" name="直線コネクタ 6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4" name="直線コネクタ 6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5" name="テキスト ボックス 6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6" name="直線コネクタ 6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7" name="テキスト ボックス 6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8" name="直線コネクタ 6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9" name="テキスト ボックス 6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70" name="直線コネクタ 6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1" name="テキスト ボックス 6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2" name="直線コネクタ 6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3" name="テキスト ボックス 6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4" name="直線コネクタ 6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5" name="テキスト ボックス 6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6" name="直線コネクタ 6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7" name="テキスト ボックス 6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79" name="直線コネクタ 678"/>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80"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81" name="直線コネクタ 680"/>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3" name="直線コネクタ 6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84" name="【公民館】&#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85" name="フローチャート: 判断 684"/>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86" name="フローチャート: 判断 685"/>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87" name="フローチャート: 判断 686"/>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88" name="フローチャート: 判断 687"/>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694" name="楕円 693"/>
        <xdr:cNvSpPr/>
      </xdr:nvSpPr>
      <xdr:spPr>
        <a:xfrm>
          <a:off x="16268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83838</xdr:rowOff>
    </xdr:from>
    <xdr:ext cx="405111" cy="259045"/>
    <xdr:sp macro="" textlink="">
      <xdr:nvSpPr>
        <xdr:cNvPr id="695" name="【公民館】&#10;有形固定資産減価償却率該当値テキスト"/>
        <xdr:cNvSpPr txBox="1"/>
      </xdr:nvSpPr>
      <xdr:spPr>
        <a:xfrm>
          <a:off x="16357600" y="1791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696" name="楕円 695"/>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133350</xdr:rowOff>
    </xdr:from>
    <xdr:to>
      <xdr:col>85</xdr:col>
      <xdr:colOff>127000</xdr:colOff>
      <xdr:row>104</xdr:row>
      <xdr:rowOff>156211</xdr:rowOff>
    </xdr:to>
    <xdr:cxnSp macro="">
      <xdr:nvCxnSpPr>
        <xdr:cNvPr id="697" name="直線コネクタ 696"/>
        <xdr:cNvCxnSpPr/>
      </xdr:nvCxnSpPr>
      <xdr:spPr>
        <a:xfrm>
          <a:off x="15481300" y="179641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98" name="楕円 697"/>
        <xdr:cNvSpPr/>
      </xdr:nvSpPr>
      <xdr:spPr>
        <a:xfrm>
          <a:off x="1454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133350</xdr:rowOff>
    </xdr:from>
    <xdr:to>
      <xdr:col>81</xdr:col>
      <xdr:colOff>50800</xdr:colOff>
      <xdr:row>104</xdr:row>
      <xdr:rowOff>133350</xdr:rowOff>
    </xdr:to>
    <xdr:cxnSp macro="">
      <xdr:nvCxnSpPr>
        <xdr:cNvPr id="699" name="直線コネクタ 698"/>
        <xdr:cNvCxnSpPr/>
      </xdr:nvCxnSpPr>
      <xdr:spPr>
        <a:xfrm>
          <a:off x="14592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83111</xdr:rowOff>
    </xdr:from>
    <xdr:ext cx="405111" cy="259045"/>
    <xdr:sp macro="" textlink="">
      <xdr:nvSpPr>
        <xdr:cNvPr id="700" name="n_1aveValue【公民館】&#10;有形固定資産減価償却率"/>
        <xdr:cNvSpPr txBox="1"/>
      </xdr:nvSpPr>
      <xdr:spPr>
        <a:xfrm>
          <a:off x="152660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89643</xdr:rowOff>
    </xdr:from>
    <xdr:ext cx="405111" cy="259045"/>
    <xdr:sp macro="" textlink="">
      <xdr:nvSpPr>
        <xdr:cNvPr id="701" name="n_2aveValue【公民館】&#10;有形固定資産減価償却率"/>
        <xdr:cNvSpPr txBox="1"/>
      </xdr:nvSpPr>
      <xdr:spPr>
        <a:xfrm>
          <a:off x="143897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110870</xdr:rowOff>
    </xdr:from>
    <xdr:ext cx="405111" cy="259045"/>
    <xdr:sp macro="" textlink="">
      <xdr:nvSpPr>
        <xdr:cNvPr id="702" name="n_3aveValue【公民館】&#10;有形固定資産減価償却率"/>
        <xdr:cNvSpPr txBox="1"/>
      </xdr:nvSpPr>
      <xdr:spPr>
        <a:xfrm>
          <a:off x="13500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703" name="n_1main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04" name="n_2main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5" name="直線コネクタ 71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6" name="テキスト ボックス 71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7" name="直線コネクタ 71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8" name="テキスト ボックス 71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9" name="直線コネクタ 71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20" name="テキスト ボックス 71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1" name="直線コネクタ 72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2" name="テキスト ボックス 72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726" name="直線コネクタ 725"/>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27"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28" name="直線コネクタ 727"/>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729"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730" name="直線コネクタ 729"/>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146017</xdr:rowOff>
    </xdr:from>
    <xdr:ext cx="469744" cy="259045"/>
    <xdr:sp macro="" textlink="">
      <xdr:nvSpPr>
        <xdr:cNvPr id="731" name="【公民館】&#10;一人当たり面積平均値テキスト"/>
        <xdr:cNvSpPr txBox="1"/>
      </xdr:nvSpPr>
      <xdr:spPr>
        <a:xfrm>
          <a:off x="22199600" y="18319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732" name="フローチャート: 判断 731"/>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733" name="フローチャート: 判断 732"/>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34" name="フローチャート: 判断 733"/>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735" name="フローチャート: 判断 734"/>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129642</xdr:rowOff>
    </xdr:from>
    <xdr:to>
      <xdr:col>116</xdr:col>
      <xdr:colOff>114300</xdr:colOff>
      <xdr:row>107</xdr:row>
      <xdr:rowOff>59792</xdr:rowOff>
    </xdr:to>
    <xdr:sp macro="" textlink="">
      <xdr:nvSpPr>
        <xdr:cNvPr id="741" name="楕円 740"/>
        <xdr:cNvSpPr/>
      </xdr:nvSpPr>
      <xdr:spPr>
        <a:xfrm>
          <a:off x="22110700" y="1830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152519</xdr:rowOff>
    </xdr:from>
    <xdr:ext cx="469744" cy="259045"/>
    <xdr:sp macro="" textlink="">
      <xdr:nvSpPr>
        <xdr:cNvPr id="742" name="【公民館】&#10;一人当たり面積該当値テキスト"/>
        <xdr:cNvSpPr txBox="1"/>
      </xdr:nvSpPr>
      <xdr:spPr>
        <a:xfrm>
          <a:off x="22199600" y="1815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161189</xdr:rowOff>
    </xdr:from>
    <xdr:to>
      <xdr:col>112</xdr:col>
      <xdr:colOff>38100</xdr:colOff>
      <xdr:row>106</xdr:row>
      <xdr:rowOff>91339</xdr:rowOff>
    </xdr:to>
    <xdr:sp macro="" textlink="">
      <xdr:nvSpPr>
        <xdr:cNvPr id="743" name="楕円 742"/>
        <xdr:cNvSpPr/>
      </xdr:nvSpPr>
      <xdr:spPr>
        <a:xfrm>
          <a:off x="21272500" y="1816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40539</xdr:rowOff>
    </xdr:from>
    <xdr:to>
      <xdr:col>116</xdr:col>
      <xdr:colOff>63500</xdr:colOff>
      <xdr:row>107</xdr:row>
      <xdr:rowOff>8992</xdr:rowOff>
    </xdr:to>
    <xdr:cxnSp macro="">
      <xdr:nvCxnSpPr>
        <xdr:cNvPr id="744" name="直線コネクタ 743"/>
        <xdr:cNvCxnSpPr/>
      </xdr:nvCxnSpPr>
      <xdr:spPr>
        <a:xfrm>
          <a:off x="21323300" y="18214239"/>
          <a:ext cx="838200" cy="1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163018</xdr:rowOff>
    </xdr:from>
    <xdr:to>
      <xdr:col>107</xdr:col>
      <xdr:colOff>101600</xdr:colOff>
      <xdr:row>106</xdr:row>
      <xdr:rowOff>93168</xdr:rowOff>
    </xdr:to>
    <xdr:sp macro="" textlink="">
      <xdr:nvSpPr>
        <xdr:cNvPr id="745" name="楕円 744"/>
        <xdr:cNvSpPr/>
      </xdr:nvSpPr>
      <xdr:spPr>
        <a:xfrm>
          <a:off x="20383500" y="1816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40539</xdr:rowOff>
    </xdr:from>
    <xdr:to>
      <xdr:col>111</xdr:col>
      <xdr:colOff>177800</xdr:colOff>
      <xdr:row>106</xdr:row>
      <xdr:rowOff>42368</xdr:rowOff>
    </xdr:to>
    <xdr:cxnSp macro="">
      <xdr:nvCxnSpPr>
        <xdr:cNvPr id="746" name="直線コネクタ 745"/>
        <xdr:cNvCxnSpPr/>
      </xdr:nvCxnSpPr>
      <xdr:spPr>
        <a:xfrm flipV="1">
          <a:off x="20434300" y="182142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89324</xdr:rowOff>
    </xdr:from>
    <xdr:ext cx="469744" cy="259045"/>
    <xdr:sp macro="" textlink="">
      <xdr:nvSpPr>
        <xdr:cNvPr id="747" name="n_1aveValue【公民館】&#10;一人当たり面積"/>
        <xdr:cNvSpPr txBox="1"/>
      </xdr:nvSpPr>
      <xdr:spPr>
        <a:xfrm>
          <a:off x="21075727" y="1843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748"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749"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107866</xdr:rowOff>
    </xdr:from>
    <xdr:ext cx="469744" cy="259045"/>
    <xdr:sp macro="" textlink="">
      <xdr:nvSpPr>
        <xdr:cNvPr id="750" name="n_1mainValue【公民館】&#10;一人当たり面積"/>
        <xdr:cNvSpPr txBox="1"/>
      </xdr:nvSpPr>
      <xdr:spPr>
        <a:xfrm>
          <a:off x="21075727" y="1793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109695</xdr:rowOff>
    </xdr:from>
    <xdr:ext cx="469744" cy="259045"/>
    <xdr:sp macro="" textlink="">
      <xdr:nvSpPr>
        <xdr:cNvPr id="751" name="n_2mainValue【公民館】&#10;一人当たり面積"/>
        <xdr:cNvSpPr txBox="1"/>
      </xdr:nvSpPr>
      <xdr:spPr>
        <a:xfrm>
          <a:off x="20199427" y="1794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このことは財政部局においても教育部局においても認識しており、再構築に向けた検討がスタートしている。しかし、その検討は始まったばかりで、具体的な計画となるまでには数年の歳月を要する見込みである。財政部局としてはその計画の具体化を待たずにそれに向けた基金の積み増しを開始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7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108602</xdr:rowOff>
    </xdr:from>
    <xdr:ext cx="405111" cy="259045"/>
    <xdr:sp macro="" textlink="">
      <xdr:nvSpPr>
        <xdr:cNvPr id="80" name="n_1aveValue【体育館・プール】&#10;有形固定資産減価償却率"/>
        <xdr:cNvSpPr txBox="1"/>
      </xdr:nvSpPr>
      <xdr:spPr>
        <a:xfrm>
          <a:off x="35820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34307</xdr:rowOff>
    </xdr:from>
    <xdr:ext cx="405111" cy="259045"/>
    <xdr:sp macro="" textlink="">
      <xdr:nvSpPr>
        <xdr:cNvPr id="82" name="n_2aveValue【体育館・プール】&#10;有形固定資産減価償却率"/>
        <xdr:cNvSpPr txBox="1"/>
      </xdr:nvSpPr>
      <xdr:spPr>
        <a:xfrm>
          <a:off x="2705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109220</xdr:rowOff>
    </xdr:from>
    <xdr:to>
      <xdr:col>24</xdr:col>
      <xdr:colOff>114300</xdr:colOff>
      <xdr:row>57</xdr:row>
      <xdr:rowOff>39370</xdr:rowOff>
    </xdr:to>
    <xdr:sp macro="" textlink="">
      <xdr:nvSpPr>
        <xdr:cNvPr id="90" name="楕円 89"/>
        <xdr:cNvSpPr/>
      </xdr:nvSpPr>
      <xdr:spPr>
        <a:xfrm>
          <a:off x="4584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132097</xdr:rowOff>
    </xdr:from>
    <xdr:ext cx="405111" cy="259045"/>
    <xdr:sp macro="" textlink="">
      <xdr:nvSpPr>
        <xdr:cNvPr id="91" name="【体育館・プール】&#10;有形固定資産減価償却率該当値テキスト"/>
        <xdr:cNvSpPr txBox="1"/>
      </xdr:nvSpPr>
      <xdr:spPr>
        <a:xfrm>
          <a:off x="4673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92" name="楕円 91"/>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56</xdr:row>
      <xdr:rowOff>160020</xdr:rowOff>
    </xdr:to>
    <xdr:cxnSp macro="">
      <xdr:nvCxnSpPr>
        <xdr:cNvPr id="93" name="直線コネクタ 92"/>
        <xdr:cNvCxnSpPr/>
      </xdr:nvCxnSpPr>
      <xdr:spPr>
        <a:xfrm>
          <a:off x="3797300" y="9745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120650</xdr:rowOff>
    </xdr:from>
    <xdr:to>
      <xdr:col>15</xdr:col>
      <xdr:colOff>101600</xdr:colOff>
      <xdr:row>57</xdr:row>
      <xdr:rowOff>50800</xdr:rowOff>
    </xdr:to>
    <xdr:sp macro="" textlink="">
      <xdr:nvSpPr>
        <xdr:cNvPr id="94" name="楕円 93"/>
        <xdr:cNvSpPr/>
      </xdr:nvSpPr>
      <xdr:spPr>
        <a:xfrm>
          <a:off x="2857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144780</xdr:rowOff>
    </xdr:from>
    <xdr:to>
      <xdr:col>19</xdr:col>
      <xdr:colOff>177800</xdr:colOff>
      <xdr:row>57</xdr:row>
      <xdr:rowOff>0</xdr:rowOff>
    </xdr:to>
    <xdr:cxnSp macro="">
      <xdr:nvCxnSpPr>
        <xdr:cNvPr id="95" name="直線コネクタ 94"/>
        <xdr:cNvCxnSpPr/>
      </xdr:nvCxnSpPr>
      <xdr:spPr>
        <a:xfrm flipV="1">
          <a:off x="2908300" y="9745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29210</xdr:rowOff>
    </xdr:from>
    <xdr:to>
      <xdr:col>10</xdr:col>
      <xdr:colOff>165100</xdr:colOff>
      <xdr:row>57</xdr:row>
      <xdr:rowOff>130810</xdr:rowOff>
    </xdr:to>
    <xdr:sp macro="" textlink="">
      <xdr:nvSpPr>
        <xdr:cNvPr id="96" name="楕円 95"/>
        <xdr:cNvSpPr/>
      </xdr:nvSpPr>
      <xdr:spPr>
        <a:xfrm>
          <a:off x="1968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0</xdr:rowOff>
    </xdr:from>
    <xdr:to>
      <xdr:col>15</xdr:col>
      <xdr:colOff>50800</xdr:colOff>
      <xdr:row>57</xdr:row>
      <xdr:rowOff>80010</xdr:rowOff>
    </xdr:to>
    <xdr:cxnSp macro="">
      <xdr:nvCxnSpPr>
        <xdr:cNvPr id="97" name="直線コネクタ 96"/>
        <xdr:cNvCxnSpPr/>
      </xdr:nvCxnSpPr>
      <xdr:spPr>
        <a:xfrm flipV="1">
          <a:off x="2019300" y="97726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40657</xdr:rowOff>
    </xdr:from>
    <xdr:ext cx="405111" cy="259045"/>
    <xdr:sp macro="" textlink="">
      <xdr:nvSpPr>
        <xdr:cNvPr id="98" name="n_1mainValue【体育館・プール】&#10;有形固定資産減価償却率"/>
        <xdr:cNvSpPr txBox="1"/>
      </xdr:nvSpPr>
      <xdr:spPr>
        <a:xfrm>
          <a:off x="3582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67327</xdr:rowOff>
    </xdr:from>
    <xdr:ext cx="405111" cy="259045"/>
    <xdr:sp macro="" textlink="">
      <xdr:nvSpPr>
        <xdr:cNvPr id="99" name="n_2mainValue【体育館・プール】&#10;有形固定資産減価償却率"/>
        <xdr:cNvSpPr txBox="1"/>
      </xdr:nvSpPr>
      <xdr:spPr>
        <a:xfrm>
          <a:off x="2705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147337</xdr:rowOff>
    </xdr:from>
    <xdr:ext cx="405111" cy="259045"/>
    <xdr:sp macro="" textlink="">
      <xdr:nvSpPr>
        <xdr:cNvPr id="100" name="n_3mainValue【体育館・プール】&#10;有形固定資産減価償却率"/>
        <xdr:cNvSpPr txBox="1"/>
      </xdr:nvSpPr>
      <xdr:spPr>
        <a:xfrm>
          <a:off x="1816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128"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97219</xdr:rowOff>
    </xdr:from>
    <xdr:to>
      <xdr:col>55</xdr:col>
      <xdr:colOff>50800</xdr:colOff>
      <xdr:row>62</xdr:row>
      <xdr:rowOff>27369</xdr:rowOff>
    </xdr:to>
    <xdr:sp macro="" textlink="">
      <xdr:nvSpPr>
        <xdr:cNvPr id="138" name="楕円 137"/>
        <xdr:cNvSpPr/>
      </xdr:nvSpPr>
      <xdr:spPr>
        <a:xfrm>
          <a:off x="10426700" y="105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75646</xdr:rowOff>
    </xdr:from>
    <xdr:ext cx="469744" cy="259045"/>
    <xdr:sp macro="" textlink="">
      <xdr:nvSpPr>
        <xdr:cNvPr id="139" name="【体育館・プール】&#10;一人当たり面積該当値テキスト"/>
        <xdr:cNvSpPr txBox="1"/>
      </xdr:nvSpPr>
      <xdr:spPr>
        <a:xfrm>
          <a:off x="10515600" y="1053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118364</xdr:rowOff>
    </xdr:from>
    <xdr:to>
      <xdr:col>50</xdr:col>
      <xdr:colOff>165100</xdr:colOff>
      <xdr:row>62</xdr:row>
      <xdr:rowOff>48514</xdr:rowOff>
    </xdr:to>
    <xdr:sp macro="" textlink="">
      <xdr:nvSpPr>
        <xdr:cNvPr id="140" name="楕円 139"/>
        <xdr:cNvSpPr/>
      </xdr:nvSpPr>
      <xdr:spPr>
        <a:xfrm>
          <a:off x="9588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148019</xdr:rowOff>
    </xdr:from>
    <xdr:to>
      <xdr:col>55</xdr:col>
      <xdr:colOff>0</xdr:colOff>
      <xdr:row>61</xdr:row>
      <xdr:rowOff>169164</xdr:rowOff>
    </xdr:to>
    <xdr:cxnSp macro="">
      <xdr:nvCxnSpPr>
        <xdr:cNvPr id="141" name="直線コネクタ 140"/>
        <xdr:cNvCxnSpPr/>
      </xdr:nvCxnSpPr>
      <xdr:spPr>
        <a:xfrm flipV="1">
          <a:off x="9639300" y="10606469"/>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119507</xdr:rowOff>
    </xdr:from>
    <xdr:to>
      <xdr:col>46</xdr:col>
      <xdr:colOff>38100</xdr:colOff>
      <xdr:row>62</xdr:row>
      <xdr:rowOff>49657</xdr:rowOff>
    </xdr:to>
    <xdr:sp macro="" textlink="">
      <xdr:nvSpPr>
        <xdr:cNvPr id="142" name="楕円 141"/>
        <xdr:cNvSpPr/>
      </xdr:nvSpPr>
      <xdr:spPr>
        <a:xfrm>
          <a:off x="8699500" y="1057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169164</xdr:rowOff>
    </xdr:from>
    <xdr:to>
      <xdr:col>50</xdr:col>
      <xdr:colOff>114300</xdr:colOff>
      <xdr:row>61</xdr:row>
      <xdr:rowOff>170307</xdr:rowOff>
    </xdr:to>
    <xdr:cxnSp macro="">
      <xdr:nvCxnSpPr>
        <xdr:cNvPr id="143" name="直線コネクタ 142"/>
        <xdr:cNvCxnSpPr/>
      </xdr:nvCxnSpPr>
      <xdr:spPr>
        <a:xfrm flipV="1">
          <a:off x="8750300" y="1062761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99505</xdr:rowOff>
    </xdr:from>
    <xdr:to>
      <xdr:col>41</xdr:col>
      <xdr:colOff>101600</xdr:colOff>
      <xdr:row>62</xdr:row>
      <xdr:rowOff>29655</xdr:rowOff>
    </xdr:to>
    <xdr:sp macro="" textlink="">
      <xdr:nvSpPr>
        <xdr:cNvPr id="144" name="楕円 143"/>
        <xdr:cNvSpPr/>
      </xdr:nvSpPr>
      <xdr:spPr>
        <a:xfrm>
          <a:off x="7810500" y="10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150305</xdr:rowOff>
    </xdr:from>
    <xdr:to>
      <xdr:col>45</xdr:col>
      <xdr:colOff>177800</xdr:colOff>
      <xdr:row>61</xdr:row>
      <xdr:rowOff>170307</xdr:rowOff>
    </xdr:to>
    <xdr:cxnSp macro="">
      <xdr:nvCxnSpPr>
        <xdr:cNvPr id="145" name="直線コネクタ 144"/>
        <xdr:cNvCxnSpPr/>
      </xdr:nvCxnSpPr>
      <xdr:spPr>
        <a:xfrm>
          <a:off x="7861300" y="1060875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39641</xdr:rowOff>
    </xdr:from>
    <xdr:ext cx="469744" cy="259045"/>
    <xdr:sp macro="" textlink="">
      <xdr:nvSpPr>
        <xdr:cNvPr id="146" name="n_1mainValue【体育館・プール】&#10;一人当たり面積"/>
        <xdr:cNvSpPr txBox="1"/>
      </xdr:nvSpPr>
      <xdr:spPr>
        <a:xfrm>
          <a:off x="9391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40784</xdr:rowOff>
    </xdr:from>
    <xdr:ext cx="469744" cy="259045"/>
    <xdr:sp macro="" textlink="">
      <xdr:nvSpPr>
        <xdr:cNvPr id="147" name="n_2mainValue【体育館・プール】&#10;一人当たり面積"/>
        <xdr:cNvSpPr txBox="1"/>
      </xdr:nvSpPr>
      <xdr:spPr>
        <a:xfrm>
          <a:off x="8515427" y="1067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20782</xdr:rowOff>
    </xdr:from>
    <xdr:ext cx="469744" cy="259045"/>
    <xdr:sp macro="" textlink="">
      <xdr:nvSpPr>
        <xdr:cNvPr id="148" name="n_3mainValue【体育館・プール】&#10;一人当たり面積"/>
        <xdr:cNvSpPr txBox="1"/>
      </xdr:nvSpPr>
      <xdr:spPr>
        <a:xfrm>
          <a:off x="7626427" y="10650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182"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184"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2" name="楕円 191"/>
        <xdr:cNvSpPr/>
      </xdr:nvSpPr>
      <xdr:spPr>
        <a:xfrm>
          <a:off x="4584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21607</xdr:rowOff>
    </xdr:from>
    <xdr:ext cx="405111" cy="259045"/>
    <xdr:sp macro="" textlink="">
      <xdr:nvSpPr>
        <xdr:cNvPr id="193" name="【福祉施設】&#10;有形固定資産減価償却率該当値テキスト"/>
        <xdr:cNvSpPr txBox="1"/>
      </xdr:nvSpPr>
      <xdr:spPr>
        <a:xfrm>
          <a:off x="4673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170180</xdr:rowOff>
    </xdr:from>
    <xdr:to>
      <xdr:col>20</xdr:col>
      <xdr:colOff>38100</xdr:colOff>
      <xdr:row>81</xdr:row>
      <xdr:rowOff>100330</xdr:rowOff>
    </xdr:to>
    <xdr:sp macro="" textlink="">
      <xdr:nvSpPr>
        <xdr:cNvPr id="194" name="楕円 193"/>
        <xdr:cNvSpPr/>
      </xdr:nvSpPr>
      <xdr:spPr>
        <a:xfrm>
          <a:off x="3746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49530</xdr:rowOff>
    </xdr:from>
    <xdr:to>
      <xdr:col>24</xdr:col>
      <xdr:colOff>63500</xdr:colOff>
      <xdr:row>81</xdr:row>
      <xdr:rowOff>49530</xdr:rowOff>
    </xdr:to>
    <xdr:cxnSp macro="">
      <xdr:nvCxnSpPr>
        <xdr:cNvPr id="195" name="直線コネクタ 194"/>
        <xdr:cNvCxnSpPr/>
      </xdr:nvCxnSpPr>
      <xdr:spPr>
        <a:xfrm>
          <a:off x="3797300" y="1393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36286</xdr:rowOff>
    </xdr:from>
    <xdr:to>
      <xdr:col>15</xdr:col>
      <xdr:colOff>101600</xdr:colOff>
      <xdr:row>81</xdr:row>
      <xdr:rowOff>137886</xdr:rowOff>
    </xdr:to>
    <xdr:sp macro="" textlink="">
      <xdr:nvSpPr>
        <xdr:cNvPr id="196" name="楕円 195"/>
        <xdr:cNvSpPr/>
      </xdr:nvSpPr>
      <xdr:spPr>
        <a:xfrm>
          <a:off x="2857500" y="139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81</xdr:row>
      <xdr:rowOff>87086</xdr:rowOff>
    </xdr:to>
    <xdr:cxnSp macro="">
      <xdr:nvCxnSpPr>
        <xdr:cNvPr id="197" name="直線コネクタ 196"/>
        <xdr:cNvCxnSpPr/>
      </xdr:nvCxnSpPr>
      <xdr:spPr>
        <a:xfrm flipV="1">
          <a:off x="2908300" y="1393698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113030</xdr:rowOff>
    </xdr:from>
    <xdr:to>
      <xdr:col>10</xdr:col>
      <xdr:colOff>165100</xdr:colOff>
      <xdr:row>82</xdr:row>
      <xdr:rowOff>43180</xdr:rowOff>
    </xdr:to>
    <xdr:sp macro="" textlink="">
      <xdr:nvSpPr>
        <xdr:cNvPr id="198" name="楕円 197"/>
        <xdr:cNvSpPr/>
      </xdr:nvSpPr>
      <xdr:spPr>
        <a:xfrm>
          <a:off x="196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87086</xdr:rowOff>
    </xdr:from>
    <xdr:to>
      <xdr:col>15</xdr:col>
      <xdr:colOff>50800</xdr:colOff>
      <xdr:row>81</xdr:row>
      <xdr:rowOff>163830</xdr:rowOff>
    </xdr:to>
    <xdr:cxnSp macro="">
      <xdr:nvCxnSpPr>
        <xdr:cNvPr id="199" name="直線コネクタ 198"/>
        <xdr:cNvCxnSpPr/>
      </xdr:nvCxnSpPr>
      <xdr:spPr>
        <a:xfrm flipV="1">
          <a:off x="2019300" y="1397453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00" name="n_1mainValue【福祉施設】&#10;有形固定資産減価償却率"/>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154413</xdr:rowOff>
    </xdr:from>
    <xdr:ext cx="405111" cy="259045"/>
    <xdr:sp macro="" textlink="">
      <xdr:nvSpPr>
        <xdr:cNvPr id="201" name="n_2mainValue【福祉施設】&#10;有形固定資産減価償却率"/>
        <xdr:cNvSpPr txBox="1"/>
      </xdr:nvSpPr>
      <xdr:spPr>
        <a:xfrm>
          <a:off x="2705744" y="1369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02" name="n_3mainValue【福祉施設】&#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40"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246" name="楕円 245"/>
        <xdr:cNvSpPr/>
      </xdr:nvSpPr>
      <xdr:spPr>
        <a:xfrm>
          <a:off x="104267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119215</xdr:rowOff>
    </xdr:from>
    <xdr:ext cx="469744" cy="259045"/>
    <xdr:sp macro="" textlink="">
      <xdr:nvSpPr>
        <xdr:cNvPr id="247" name="【福祉施設】&#10;一人当たり面積該当値テキスト"/>
        <xdr:cNvSpPr txBox="1"/>
      </xdr:nvSpPr>
      <xdr:spPr>
        <a:xfrm>
          <a:off x="10515600" y="1452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140788</xdr:rowOff>
    </xdr:from>
    <xdr:to>
      <xdr:col>50</xdr:col>
      <xdr:colOff>165100</xdr:colOff>
      <xdr:row>85</xdr:row>
      <xdr:rowOff>70938</xdr:rowOff>
    </xdr:to>
    <xdr:sp macro="" textlink="">
      <xdr:nvSpPr>
        <xdr:cNvPr id="248" name="楕円 247"/>
        <xdr:cNvSpPr/>
      </xdr:nvSpPr>
      <xdr:spPr>
        <a:xfrm>
          <a:off x="9588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20138</xdr:rowOff>
    </xdr:from>
    <xdr:to>
      <xdr:col>55</xdr:col>
      <xdr:colOff>0</xdr:colOff>
      <xdr:row>85</xdr:row>
      <xdr:rowOff>20138</xdr:rowOff>
    </xdr:to>
    <xdr:cxnSp macro="">
      <xdr:nvCxnSpPr>
        <xdr:cNvPr id="249" name="直線コネクタ 248"/>
        <xdr:cNvCxnSpPr/>
      </xdr:nvCxnSpPr>
      <xdr:spPr>
        <a:xfrm>
          <a:off x="9639300" y="14593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141877</xdr:rowOff>
    </xdr:from>
    <xdr:to>
      <xdr:col>46</xdr:col>
      <xdr:colOff>38100</xdr:colOff>
      <xdr:row>85</xdr:row>
      <xdr:rowOff>72027</xdr:rowOff>
    </xdr:to>
    <xdr:sp macro="" textlink="">
      <xdr:nvSpPr>
        <xdr:cNvPr id="250" name="楕円 249"/>
        <xdr:cNvSpPr/>
      </xdr:nvSpPr>
      <xdr:spPr>
        <a:xfrm>
          <a:off x="8699500" y="145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20138</xdr:rowOff>
    </xdr:from>
    <xdr:to>
      <xdr:col>50</xdr:col>
      <xdr:colOff>114300</xdr:colOff>
      <xdr:row>85</xdr:row>
      <xdr:rowOff>21227</xdr:rowOff>
    </xdr:to>
    <xdr:cxnSp macro="">
      <xdr:nvCxnSpPr>
        <xdr:cNvPr id="251" name="直線コネクタ 250"/>
        <xdr:cNvCxnSpPr/>
      </xdr:nvCxnSpPr>
      <xdr:spPr>
        <a:xfrm flipV="1">
          <a:off x="8750300" y="14593388"/>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144055</xdr:rowOff>
    </xdr:from>
    <xdr:to>
      <xdr:col>41</xdr:col>
      <xdr:colOff>101600</xdr:colOff>
      <xdr:row>85</xdr:row>
      <xdr:rowOff>74205</xdr:rowOff>
    </xdr:to>
    <xdr:sp macro="" textlink="">
      <xdr:nvSpPr>
        <xdr:cNvPr id="252" name="楕円 251"/>
        <xdr:cNvSpPr/>
      </xdr:nvSpPr>
      <xdr:spPr>
        <a:xfrm>
          <a:off x="7810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21227</xdr:rowOff>
    </xdr:from>
    <xdr:to>
      <xdr:col>45</xdr:col>
      <xdr:colOff>177800</xdr:colOff>
      <xdr:row>85</xdr:row>
      <xdr:rowOff>23405</xdr:rowOff>
    </xdr:to>
    <xdr:cxnSp macro="">
      <xdr:nvCxnSpPr>
        <xdr:cNvPr id="253" name="直線コネクタ 252"/>
        <xdr:cNvCxnSpPr/>
      </xdr:nvCxnSpPr>
      <xdr:spPr>
        <a:xfrm flipV="1">
          <a:off x="7861300" y="14594477"/>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62065</xdr:rowOff>
    </xdr:from>
    <xdr:ext cx="469744" cy="259045"/>
    <xdr:sp macro="" textlink="">
      <xdr:nvSpPr>
        <xdr:cNvPr id="254" name="n_1mainValue【福祉施設】&#10;一人当たり面積"/>
        <xdr:cNvSpPr txBox="1"/>
      </xdr:nvSpPr>
      <xdr:spPr>
        <a:xfrm>
          <a:off x="9391727" y="1463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63154</xdr:rowOff>
    </xdr:from>
    <xdr:ext cx="469744" cy="259045"/>
    <xdr:sp macro="" textlink="">
      <xdr:nvSpPr>
        <xdr:cNvPr id="255" name="n_2mainValue【福祉施設】&#10;一人当たり面積"/>
        <xdr:cNvSpPr txBox="1"/>
      </xdr:nvSpPr>
      <xdr:spPr>
        <a:xfrm>
          <a:off x="8515427" y="1463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90732</xdr:rowOff>
    </xdr:from>
    <xdr:ext cx="469744" cy="259045"/>
    <xdr:sp macro="" textlink="">
      <xdr:nvSpPr>
        <xdr:cNvPr id="256" name="n_3mainValue【福祉施設】&#10;一人当たり面積"/>
        <xdr:cNvSpPr txBox="1"/>
      </xdr:nvSpPr>
      <xdr:spPr>
        <a:xfrm>
          <a:off x="7626427" y="1432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5" name="テキスト ボックス 2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6" name="直線コネクタ 2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67" name="テキスト ボックス 26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8" name="直線コネクタ 26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9" name="テキスト ボックス 26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0" name="直線コネクタ 26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1" name="テキスト ボックス 27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2" name="直線コネクタ 27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3" name="テキスト ボックス 27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4" name="直線コネクタ 27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5" name="テキスト ボックス 27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6" name="直線コネクタ 27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77" name="テキスト ボックス 27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79" name="テキスト ボックス 27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281" name="直線コネクタ 280"/>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282"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283" name="直線コネクタ 282"/>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284"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285" name="直線コネクタ 284"/>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286"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287" name="フローチャート: 判断 286"/>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288" name="フローチャート: 判断 287"/>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289"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290" name="フローチャート: 判断 289"/>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291"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292" name="フローチャート: 判断 291"/>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293"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106</xdr:row>
      <xdr:rowOff>88264</xdr:rowOff>
    </xdr:from>
    <xdr:to>
      <xdr:col>10</xdr:col>
      <xdr:colOff>165100</xdr:colOff>
      <xdr:row>107</xdr:row>
      <xdr:rowOff>18414</xdr:rowOff>
    </xdr:to>
    <xdr:sp macro="" textlink="">
      <xdr:nvSpPr>
        <xdr:cNvPr id="299" name="楕円 298"/>
        <xdr:cNvSpPr/>
      </xdr:nvSpPr>
      <xdr:spPr>
        <a:xfrm>
          <a:off x="1968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107</xdr:row>
      <xdr:rowOff>9541</xdr:rowOff>
    </xdr:from>
    <xdr:ext cx="405111" cy="259045"/>
    <xdr:sp macro="" textlink="">
      <xdr:nvSpPr>
        <xdr:cNvPr id="300" name="n_3mainValue【市民会館】&#10;有形固定資産減価償却率"/>
        <xdr:cNvSpPr txBox="1"/>
      </xdr:nvSpPr>
      <xdr:spPr>
        <a:xfrm>
          <a:off x="1816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9" name="テキスト ボックス 3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0" name="直線コネクタ 3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24" name="直線コネクタ 323"/>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25"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26" name="直線コネクタ 325"/>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27"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28" name="直線コネクタ 327"/>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29"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30" name="フローチャート: 判断 329"/>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31" name="フローチャート: 判断 330"/>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332"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333" name="フローチャート: 判断 332"/>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334"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335" name="フローチャート: 判断 334"/>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144797</xdr:rowOff>
    </xdr:from>
    <xdr:ext cx="469744" cy="259045"/>
    <xdr:sp macro="" textlink="">
      <xdr:nvSpPr>
        <xdr:cNvPr id="336" name="n_3aveValue【市民会館】&#10;一人当たり面積"/>
        <xdr:cNvSpPr txBox="1"/>
      </xdr:nvSpPr>
      <xdr:spPr>
        <a:xfrm>
          <a:off x="7626427" y="1797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102</xdr:row>
      <xdr:rowOff>145414</xdr:rowOff>
    </xdr:from>
    <xdr:to>
      <xdr:col>41</xdr:col>
      <xdr:colOff>101600</xdr:colOff>
      <xdr:row>103</xdr:row>
      <xdr:rowOff>75564</xdr:rowOff>
    </xdr:to>
    <xdr:sp macro="" textlink="">
      <xdr:nvSpPr>
        <xdr:cNvPr id="342" name="楕円 341"/>
        <xdr:cNvSpPr/>
      </xdr:nvSpPr>
      <xdr:spPr>
        <a:xfrm>
          <a:off x="7810500" y="1763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101</xdr:row>
      <xdr:rowOff>92091</xdr:rowOff>
    </xdr:from>
    <xdr:ext cx="469744" cy="259045"/>
    <xdr:sp macro="" textlink="">
      <xdr:nvSpPr>
        <xdr:cNvPr id="343" name="n_3mainValue【市民会館】&#10;一人当たり面積"/>
        <xdr:cNvSpPr txBox="1"/>
      </xdr:nvSpPr>
      <xdr:spPr>
        <a:xfrm>
          <a:off x="7626427" y="1740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4" name="テキスト ボックス 3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5" name="直線コネクタ 3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6" name="テキスト ボックス 3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7" name="直線コネクタ 3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8" name="テキスト ボックス 3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9" name="直線コネクタ 3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0" name="テキスト ボックス 3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1" name="直線コネクタ 3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2" name="テキスト ボックス 3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3" name="直線コネクタ 3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4" name="テキスト ボックス 3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6" name="テキスト ボックス 3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368" name="直線コネクタ 367"/>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369"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370" name="直線コネクタ 369"/>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71"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72" name="直線コネクタ 37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99712</xdr:rowOff>
    </xdr:from>
    <xdr:ext cx="405111" cy="259045"/>
    <xdr:sp macro="" textlink="">
      <xdr:nvSpPr>
        <xdr:cNvPr id="373" name="【一般廃棄物処理施設】&#10;有形固定資産減価償却率平均値テキスト"/>
        <xdr:cNvSpPr txBox="1"/>
      </xdr:nvSpPr>
      <xdr:spPr>
        <a:xfrm>
          <a:off x="16357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74" name="フローチャート: 判断 373"/>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75" name="フローチャート: 判断 374"/>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76"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77" name="フローチャート: 判断 376"/>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78"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79" name="フローチャート: 判断 378"/>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652</xdr:rowOff>
    </xdr:from>
    <xdr:ext cx="405111" cy="259045"/>
    <xdr:sp macro="" textlink="">
      <xdr:nvSpPr>
        <xdr:cNvPr id="380" name="n_3aveValue【一般廃棄物処理施設】&#10;有形固定資産減価償却率"/>
        <xdr:cNvSpPr txBox="1"/>
      </xdr:nvSpPr>
      <xdr:spPr>
        <a:xfrm>
          <a:off x="13500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29210</xdr:rowOff>
    </xdr:from>
    <xdr:to>
      <xdr:col>85</xdr:col>
      <xdr:colOff>177800</xdr:colOff>
      <xdr:row>42</xdr:row>
      <xdr:rowOff>130810</xdr:rowOff>
    </xdr:to>
    <xdr:sp macro="" textlink="">
      <xdr:nvSpPr>
        <xdr:cNvPr id="386" name="楕円 385"/>
        <xdr:cNvSpPr/>
      </xdr:nvSpPr>
      <xdr:spPr>
        <a:xfrm>
          <a:off x="16268700" y="723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115587</xdr:rowOff>
    </xdr:from>
    <xdr:ext cx="405111" cy="259045"/>
    <xdr:sp macro="" textlink="">
      <xdr:nvSpPr>
        <xdr:cNvPr id="387" name="【一般廃棄物処理施設】&#10;有形固定資産減価償却率該当値テキスト"/>
        <xdr:cNvSpPr txBox="1"/>
      </xdr:nvSpPr>
      <xdr:spPr>
        <a:xfrm>
          <a:off x="16357600" y="7145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111125</xdr:rowOff>
    </xdr:from>
    <xdr:to>
      <xdr:col>81</xdr:col>
      <xdr:colOff>101600</xdr:colOff>
      <xdr:row>37</xdr:row>
      <xdr:rowOff>41275</xdr:rowOff>
    </xdr:to>
    <xdr:sp macro="" textlink="">
      <xdr:nvSpPr>
        <xdr:cNvPr id="388" name="楕円 387"/>
        <xdr:cNvSpPr/>
      </xdr:nvSpPr>
      <xdr:spPr>
        <a:xfrm>
          <a:off x="15430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161925</xdr:rowOff>
    </xdr:from>
    <xdr:to>
      <xdr:col>85</xdr:col>
      <xdr:colOff>127000</xdr:colOff>
      <xdr:row>42</xdr:row>
      <xdr:rowOff>80010</xdr:rowOff>
    </xdr:to>
    <xdr:cxnSp macro="">
      <xdr:nvCxnSpPr>
        <xdr:cNvPr id="389" name="直線コネクタ 388"/>
        <xdr:cNvCxnSpPr/>
      </xdr:nvCxnSpPr>
      <xdr:spPr>
        <a:xfrm>
          <a:off x="15481300" y="6334125"/>
          <a:ext cx="838200" cy="94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390" name="楕円 389"/>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161925</xdr:rowOff>
    </xdr:from>
    <xdr:to>
      <xdr:col>81</xdr:col>
      <xdr:colOff>50800</xdr:colOff>
      <xdr:row>36</xdr:row>
      <xdr:rowOff>163830</xdr:rowOff>
    </xdr:to>
    <xdr:cxnSp macro="">
      <xdr:nvCxnSpPr>
        <xdr:cNvPr id="391" name="直線コネクタ 390"/>
        <xdr:cNvCxnSpPr/>
      </xdr:nvCxnSpPr>
      <xdr:spPr>
        <a:xfrm flipV="1">
          <a:off x="14592300" y="63341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57802</xdr:rowOff>
    </xdr:from>
    <xdr:ext cx="405111" cy="259045"/>
    <xdr:sp macro="" textlink="">
      <xdr:nvSpPr>
        <xdr:cNvPr id="392" name="n_1mainValue【一般廃棄物処理施設】&#10;有形固定資産減価償却率"/>
        <xdr:cNvSpPr txBox="1"/>
      </xdr:nvSpPr>
      <xdr:spPr>
        <a:xfrm>
          <a:off x="15266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393" name="n_2mainValue【一般廃棄物処理施設】&#10;有形固定資産減価償却率"/>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4" name="直線コネクタ 40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5" name="テキスト ボックス 40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6" name="直線コネクタ 40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7" name="テキスト ボックス 40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8" name="直線コネクタ 40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9" name="テキスト ボックス 40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0" name="直線コネクタ 40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1" name="テキスト ボックス 41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2" name="直線コネクタ 41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3" name="テキスト ボックス 412"/>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5" name="テキスト ボックス 41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417" name="直線コネクタ 416"/>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418"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419" name="直線コネクタ 418"/>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420"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421" name="直線コネクタ 420"/>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422"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423" name="フローチャート: 判断 422"/>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424" name="フローチャート: 判断 423"/>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425"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426" name="フローチャート: 判断 425"/>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427"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428" name="フローチャート: 判断 427"/>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153585</xdr:rowOff>
    </xdr:from>
    <xdr:ext cx="534377" cy="259045"/>
    <xdr:sp macro="" textlink="">
      <xdr:nvSpPr>
        <xdr:cNvPr id="429" name="n_3aveValue【一般廃棄物処理施設】&#10;一人当たり有形固定資産（償却資産）額"/>
        <xdr:cNvSpPr txBox="1"/>
      </xdr:nvSpPr>
      <xdr:spPr>
        <a:xfrm>
          <a:off x="19278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0" name="テキスト ボックス 4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15983</xdr:rowOff>
    </xdr:from>
    <xdr:to>
      <xdr:col>116</xdr:col>
      <xdr:colOff>114300</xdr:colOff>
      <xdr:row>41</xdr:row>
      <xdr:rowOff>117583</xdr:rowOff>
    </xdr:to>
    <xdr:sp macro="" textlink="">
      <xdr:nvSpPr>
        <xdr:cNvPr id="435" name="楕円 434"/>
        <xdr:cNvSpPr/>
      </xdr:nvSpPr>
      <xdr:spPr>
        <a:xfrm>
          <a:off x="22110700" y="70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165860</xdr:rowOff>
    </xdr:from>
    <xdr:ext cx="599010" cy="259045"/>
    <xdr:sp macro="" textlink="">
      <xdr:nvSpPr>
        <xdr:cNvPr id="436" name="【一般廃棄物処理施設】&#10;一人当たり有形固定資産（償却資産）額該当値テキスト"/>
        <xdr:cNvSpPr txBox="1"/>
      </xdr:nvSpPr>
      <xdr:spPr>
        <a:xfrm>
          <a:off x="22199600" y="702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146669</xdr:rowOff>
    </xdr:from>
    <xdr:to>
      <xdr:col>112</xdr:col>
      <xdr:colOff>38100</xdr:colOff>
      <xdr:row>42</xdr:row>
      <xdr:rowOff>76819</xdr:rowOff>
    </xdr:to>
    <xdr:sp macro="" textlink="">
      <xdr:nvSpPr>
        <xdr:cNvPr id="437" name="楕円 436"/>
        <xdr:cNvSpPr/>
      </xdr:nvSpPr>
      <xdr:spPr>
        <a:xfrm>
          <a:off x="21272500" y="717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66783</xdr:rowOff>
    </xdr:from>
    <xdr:to>
      <xdr:col>116</xdr:col>
      <xdr:colOff>63500</xdr:colOff>
      <xdr:row>42</xdr:row>
      <xdr:rowOff>26019</xdr:rowOff>
    </xdr:to>
    <xdr:cxnSp macro="">
      <xdr:nvCxnSpPr>
        <xdr:cNvPr id="438" name="直線コネクタ 437"/>
        <xdr:cNvCxnSpPr/>
      </xdr:nvCxnSpPr>
      <xdr:spPr>
        <a:xfrm flipV="1">
          <a:off x="21323300" y="7096233"/>
          <a:ext cx="838200" cy="13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153508</xdr:rowOff>
    </xdr:from>
    <xdr:to>
      <xdr:col>107</xdr:col>
      <xdr:colOff>101600</xdr:colOff>
      <xdr:row>42</xdr:row>
      <xdr:rowOff>83658</xdr:rowOff>
    </xdr:to>
    <xdr:sp macro="" textlink="">
      <xdr:nvSpPr>
        <xdr:cNvPr id="439" name="楕円 438"/>
        <xdr:cNvSpPr/>
      </xdr:nvSpPr>
      <xdr:spPr>
        <a:xfrm>
          <a:off x="20383500" y="718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26019</xdr:rowOff>
    </xdr:from>
    <xdr:to>
      <xdr:col>111</xdr:col>
      <xdr:colOff>177800</xdr:colOff>
      <xdr:row>42</xdr:row>
      <xdr:rowOff>32858</xdr:rowOff>
    </xdr:to>
    <xdr:cxnSp macro="">
      <xdr:nvCxnSpPr>
        <xdr:cNvPr id="440" name="直線コネクタ 439"/>
        <xdr:cNvCxnSpPr/>
      </xdr:nvCxnSpPr>
      <xdr:spPr>
        <a:xfrm flipV="1">
          <a:off x="20434300" y="7226919"/>
          <a:ext cx="889000" cy="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67946</xdr:rowOff>
    </xdr:from>
    <xdr:ext cx="469744" cy="259045"/>
    <xdr:sp macro="" textlink="">
      <xdr:nvSpPr>
        <xdr:cNvPr id="441" name="n_1mainValue【一般廃棄物処理施設】&#10;一人当たり有形固定資産（償却資産）額"/>
        <xdr:cNvSpPr txBox="1"/>
      </xdr:nvSpPr>
      <xdr:spPr>
        <a:xfrm>
          <a:off x="21075728" y="726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74785</xdr:rowOff>
    </xdr:from>
    <xdr:ext cx="469744" cy="259045"/>
    <xdr:sp macro="" textlink="">
      <xdr:nvSpPr>
        <xdr:cNvPr id="442" name="n_2mainValue【一般廃棄物処理施設】&#10;一人当たり有形固定資産（償却資産）額"/>
        <xdr:cNvSpPr txBox="1"/>
      </xdr:nvSpPr>
      <xdr:spPr>
        <a:xfrm>
          <a:off x="20199428" y="72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3" name="正方形/長方形 44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4" name="正方形/長方形 44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5" name="正方形/長方形 44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6" name="正方形/長方形 44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7" name="正方形/長方形 44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8" name="正方形/長方形 44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9" name="正方形/長方形 44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0" name="正方形/長方形 44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1" name="テキスト ボックス 45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2" name="直線コネクタ 45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3" name="テキスト ボックス 45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4" name="直線コネクタ 45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5" name="テキスト ボックス 45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6" name="直線コネクタ 45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7" name="テキスト ボックス 45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8" name="直線コネクタ 45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9" name="テキスト ボックス 45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0" name="直線コネクタ 45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1" name="テキスト ボックス 46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2" name="直線コネクタ 46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3" name="テキスト ボックス 46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67" name="直線コネクタ 466"/>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68"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69" name="直線コネクタ 468"/>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70"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71" name="直線コネクタ 470"/>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72"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73" name="フローチャート: 判断 472"/>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74" name="フローチャート: 判断 473"/>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475"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76" name="フローチャート: 判断 475"/>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123842</xdr:rowOff>
    </xdr:from>
    <xdr:ext cx="405111" cy="259045"/>
    <xdr:sp macro="" textlink="">
      <xdr:nvSpPr>
        <xdr:cNvPr id="477" name="n_2aveValue【保健センター・保健所】&#10;有形固定資産減価償却率"/>
        <xdr:cNvSpPr txBox="1"/>
      </xdr:nvSpPr>
      <xdr:spPr>
        <a:xfrm>
          <a:off x="143897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78" name="フローチャート: 判断 477"/>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79"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0" name="テキスト ボックス 4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21590</xdr:rowOff>
    </xdr:from>
    <xdr:to>
      <xdr:col>76</xdr:col>
      <xdr:colOff>165100</xdr:colOff>
      <xdr:row>59</xdr:row>
      <xdr:rowOff>123190</xdr:rowOff>
    </xdr:to>
    <xdr:sp macro="" textlink="">
      <xdr:nvSpPr>
        <xdr:cNvPr id="485" name="楕円 484"/>
        <xdr:cNvSpPr/>
      </xdr:nvSpPr>
      <xdr:spPr>
        <a:xfrm>
          <a:off x="14541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139717</xdr:rowOff>
    </xdr:from>
    <xdr:ext cx="405111" cy="259045"/>
    <xdr:sp macro="" textlink="">
      <xdr:nvSpPr>
        <xdr:cNvPr id="486" name="n_2mainValue【保健センター・保健所】&#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6" name="テキスト ボックス 5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8" name="テキスト ボックス 5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12" name="直線コネクタ 511"/>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13"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14" name="直線コネクタ 513"/>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15"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16" name="直線コネクタ 515"/>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517"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18" name="フローチャート: 判断 517"/>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19" name="フローチャート: 判断 518"/>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72226</xdr:rowOff>
    </xdr:from>
    <xdr:ext cx="469744" cy="259045"/>
    <xdr:sp macro="" textlink="">
      <xdr:nvSpPr>
        <xdr:cNvPr id="520" name="n_1aveValue【保健センター・保健所】&#10;一人当たり面積"/>
        <xdr:cNvSpPr txBox="1"/>
      </xdr:nvSpPr>
      <xdr:spPr>
        <a:xfrm>
          <a:off x="210757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21" name="フローチャート: 判断 520"/>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522" name="n_2aveValue【保健センター・保健所】&#10;一人当たり面積"/>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23" name="フローチャート: 判断 522"/>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524"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32476</xdr:rowOff>
    </xdr:from>
    <xdr:to>
      <xdr:col>107</xdr:col>
      <xdr:colOff>101600</xdr:colOff>
      <xdr:row>62</xdr:row>
      <xdr:rowOff>134076</xdr:rowOff>
    </xdr:to>
    <xdr:sp macro="" textlink="">
      <xdr:nvSpPr>
        <xdr:cNvPr id="530" name="楕円 529"/>
        <xdr:cNvSpPr/>
      </xdr:nvSpPr>
      <xdr:spPr>
        <a:xfrm>
          <a:off x="20383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150603</xdr:rowOff>
    </xdr:from>
    <xdr:ext cx="469744" cy="259045"/>
    <xdr:sp macro="" textlink="">
      <xdr:nvSpPr>
        <xdr:cNvPr id="531" name="n_2mainValue【保健センター・保健所】&#10;一人当たり面積"/>
        <xdr:cNvSpPr txBox="1"/>
      </xdr:nvSpPr>
      <xdr:spPr>
        <a:xfrm>
          <a:off x="20199427" y="104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2" name="正方形/長方形 5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3" name="正方形/長方形 5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4" name="正方形/長方形 5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5" name="正方形/長方形 5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6" name="正方形/長方形 5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7" name="正方形/長方形 5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8" name="正方形/長方形 5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9" name="正方形/長方形 5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0" name="テキスト ボックス 5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1" name="直線コネクタ 5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2" name="テキスト ボックス 54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3" name="直線コネクタ 5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4" name="テキスト ボックス 54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5" name="直線コネクタ 5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6" name="テキスト ボックス 5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7" name="直線コネクタ 5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8" name="テキスト ボックス 5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9" name="直線コネクタ 5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0" name="テキスト ボックス 5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1" name="直線コネクタ 5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2" name="テキスト ボックス 55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3" name="直線コネクタ 5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4" name="テキスト ボックス 5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56" name="直線コネクタ 555"/>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57"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58" name="直線コネクタ 557"/>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59"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60" name="直線コネクタ 559"/>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92091</xdr:rowOff>
    </xdr:from>
    <xdr:ext cx="405111" cy="259045"/>
    <xdr:sp macro="" textlink="">
      <xdr:nvSpPr>
        <xdr:cNvPr id="561" name="【消防施設】&#10;有形固定資産減価償却率平均値テキスト"/>
        <xdr:cNvSpPr txBox="1"/>
      </xdr:nvSpPr>
      <xdr:spPr>
        <a:xfrm>
          <a:off x="16357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62" name="フローチャート: 判断 561"/>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63" name="フローチャート: 判断 56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64"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65" name="フローチャート: 判断 564"/>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66"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67" name="フローチャート: 判断 566"/>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568"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92075</xdr:rowOff>
    </xdr:from>
    <xdr:to>
      <xdr:col>85</xdr:col>
      <xdr:colOff>177800</xdr:colOff>
      <xdr:row>84</xdr:row>
      <xdr:rowOff>22225</xdr:rowOff>
    </xdr:to>
    <xdr:sp macro="" textlink="">
      <xdr:nvSpPr>
        <xdr:cNvPr id="574" name="楕円 573"/>
        <xdr:cNvSpPr/>
      </xdr:nvSpPr>
      <xdr:spPr>
        <a:xfrm>
          <a:off x="162687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70502</xdr:rowOff>
    </xdr:from>
    <xdr:ext cx="405111" cy="259045"/>
    <xdr:sp macro="" textlink="">
      <xdr:nvSpPr>
        <xdr:cNvPr id="575" name="【消防施設】&#10;有形固定資産減価償却率該当値テキスト"/>
        <xdr:cNvSpPr txBox="1"/>
      </xdr:nvSpPr>
      <xdr:spPr>
        <a:xfrm>
          <a:off x="16357600"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31114</xdr:rowOff>
    </xdr:from>
    <xdr:to>
      <xdr:col>81</xdr:col>
      <xdr:colOff>101600</xdr:colOff>
      <xdr:row>83</xdr:row>
      <xdr:rowOff>132714</xdr:rowOff>
    </xdr:to>
    <xdr:sp macro="" textlink="">
      <xdr:nvSpPr>
        <xdr:cNvPr id="576" name="楕円 575"/>
        <xdr:cNvSpPr/>
      </xdr:nvSpPr>
      <xdr:spPr>
        <a:xfrm>
          <a:off x="15430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81914</xdr:rowOff>
    </xdr:from>
    <xdr:to>
      <xdr:col>85</xdr:col>
      <xdr:colOff>127000</xdr:colOff>
      <xdr:row>83</xdr:row>
      <xdr:rowOff>142875</xdr:rowOff>
    </xdr:to>
    <xdr:cxnSp macro="">
      <xdr:nvCxnSpPr>
        <xdr:cNvPr id="577" name="直線コネクタ 576"/>
        <xdr:cNvCxnSpPr/>
      </xdr:nvCxnSpPr>
      <xdr:spPr>
        <a:xfrm>
          <a:off x="15481300" y="14312264"/>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42545</xdr:rowOff>
    </xdr:from>
    <xdr:to>
      <xdr:col>76</xdr:col>
      <xdr:colOff>165100</xdr:colOff>
      <xdr:row>83</xdr:row>
      <xdr:rowOff>144145</xdr:rowOff>
    </xdr:to>
    <xdr:sp macro="" textlink="">
      <xdr:nvSpPr>
        <xdr:cNvPr id="578" name="楕円 577"/>
        <xdr:cNvSpPr/>
      </xdr:nvSpPr>
      <xdr:spPr>
        <a:xfrm>
          <a:off x="14541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81914</xdr:rowOff>
    </xdr:from>
    <xdr:to>
      <xdr:col>81</xdr:col>
      <xdr:colOff>50800</xdr:colOff>
      <xdr:row>83</xdr:row>
      <xdr:rowOff>93345</xdr:rowOff>
    </xdr:to>
    <xdr:cxnSp macro="">
      <xdr:nvCxnSpPr>
        <xdr:cNvPr id="579" name="直線コネクタ 578"/>
        <xdr:cNvCxnSpPr/>
      </xdr:nvCxnSpPr>
      <xdr:spPr>
        <a:xfrm flipV="1">
          <a:off x="14592300" y="143122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133986</xdr:rowOff>
    </xdr:from>
    <xdr:to>
      <xdr:col>72</xdr:col>
      <xdr:colOff>38100</xdr:colOff>
      <xdr:row>81</xdr:row>
      <xdr:rowOff>64136</xdr:rowOff>
    </xdr:to>
    <xdr:sp macro="" textlink="">
      <xdr:nvSpPr>
        <xdr:cNvPr id="580" name="楕円 579"/>
        <xdr:cNvSpPr/>
      </xdr:nvSpPr>
      <xdr:spPr>
        <a:xfrm>
          <a:off x="13652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13336</xdr:rowOff>
    </xdr:from>
    <xdr:to>
      <xdr:col>76</xdr:col>
      <xdr:colOff>114300</xdr:colOff>
      <xdr:row>83</xdr:row>
      <xdr:rowOff>93345</xdr:rowOff>
    </xdr:to>
    <xdr:cxnSp macro="">
      <xdr:nvCxnSpPr>
        <xdr:cNvPr id="581" name="直線コネクタ 580"/>
        <xdr:cNvCxnSpPr/>
      </xdr:nvCxnSpPr>
      <xdr:spPr>
        <a:xfrm>
          <a:off x="13703300" y="13900786"/>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123841</xdr:rowOff>
    </xdr:from>
    <xdr:ext cx="405111" cy="259045"/>
    <xdr:sp macro="" textlink="">
      <xdr:nvSpPr>
        <xdr:cNvPr id="582" name="n_1mainValue【消防施設】&#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583" name="n_2mainValue【消防施設】&#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80663</xdr:rowOff>
    </xdr:from>
    <xdr:ext cx="405111" cy="259045"/>
    <xdr:sp macro="" textlink="">
      <xdr:nvSpPr>
        <xdr:cNvPr id="584" name="n_3mainValue【消防施設】&#10;有形固定資産減価償却率"/>
        <xdr:cNvSpPr txBox="1"/>
      </xdr:nvSpPr>
      <xdr:spPr>
        <a:xfrm>
          <a:off x="13500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5" name="直線コネクタ 5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6" name="テキスト ボックス 5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7" name="直線コネクタ 5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8" name="テキスト ボックス 5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9" name="直線コネクタ 5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0" name="テキスト ボックス 5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1" name="直線コネクタ 6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2" name="テキスト ボックス 6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06" name="直線コネクタ 605"/>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07"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08" name="直線コネクタ 607"/>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09"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10" name="直線コネクタ 609"/>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611"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12" name="フローチャート: 判断 611"/>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13" name="フローチャート: 判断 612"/>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614"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615" name="フローチャート: 判断 614"/>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616"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617" name="フローチャート: 判断 616"/>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618"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113945</xdr:rowOff>
    </xdr:from>
    <xdr:to>
      <xdr:col>116</xdr:col>
      <xdr:colOff>114300</xdr:colOff>
      <xdr:row>86</xdr:row>
      <xdr:rowOff>44095</xdr:rowOff>
    </xdr:to>
    <xdr:sp macro="" textlink="">
      <xdr:nvSpPr>
        <xdr:cNvPr id="624" name="楕円 623"/>
        <xdr:cNvSpPr/>
      </xdr:nvSpPr>
      <xdr:spPr>
        <a:xfrm>
          <a:off x="22110700" y="146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28872</xdr:rowOff>
    </xdr:from>
    <xdr:ext cx="469744" cy="259045"/>
    <xdr:sp macro="" textlink="">
      <xdr:nvSpPr>
        <xdr:cNvPr id="625" name="【消防施設】&#10;一人当たり面積該当値テキスト"/>
        <xdr:cNvSpPr txBox="1"/>
      </xdr:nvSpPr>
      <xdr:spPr>
        <a:xfrm>
          <a:off x="22199600" y="1460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124918</xdr:rowOff>
    </xdr:from>
    <xdr:to>
      <xdr:col>112</xdr:col>
      <xdr:colOff>38100</xdr:colOff>
      <xdr:row>86</xdr:row>
      <xdr:rowOff>55068</xdr:rowOff>
    </xdr:to>
    <xdr:sp macro="" textlink="">
      <xdr:nvSpPr>
        <xdr:cNvPr id="626" name="楕円 625"/>
        <xdr:cNvSpPr/>
      </xdr:nvSpPr>
      <xdr:spPr>
        <a:xfrm>
          <a:off x="21272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164745</xdr:rowOff>
    </xdr:from>
    <xdr:to>
      <xdr:col>116</xdr:col>
      <xdr:colOff>63500</xdr:colOff>
      <xdr:row>86</xdr:row>
      <xdr:rowOff>4268</xdr:rowOff>
    </xdr:to>
    <xdr:cxnSp macro="">
      <xdr:nvCxnSpPr>
        <xdr:cNvPr id="627" name="直線コネクタ 626"/>
        <xdr:cNvCxnSpPr/>
      </xdr:nvCxnSpPr>
      <xdr:spPr>
        <a:xfrm flipV="1">
          <a:off x="21323300" y="14737995"/>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124918</xdr:rowOff>
    </xdr:from>
    <xdr:to>
      <xdr:col>107</xdr:col>
      <xdr:colOff>101600</xdr:colOff>
      <xdr:row>86</xdr:row>
      <xdr:rowOff>55068</xdr:rowOff>
    </xdr:to>
    <xdr:sp macro="" textlink="">
      <xdr:nvSpPr>
        <xdr:cNvPr id="628" name="楕円 627"/>
        <xdr:cNvSpPr/>
      </xdr:nvSpPr>
      <xdr:spPr>
        <a:xfrm>
          <a:off x="20383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4268</xdr:rowOff>
    </xdr:from>
    <xdr:to>
      <xdr:col>111</xdr:col>
      <xdr:colOff>177800</xdr:colOff>
      <xdr:row>86</xdr:row>
      <xdr:rowOff>4268</xdr:rowOff>
    </xdr:to>
    <xdr:cxnSp macro="">
      <xdr:nvCxnSpPr>
        <xdr:cNvPr id="629" name="直線コネクタ 628"/>
        <xdr:cNvCxnSpPr/>
      </xdr:nvCxnSpPr>
      <xdr:spPr>
        <a:xfrm>
          <a:off x="20434300" y="14748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128118</xdr:rowOff>
    </xdr:from>
    <xdr:to>
      <xdr:col>102</xdr:col>
      <xdr:colOff>165100</xdr:colOff>
      <xdr:row>86</xdr:row>
      <xdr:rowOff>58268</xdr:rowOff>
    </xdr:to>
    <xdr:sp macro="" textlink="">
      <xdr:nvSpPr>
        <xdr:cNvPr id="630" name="楕円 629"/>
        <xdr:cNvSpPr/>
      </xdr:nvSpPr>
      <xdr:spPr>
        <a:xfrm>
          <a:off x="19494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4268</xdr:rowOff>
    </xdr:from>
    <xdr:to>
      <xdr:col>107</xdr:col>
      <xdr:colOff>50800</xdr:colOff>
      <xdr:row>86</xdr:row>
      <xdr:rowOff>7468</xdr:rowOff>
    </xdr:to>
    <xdr:cxnSp macro="">
      <xdr:nvCxnSpPr>
        <xdr:cNvPr id="631" name="直線コネクタ 630"/>
        <xdr:cNvCxnSpPr/>
      </xdr:nvCxnSpPr>
      <xdr:spPr>
        <a:xfrm flipV="1">
          <a:off x="19545300" y="1474896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46195</xdr:rowOff>
    </xdr:from>
    <xdr:ext cx="469744" cy="259045"/>
    <xdr:sp macro="" textlink="">
      <xdr:nvSpPr>
        <xdr:cNvPr id="632" name="n_1mainValue【消防施設】&#10;一人当たり面積"/>
        <xdr:cNvSpPr txBox="1"/>
      </xdr:nvSpPr>
      <xdr:spPr>
        <a:xfrm>
          <a:off x="210757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46195</xdr:rowOff>
    </xdr:from>
    <xdr:ext cx="469744" cy="259045"/>
    <xdr:sp macro="" textlink="">
      <xdr:nvSpPr>
        <xdr:cNvPr id="633" name="n_2mainValue【消防施設】&#10;一人当たり面積"/>
        <xdr:cNvSpPr txBox="1"/>
      </xdr:nvSpPr>
      <xdr:spPr>
        <a:xfrm>
          <a:off x="201994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49395</xdr:rowOff>
    </xdr:from>
    <xdr:ext cx="469744" cy="259045"/>
    <xdr:sp macro="" textlink="">
      <xdr:nvSpPr>
        <xdr:cNvPr id="634" name="n_3mainValue【消防施設】&#10;一人当たり面積"/>
        <xdr:cNvSpPr txBox="1"/>
      </xdr:nvSpPr>
      <xdr:spPr>
        <a:xfrm>
          <a:off x="19310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5" name="直線コネクタ 6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6" name="テキスト ボックス 64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7" name="直線コネクタ 6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8" name="テキスト ボックス 6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9" name="直線コネクタ 6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0" name="テキスト ボックス 6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1" name="直線コネクタ 6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2" name="テキスト ボックス 6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3" name="直線コネクタ 6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4" name="テキスト ボックス 6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5" name="直線コネクタ 6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6" name="テキスト ボックス 65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8" name="テキスト ボックス 6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60" name="直線コネクタ 659"/>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61"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62" name="直線コネクタ 661"/>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4" name="直線コネクタ 66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65"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66" name="フローチャート: 判断 665"/>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67" name="フローチャート: 判断 666"/>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68"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69" name="フローチャート: 判断 668"/>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70"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71" name="フローチャート: 判断 670"/>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168746</xdr:rowOff>
    </xdr:from>
    <xdr:ext cx="405111" cy="259045"/>
    <xdr:sp macro="" textlink="">
      <xdr:nvSpPr>
        <xdr:cNvPr id="672" name="n_3aveValue【庁舎】&#10;有形固定資産減価償却率"/>
        <xdr:cNvSpPr txBox="1"/>
      </xdr:nvSpPr>
      <xdr:spPr>
        <a:xfrm>
          <a:off x="13500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78" name="楕円 677"/>
        <xdr:cNvSpPr/>
      </xdr:nvSpPr>
      <xdr:spPr>
        <a:xfrm>
          <a:off x="162687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79" name="【庁舎】&#10;有形固定資産減価償却率該当値テキスト"/>
        <xdr:cNvSpPr txBox="1"/>
      </xdr:nvSpPr>
      <xdr:spPr>
        <a:xfrm>
          <a:off x="1635760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xdr:rowOff>
    </xdr:from>
    <xdr:to>
      <xdr:col>81</xdr:col>
      <xdr:colOff>101600</xdr:colOff>
      <xdr:row>101</xdr:row>
      <xdr:rowOff>102507</xdr:rowOff>
    </xdr:to>
    <xdr:sp macro="" textlink="">
      <xdr:nvSpPr>
        <xdr:cNvPr id="680" name="楕円 679"/>
        <xdr:cNvSpPr/>
      </xdr:nvSpPr>
      <xdr:spPr>
        <a:xfrm>
          <a:off x="15430500" y="1731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51707</xdr:rowOff>
    </xdr:from>
    <xdr:to>
      <xdr:col>85</xdr:col>
      <xdr:colOff>127000</xdr:colOff>
      <xdr:row>101</xdr:row>
      <xdr:rowOff>100693</xdr:rowOff>
    </xdr:to>
    <xdr:cxnSp macro="">
      <xdr:nvCxnSpPr>
        <xdr:cNvPr id="681" name="直線コネクタ 680"/>
        <xdr:cNvCxnSpPr/>
      </xdr:nvCxnSpPr>
      <xdr:spPr>
        <a:xfrm>
          <a:off x="15481300" y="17368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25400</xdr:rowOff>
    </xdr:from>
    <xdr:to>
      <xdr:col>76</xdr:col>
      <xdr:colOff>165100</xdr:colOff>
      <xdr:row>101</xdr:row>
      <xdr:rowOff>127000</xdr:rowOff>
    </xdr:to>
    <xdr:sp macro="" textlink="">
      <xdr:nvSpPr>
        <xdr:cNvPr id="682" name="楕円 681"/>
        <xdr:cNvSpPr/>
      </xdr:nvSpPr>
      <xdr:spPr>
        <a:xfrm>
          <a:off x="14541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51707</xdr:rowOff>
    </xdr:from>
    <xdr:to>
      <xdr:col>81</xdr:col>
      <xdr:colOff>50800</xdr:colOff>
      <xdr:row>101</xdr:row>
      <xdr:rowOff>76200</xdr:rowOff>
    </xdr:to>
    <xdr:cxnSp macro="">
      <xdr:nvCxnSpPr>
        <xdr:cNvPr id="683" name="直線コネクタ 682"/>
        <xdr:cNvCxnSpPr/>
      </xdr:nvCxnSpPr>
      <xdr:spPr>
        <a:xfrm flipV="1">
          <a:off x="14592300" y="173681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134801</xdr:rowOff>
    </xdr:from>
    <xdr:to>
      <xdr:col>72</xdr:col>
      <xdr:colOff>38100</xdr:colOff>
      <xdr:row>102</xdr:row>
      <xdr:rowOff>64951</xdr:rowOff>
    </xdr:to>
    <xdr:sp macro="" textlink="">
      <xdr:nvSpPr>
        <xdr:cNvPr id="684" name="楕円 683"/>
        <xdr:cNvSpPr/>
      </xdr:nvSpPr>
      <xdr:spPr>
        <a:xfrm>
          <a:off x="13652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76200</xdr:rowOff>
    </xdr:from>
    <xdr:to>
      <xdr:col>76</xdr:col>
      <xdr:colOff>114300</xdr:colOff>
      <xdr:row>102</xdr:row>
      <xdr:rowOff>14151</xdr:rowOff>
    </xdr:to>
    <xdr:cxnSp macro="">
      <xdr:nvCxnSpPr>
        <xdr:cNvPr id="685" name="直線コネクタ 684"/>
        <xdr:cNvCxnSpPr/>
      </xdr:nvCxnSpPr>
      <xdr:spPr>
        <a:xfrm flipV="1">
          <a:off x="13703300" y="17392650"/>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119034</xdr:rowOff>
    </xdr:from>
    <xdr:ext cx="405111" cy="259045"/>
    <xdr:sp macro="" textlink="">
      <xdr:nvSpPr>
        <xdr:cNvPr id="686" name="n_1mainValue【庁舎】&#10;有形固定資産減価償却率"/>
        <xdr:cNvSpPr txBox="1"/>
      </xdr:nvSpPr>
      <xdr:spPr>
        <a:xfrm>
          <a:off x="15266044" y="1709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143527</xdr:rowOff>
    </xdr:from>
    <xdr:ext cx="405111" cy="259045"/>
    <xdr:sp macro="" textlink="">
      <xdr:nvSpPr>
        <xdr:cNvPr id="687" name="n_2mainValue【庁舎】&#10;有形固定資産減価償却率"/>
        <xdr:cNvSpPr txBox="1"/>
      </xdr:nvSpPr>
      <xdr:spPr>
        <a:xfrm>
          <a:off x="14389744" y="1711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81478</xdr:rowOff>
    </xdr:from>
    <xdr:ext cx="405111" cy="259045"/>
    <xdr:sp macro="" textlink="">
      <xdr:nvSpPr>
        <xdr:cNvPr id="688" name="n_3mainValue【庁舎】&#10;有形固定資産減価償却率"/>
        <xdr:cNvSpPr txBox="1"/>
      </xdr:nvSpPr>
      <xdr:spPr>
        <a:xfrm>
          <a:off x="13500744" y="1722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99" name="テキスト ボックス 69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00" name="直線コネクタ 6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1" name="テキスト ボックス 7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2" name="直線コネクタ 7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3" name="テキスト ボックス 7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4" name="直線コネクタ 7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5" name="テキスト ボックス 7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6" name="直線コネクタ 7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7" name="テキスト ボックス 7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8" name="直線コネクタ 7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9" name="テキスト ボックス 7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0" name="直線コネクタ 7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1" name="テキスト ボックス 7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15" name="直線コネクタ 714"/>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16"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17" name="直線コネクタ 716"/>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18"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19" name="直線コネクタ 718"/>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0" name="【庁舎】&#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1" name="フローチャート: 判断 720"/>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22" name="フローチャート: 判断 721"/>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723"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24" name="フローチャート: 判断 723"/>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25"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726" name="フローチャート: 判断 725"/>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727"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85816</xdr:rowOff>
    </xdr:from>
    <xdr:to>
      <xdr:col>116</xdr:col>
      <xdr:colOff>114300</xdr:colOff>
      <xdr:row>108</xdr:row>
      <xdr:rowOff>15966</xdr:rowOff>
    </xdr:to>
    <xdr:sp macro="" textlink="">
      <xdr:nvSpPr>
        <xdr:cNvPr id="733" name="楕円 732"/>
        <xdr:cNvSpPr/>
      </xdr:nvSpPr>
      <xdr:spPr>
        <a:xfrm>
          <a:off x="22110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64243</xdr:rowOff>
    </xdr:from>
    <xdr:ext cx="469744" cy="259045"/>
    <xdr:sp macro="" textlink="">
      <xdr:nvSpPr>
        <xdr:cNvPr id="734" name="【庁舎】&#10;一人当たり面積該当値テキスト"/>
        <xdr:cNvSpPr txBox="1"/>
      </xdr:nvSpPr>
      <xdr:spPr>
        <a:xfrm>
          <a:off x="22199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84182</xdr:rowOff>
    </xdr:from>
    <xdr:to>
      <xdr:col>112</xdr:col>
      <xdr:colOff>38100</xdr:colOff>
      <xdr:row>108</xdr:row>
      <xdr:rowOff>14332</xdr:rowOff>
    </xdr:to>
    <xdr:sp macro="" textlink="">
      <xdr:nvSpPr>
        <xdr:cNvPr id="735" name="楕円 734"/>
        <xdr:cNvSpPr/>
      </xdr:nvSpPr>
      <xdr:spPr>
        <a:xfrm>
          <a:off x="2127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134982</xdr:rowOff>
    </xdr:from>
    <xdr:to>
      <xdr:col>116</xdr:col>
      <xdr:colOff>63500</xdr:colOff>
      <xdr:row>107</xdr:row>
      <xdr:rowOff>136616</xdr:rowOff>
    </xdr:to>
    <xdr:cxnSp macro="">
      <xdr:nvCxnSpPr>
        <xdr:cNvPr id="736" name="直線コネクタ 735"/>
        <xdr:cNvCxnSpPr/>
      </xdr:nvCxnSpPr>
      <xdr:spPr>
        <a:xfrm>
          <a:off x="21323300" y="18480132"/>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87449</xdr:rowOff>
    </xdr:from>
    <xdr:to>
      <xdr:col>107</xdr:col>
      <xdr:colOff>101600</xdr:colOff>
      <xdr:row>108</xdr:row>
      <xdr:rowOff>17599</xdr:rowOff>
    </xdr:to>
    <xdr:sp macro="" textlink="">
      <xdr:nvSpPr>
        <xdr:cNvPr id="737" name="楕円 736"/>
        <xdr:cNvSpPr/>
      </xdr:nvSpPr>
      <xdr:spPr>
        <a:xfrm>
          <a:off x="20383500" y="1843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134982</xdr:rowOff>
    </xdr:from>
    <xdr:to>
      <xdr:col>111</xdr:col>
      <xdr:colOff>177800</xdr:colOff>
      <xdr:row>107</xdr:row>
      <xdr:rowOff>138249</xdr:rowOff>
    </xdr:to>
    <xdr:cxnSp macro="">
      <xdr:nvCxnSpPr>
        <xdr:cNvPr id="738" name="直線コネクタ 737"/>
        <xdr:cNvCxnSpPr/>
      </xdr:nvCxnSpPr>
      <xdr:spPr>
        <a:xfrm flipV="1">
          <a:off x="20434300" y="1848013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90714</xdr:rowOff>
    </xdr:from>
    <xdr:to>
      <xdr:col>102</xdr:col>
      <xdr:colOff>165100</xdr:colOff>
      <xdr:row>108</xdr:row>
      <xdr:rowOff>20864</xdr:rowOff>
    </xdr:to>
    <xdr:sp macro="" textlink="">
      <xdr:nvSpPr>
        <xdr:cNvPr id="739" name="楕円 738"/>
        <xdr:cNvSpPr/>
      </xdr:nvSpPr>
      <xdr:spPr>
        <a:xfrm>
          <a:off x="19494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138249</xdr:rowOff>
    </xdr:from>
    <xdr:to>
      <xdr:col>107</xdr:col>
      <xdr:colOff>50800</xdr:colOff>
      <xdr:row>107</xdr:row>
      <xdr:rowOff>141514</xdr:rowOff>
    </xdr:to>
    <xdr:cxnSp macro="">
      <xdr:nvCxnSpPr>
        <xdr:cNvPr id="740" name="直線コネクタ 739"/>
        <xdr:cNvCxnSpPr/>
      </xdr:nvCxnSpPr>
      <xdr:spPr>
        <a:xfrm flipV="1">
          <a:off x="19545300" y="184833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5459</xdr:rowOff>
    </xdr:from>
    <xdr:ext cx="469744" cy="259045"/>
    <xdr:sp macro="" textlink="">
      <xdr:nvSpPr>
        <xdr:cNvPr id="741" name="n_1mainValue【庁舎】&#10;一人当たり面積"/>
        <xdr:cNvSpPr txBox="1"/>
      </xdr:nvSpPr>
      <xdr:spPr>
        <a:xfrm>
          <a:off x="21075727" y="1852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8726</xdr:rowOff>
    </xdr:from>
    <xdr:ext cx="469744" cy="259045"/>
    <xdr:sp macro="" textlink="">
      <xdr:nvSpPr>
        <xdr:cNvPr id="742" name="n_2mainValue【庁舎】&#10;一人当たり面積"/>
        <xdr:cNvSpPr txBox="1"/>
      </xdr:nvSpPr>
      <xdr:spPr>
        <a:xfrm>
          <a:off x="20199427" y="1852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11991</xdr:rowOff>
    </xdr:from>
    <xdr:ext cx="469744" cy="259045"/>
    <xdr:sp macro="" textlink="">
      <xdr:nvSpPr>
        <xdr:cNvPr id="743" name="n_3mainValue【庁舎】&#10;一人当たり面積"/>
        <xdr:cNvSpPr txBox="1"/>
      </xdr:nvSpPr>
      <xdr:spPr>
        <a:xfrm>
          <a:off x="19310427" y="1852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の高さが特筆すべき点である。体育館については現在複数あるが、公共施設等総合管理計画の方向性からして、その全てを更新していくことは考えにくく、一部除却することが可能性としてある。そのことも踏まえて具体的な更新計画を立て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役場庁舎の老朽化は周知の事実であるが、公共事業の優先性からして、庁舎のリニューアルは当面考えられない。よって、体育館と庁舎の有形固定資産減価償却率については今後も上昇していく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コンパクトな村であり財政規模が小さい中にあっても企業や就業者が多いことから類似団体の平均と比較して</a:t>
          </a:r>
          <a:r>
            <a:rPr lang="en-US" altLang="ja-JP" sz="1300">
              <a:effectLst/>
              <a:latin typeface="ＭＳ Ｐゴシック" panose="020B0600070205080204" pitchFamily="50" charset="-128"/>
              <a:ea typeface="ＭＳ Ｐゴシック" panose="020B0600070205080204" pitchFamily="50" charset="-128"/>
            </a:rPr>
            <a:t>0.12</a:t>
          </a:r>
          <a:r>
            <a:rPr lang="ja-JP" altLang="en-US" sz="1300">
              <a:effectLst/>
              <a:latin typeface="ＭＳ Ｐゴシック" panose="020B0600070205080204" pitchFamily="50" charset="-128"/>
              <a:ea typeface="ＭＳ Ｐゴシック" panose="020B0600070205080204" pitchFamily="50" charset="-128"/>
            </a:rPr>
            <a:t>ポイント高くなっている。</a:t>
          </a:r>
        </a:p>
        <a:p>
          <a:r>
            <a:rPr lang="ja-JP" altLang="en-US" sz="1300">
              <a:effectLst/>
              <a:latin typeface="ＭＳ Ｐゴシック" panose="020B0600070205080204" pitchFamily="50" charset="-128"/>
              <a:ea typeface="ＭＳ Ｐゴシック" panose="020B0600070205080204" pitchFamily="50" charset="-128"/>
            </a:rPr>
            <a:t>　また、税収の収納率も高くなっている。個人村民税は増額傾向であるものの、法人税は一部高額納税企業の影響を大きく受けることから変動がある。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宮田村まち・ひと・しごと創生総合戦略により、企業誘致や人口増施策を進めることで財政基盤の維持を図っていく。</a:t>
          </a:r>
          <a:endParaRPr lang="en-US"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0" name="直線コネクタ 69"/>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48381</xdr:rowOff>
    </xdr:from>
    <xdr:to>
      <xdr:col>19</xdr:col>
      <xdr:colOff>133350</xdr:colOff>
      <xdr:row>42</xdr:row>
      <xdr:rowOff>59872</xdr:rowOff>
    </xdr:to>
    <xdr:cxnSp macro="">
      <xdr:nvCxnSpPr>
        <xdr:cNvPr id="73" name="直線コネクタ 72"/>
        <xdr:cNvCxnSpPr/>
      </xdr:nvCxnSpPr>
      <xdr:spPr>
        <a:xfrm>
          <a:off x="3225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48381</xdr:rowOff>
    </xdr:from>
    <xdr:to>
      <xdr:col>15</xdr:col>
      <xdr:colOff>82550</xdr:colOff>
      <xdr:row>42</xdr:row>
      <xdr:rowOff>59872</xdr:rowOff>
    </xdr:to>
    <xdr:cxnSp macro="">
      <xdr:nvCxnSpPr>
        <xdr:cNvPr id="76" name="直線コネクタ 75"/>
        <xdr:cNvCxnSpPr/>
      </xdr:nvCxnSpPr>
      <xdr:spPr>
        <a:xfrm flipV="1">
          <a:off x="2336800" y="72492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71362</xdr:rowOff>
    </xdr:to>
    <xdr:cxnSp macro="">
      <xdr:nvCxnSpPr>
        <xdr:cNvPr id="79" name="直線コネクタ 78"/>
        <xdr:cNvCxnSpPr/>
      </xdr:nvCxnSpPr>
      <xdr:spPr>
        <a:xfrm flipV="1">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0"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1" name="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92" name="テキスト ボックス 91"/>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169031</xdr:rowOff>
    </xdr:from>
    <xdr:to>
      <xdr:col>15</xdr:col>
      <xdr:colOff>133350</xdr:colOff>
      <xdr:row>42</xdr:row>
      <xdr:rowOff>99181</xdr:rowOff>
    </xdr:to>
    <xdr:sp macro="" textlink="">
      <xdr:nvSpPr>
        <xdr:cNvPr id="93" name="楕円 92"/>
        <xdr:cNvSpPr/>
      </xdr:nvSpPr>
      <xdr:spPr>
        <a:xfrm>
          <a:off x="3175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109358</xdr:rowOff>
    </xdr:from>
    <xdr:ext cx="762000" cy="259045"/>
    <xdr:sp macro="" textlink="">
      <xdr:nvSpPr>
        <xdr:cNvPr id="94" name="テキスト ボックス 93"/>
        <xdr:cNvSpPr txBox="1"/>
      </xdr:nvSpPr>
      <xdr:spPr>
        <a:xfrm>
          <a:off x="2844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20562</xdr:rowOff>
    </xdr:from>
    <xdr:to>
      <xdr:col>7</xdr:col>
      <xdr:colOff>31750</xdr:colOff>
      <xdr:row>42</xdr:row>
      <xdr:rowOff>122162</xdr:rowOff>
    </xdr:to>
    <xdr:sp macro="" textlink="">
      <xdr:nvSpPr>
        <xdr:cNvPr id="97" name="楕円 96"/>
        <xdr:cNvSpPr/>
      </xdr:nvSpPr>
      <xdr:spPr>
        <a:xfrm>
          <a:off x="1397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132339</xdr:rowOff>
    </xdr:from>
    <xdr:ext cx="762000" cy="259045"/>
    <xdr:sp macro="" textlink="">
      <xdr:nvSpPr>
        <xdr:cNvPr id="98" name="テキスト ボックス 97"/>
        <xdr:cNvSpPr txBox="1"/>
      </xdr:nvSpPr>
      <xdr:spPr>
        <a:xfrm>
          <a:off x="1066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扶助費が前年より減少した影響もあり、比率も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また、公債費も減少傾向にあるが、扶助費は変動が大きく、財政の硬直化の改善は難しい状況である。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今後は人件費や公債費の抑制など経常的経費の削減を図ることにより改善に努めたい。</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37888</xdr:rowOff>
    </xdr:from>
    <xdr:to>
      <xdr:col>23</xdr:col>
      <xdr:colOff>133350</xdr:colOff>
      <xdr:row>63</xdr:row>
      <xdr:rowOff>45931</xdr:rowOff>
    </xdr:to>
    <xdr:cxnSp macro="">
      <xdr:nvCxnSpPr>
        <xdr:cNvPr id="133" name="直線コネクタ 132"/>
        <xdr:cNvCxnSpPr/>
      </xdr:nvCxnSpPr>
      <xdr:spPr>
        <a:xfrm flipV="1">
          <a:off x="4114800" y="1083923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63</xdr:row>
      <xdr:rowOff>45931</xdr:rowOff>
    </xdr:to>
    <xdr:cxnSp macro="">
      <xdr:nvCxnSpPr>
        <xdr:cNvPr id="136" name="直線コネクタ 135"/>
        <xdr:cNvCxnSpPr/>
      </xdr:nvCxnSpPr>
      <xdr:spPr>
        <a:xfrm>
          <a:off x="3225800" y="108110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9737</xdr:rowOff>
    </xdr:from>
    <xdr:to>
      <xdr:col>15</xdr:col>
      <xdr:colOff>82550</xdr:colOff>
      <xdr:row>63</xdr:row>
      <xdr:rowOff>13758</xdr:rowOff>
    </xdr:to>
    <xdr:cxnSp macro="">
      <xdr:nvCxnSpPr>
        <xdr:cNvPr id="139" name="直線コネクタ 138"/>
        <xdr:cNvCxnSpPr/>
      </xdr:nvCxnSpPr>
      <xdr:spPr>
        <a:xfrm flipV="1">
          <a:off x="2336800" y="1081108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37888</xdr:rowOff>
    </xdr:to>
    <xdr:cxnSp macro="">
      <xdr:nvCxnSpPr>
        <xdr:cNvPr id="142" name="直線コネクタ 141"/>
        <xdr:cNvCxnSpPr/>
      </xdr:nvCxnSpPr>
      <xdr:spPr>
        <a:xfrm flipV="1">
          <a:off x="1447800" y="108151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46" name="テキスト ボックス 145"/>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158538</xdr:rowOff>
    </xdr:from>
    <xdr:to>
      <xdr:col>23</xdr:col>
      <xdr:colOff>184150</xdr:colOff>
      <xdr:row>63</xdr:row>
      <xdr:rowOff>88688</xdr:rowOff>
    </xdr:to>
    <xdr:sp macro="" textlink="">
      <xdr:nvSpPr>
        <xdr:cNvPr id="152" name="楕円 151"/>
        <xdr:cNvSpPr/>
      </xdr:nvSpPr>
      <xdr:spPr>
        <a:xfrm>
          <a:off x="49022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3615</xdr:rowOff>
    </xdr:from>
    <xdr:ext cx="762000" cy="259045"/>
    <xdr:sp macro="" textlink="">
      <xdr:nvSpPr>
        <xdr:cNvPr id="153" name="財政構造の弾力性該当値テキスト"/>
        <xdr:cNvSpPr txBox="1"/>
      </xdr:nvSpPr>
      <xdr:spPr>
        <a:xfrm>
          <a:off x="5041900" y="1063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166581</xdr:rowOff>
    </xdr:from>
    <xdr:to>
      <xdr:col>19</xdr:col>
      <xdr:colOff>184150</xdr:colOff>
      <xdr:row>63</xdr:row>
      <xdr:rowOff>96731</xdr:rowOff>
    </xdr:to>
    <xdr:sp macro="" textlink="">
      <xdr:nvSpPr>
        <xdr:cNvPr id="154" name="楕円 153"/>
        <xdr:cNvSpPr/>
      </xdr:nvSpPr>
      <xdr:spPr>
        <a:xfrm>
          <a:off x="4064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106908</xdr:rowOff>
    </xdr:from>
    <xdr:ext cx="736600" cy="259045"/>
    <xdr:sp macro="" textlink="">
      <xdr:nvSpPr>
        <xdr:cNvPr id="155" name="テキスト ボックス 154"/>
        <xdr:cNvSpPr txBox="1"/>
      </xdr:nvSpPr>
      <xdr:spPr>
        <a:xfrm>
          <a:off x="3733800" y="10565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130387</xdr:rowOff>
    </xdr:from>
    <xdr:to>
      <xdr:col>15</xdr:col>
      <xdr:colOff>133350</xdr:colOff>
      <xdr:row>63</xdr:row>
      <xdr:rowOff>60537</xdr:rowOff>
    </xdr:to>
    <xdr:sp macro="" textlink="">
      <xdr:nvSpPr>
        <xdr:cNvPr id="156" name="楕円 155"/>
        <xdr:cNvSpPr/>
      </xdr:nvSpPr>
      <xdr:spPr>
        <a:xfrm>
          <a:off x="3175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70714</xdr:rowOff>
    </xdr:from>
    <xdr:ext cx="762000" cy="259045"/>
    <xdr:sp macro="" textlink="">
      <xdr:nvSpPr>
        <xdr:cNvPr id="157" name="テキスト ボックス 156"/>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134408</xdr:rowOff>
    </xdr:from>
    <xdr:to>
      <xdr:col>11</xdr:col>
      <xdr:colOff>82550</xdr:colOff>
      <xdr:row>63</xdr:row>
      <xdr:rowOff>64558</xdr:rowOff>
    </xdr:to>
    <xdr:sp macro="" textlink="">
      <xdr:nvSpPr>
        <xdr:cNvPr id="158" name="楕円 157"/>
        <xdr:cNvSpPr/>
      </xdr:nvSpPr>
      <xdr:spPr>
        <a:xfrm>
          <a:off x="2286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74735</xdr:rowOff>
    </xdr:from>
    <xdr:ext cx="762000" cy="259045"/>
    <xdr:sp macro="" textlink="">
      <xdr:nvSpPr>
        <xdr:cNvPr id="159" name="テキスト ボックス 158"/>
        <xdr:cNvSpPr txBox="1"/>
      </xdr:nvSpPr>
      <xdr:spPr>
        <a:xfrm>
          <a:off x="1955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158538</xdr:rowOff>
    </xdr:from>
    <xdr:to>
      <xdr:col>7</xdr:col>
      <xdr:colOff>31750</xdr:colOff>
      <xdr:row>63</xdr:row>
      <xdr:rowOff>88688</xdr:rowOff>
    </xdr:to>
    <xdr:sp macro="" textlink="">
      <xdr:nvSpPr>
        <xdr:cNvPr id="160" name="楕円 159"/>
        <xdr:cNvSpPr/>
      </xdr:nvSpPr>
      <xdr:spPr>
        <a:xfrm>
          <a:off x="1397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98865</xdr:rowOff>
    </xdr:from>
    <xdr:ext cx="762000" cy="259045"/>
    <xdr:sp macro="" textlink="">
      <xdr:nvSpPr>
        <xdr:cNvPr id="161" name="テキスト ボックス 160"/>
        <xdr:cNvSpPr txBox="1"/>
      </xdr:nvSpPr>
      <xdr:spPr>
        <a:xfrm>
          <a:off x="1066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類似団体平均と比較して、人件費・物件費が低くなっている。その要因として、ゴミ処理業務や消防業務を一部事務組合で行っていることが挙げられる。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一部事務組合の人件費・物件費に充てる負担金や繰出金といった費用を合計した場合、人口一人当たりの金額は大幅に増加することになる。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今後もこれら一部事務組合を有効に活用し、効率化を図っていく必要がある。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18493</xdr:rowOff>
    </xdr:from>
    <xdr:to>
      <xdr:col>23</xdr:col>
      <xdr:colOff>133350</xdr:colOff>
      <xdr:row>81</xdr:row>
      <xdr:rowOff>27849</xdr:rowOff>
    </xdr:to>
    <xdr:cxnSp macro="">
      <xdr:nvCxnSpPr>
        <xdr:cNvPr id="198" name="直線コネクタ 197"/>
        <xdr:cNvCxnSpPr/>
      </xdr:nvCxnSpPr>
      <xdr:spPr>
        <a:xfrm>
          <a:off x="4114800" y="13905943"/>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16797</xdr:rowOff>
    </xdr:from>
    <xdr:to>
      <xdr:col>19</xdr:col>
      <xdr:colOff>133350</xdr:colOff>
      <xdr:row>81</xdr:row>
      <xdr:rowOff>18493</xdr:rowOff>
    </xdr:to>
    <xdr:cxnSp macro="">
      <xdr:nvCxnSpPr>
        <xdr:cNvPr id="201" name="直線コネクタ 200"/>
        <xdr:cNvCxnSpPr/>
      </xdr:nvCxnSpPr>
      <xdr:spPr>
        <a:xfrm>
          <a:off x="3225800" y="1390424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152036</xdr:rowOff>
    </xdr:from>
    <xdr:to>
      <xdr:col>15</xdr:col>
      <xdr:colOff>82550</xdr:colOff>
      <xdr:row>81</xdr:row>
      <xdr:rowOff>16797</xdr:rowOff>
    </xdr:to>
    <xdr:cxnSp macro="">
      <xdr:nvCxnSpPr>
        <xdr:cNvPr id="204" name="直線コネクタ 203"/>
        <xdr:cNvCxnSpPr/>
      </xdr:nvCxnSpPr>
      <xdr:spPr>
        <a:xfrm>
          <a:off x="2336800" y="13868036"/>
          <a:ext cx="889000" cy="3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126364</xdr:rowOff>
    </xdr:from>
    <xdr:to>
      <xdr:col>11</xdr:col>
      <xdr:colOff>31750</xdr:colOff>
      <xdr:row>80</xdr:row>
      <xdr:rowOff>152036</xdr:rowOff>
    </xdr:to>
    <xdr:cxnSp macro="">
      <xdr:nvCxnSpPr>
        <xdr:cNvPr id="207" name="直線コネクタ 206"/>
        <xdr:cNvCxnSpPr/>
      </xdr:nvCxnSpPr>
      <xdr:spPr>
        <a:xfrm>
          <a:off x="1447800" y="13842364"/>
          <a:ext cx="889000" cy="2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148499</xdr:rowOff>
    </xdr:from>
    <xdr:to>
      <xdr:col>23</xdr:col>
      <xdr:colOff>184150</xdr:colOff>
      <xdr:row>81</xdr:row>
      <xdr:rowOff>78649</xdr:rowOff>
    </xdr:to>
    <xdr:sp macro="" textlink="">
      <xdr:nvSpPr>
        <xdr:cNvPr id="217" name="楕円 216"/>
        <xdr:cNvSpPr/>
      </xdr:nvSpPr>
      <xdr:spPr>
        <a:xfrm>
          <a:off x="4902200" y="1386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69776</xdr:rowOff>
    </xdr:from>
    <xdr:ext cx="762000" cy="259045"/>
    <xdr:sp macro="" textlink="">
      <xdr:nvSpPr>
        <xdr:cNvPr id="218" name="人件費・物件費等の状況該当値テキスト"/>
        <xdr:cNvSpPr txBox="1"/>
      </xdr:nvSpPr>
      <xdr:spPr>
        <a:xfrm>
          <a:off x="5041900" y="1378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139143</xdr:rowOff>
    </xdr:from>
    <xdr:to>
      <xdr:col>19</xdr:col>
      <xdr:colOff>184150</xdr:colOff>
      <xdr:row>81</xdr:row>
      <xdr:rowOff>69293</xdr:rowOff>
    </xdr:to>
    <xdr:sp macro="" textlink="">
      <xdr:nvSpPr>
        <xdr:cNvPr id="219" name="楕円 218"/>
        <xdr:cNvSpPr/>
      </xdr:nvSpPr>
      <xdr:spPr>
        <a:xfrm>
          <a:off x="4064000" y="1385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79470</xdr:rowOff>
    </xdr:from>
    <xdr:ext cx="736600" cy="259045"/>
    <xdr:sp macro="" textlink="">
      <xdr:nvSpPr>
        <xdr:cNvPr id="220" name="テキスト ボックス 219"/>
        <xdr:cNvSpPr txBox="1"/>
      </xdr:nvSpPr>
      <xdr:spPr>
        <a:xfrm>
          <a:off x="3733800" y="1362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137447</xdr:rowOff>
    </xdr:from>
    <xdr:to>
      <xdr:col>15</xdr:col>
      <xdr:colOff>133350</xdr:colOff>
      <xdr:row>81</xdr:row>
      <xdr:rowOff>67597</xdr:rowOff>
    </xdr:to>
    <xdr:sp macro="" textlink="">
      <xdr:nvSpPr>
        <xdr:cNvPr id="221" name="楕円 220"/>
        <xdr:cNvSpPr/>
      </xdr:nvSpPr>
      <xdr:spPr>
        <a:xfrm>
          <a:off x="3175000" y="1385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77774</xdr:rowOff>
    </xdr:from>
    <xdr:ext cx="762000" cy="259045"/>
    <xdr:sp macro="" textlink="">
      <xdr:nvSpPr>
        <xdr:cNvPr id="222" name="テキスト ボックス 221"/>
        <xdr:cNvSpPr txBox="1"/>
      </xdr:nvSpPr>
      <xdr:spPr>
        <a:xfrm>
          <a:off x="2844800" y="1362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101236</xdr:rowOff>
    </xdr:from>
    <xdr:to>
      <xdr:col>11</xdr:col>
      <xdr:colOff>82550</xdr:colOff>
      <xdr:row>81</xdr:row>
      <xdr:rowOff>31386</xdr:rowOff>
    </xdr:to>
    <xdr:sp macro="" textlink="">
      <xdr:nvSpPr>
        <xdr:cNvPr id="223" name="楕円 222"/>
        <xdr:cNvSpPr/>
      </xdr:nvSpPr>
      <xdr:spPr>
        <a:xfrm>
          <a:off x="2286000" y="138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41563</xdr:rowOff>
    </xdr:from>
    <xdr:ext cx="762000" cy="259045"/>
    <xdr:sp macro="" textlink="">
      <xdr:nvSpPr>
        <xdr:cNvPr id="224" name="テキスト ボックス 223"/>
        <xdr:cNvSpPr txBox="1"/>
      </xdr:nvSpPr>
      <xdr:spPr>
        <a:xfrm>
          <a:off x="1955800" y="1358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75564</xdr:rowOff>
    </xdr:from>
    <xdr:to>
      <xdr:col>7</xdr:col>
      <xdr:colOff>31750</xdr:colOff>
      <xdr:row>81</xdr:row>
      <xdr:rowOff>5714</xdr:rowOff>
    </xdr:to>
    <xdr:sp macro="" textlink="">
      <xdr:nvSpPr>
        <xdr:cNvPr id="225" name="楕円 224"/>
        <xdr:cNvSpPr/>
      </xdr:nvSpPr>
      <xdr:spPr>
        <a:xfrm>
          <a:off x="1397000" y="137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15891</xdr:rowOff>
    </xdr:from>
    <xdr:ext cx="762000" cy="259045"/>
    <xdr:sp macro="" textlink="">
      <xdr:nvSpPr>
        <xdr:cNvPr id="226" name="テキスト ボックス 225"/>
        <xdr:cNvSpPr txBox="1"/>
      </xdr:nvSpPr>
      <xdr:spPr>
        <a:xfrm>
          <a:off x="1066800" y="1356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人事院勧告に基づき給与改定を行っているが、年齢や勤務年数による職員構成にばらつきがあり、年によって変動が生じている。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引き続き適正な管理を行っていく。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18345</xdr:rowOff>
    </xdr:to>
    <xdr:cxnSp macro="">
      <xdr:nvCxnSpPr>
        <xdr:cNvPr id="260" name="直線コネクタ 259"/>
        <xdr:cNvCxnSpPr/>
      </xdr:nvCxnSpPr>
      <xdr:spPr>
        <a:xfrm flipV="1">
          <a:off x="16179800" y="1457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31750</xdr:rowOff>
    </xdr:to>
    <xdr:cxnSp macro="">
      <xdr:nvCxnSpPr>
        <xdr:cNvPr id="263" name="直線コネクタ 262"/>
        <xdr:cNvCxnSpPr/>
      </xdr:nvCxnSpPr>
      <xdr:spPr>
        <a:xfrm flipV="1">
          <a:off x="15290800" y="1459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71966</xdr:rowOff>
    </xdr:to>
    <xdr:cxnSp macro="">
      <xdr:nvCxnSpPr>
        <xdr:cNvPr id="266" name="直線コネクタ 265"/>
        <xdr:cNvCxnSpPr/>
      </xdr:nvCxnSpPr>
      <xdr:spPr>
        <a:xfrm flipV="1">
          <a:off x="14401800" y="146050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88195</xdr:rowOff>
    </xdr:to>
    <xdr:cxnSp macro="">
      <xdr:nvCxnSpPr>
        <xdr:cNvPr id="269" name="直線コネクタ 268"/>
        <xdr:cNvCxnSpPr/>
      </xdr:nvCxnSpPr>
      <xdr:spPr>
        <a:xfrm flipV="1">
          <a:off x="13512800" y="14645216"/>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71" name="テキスト ボックス 27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79322</xdr:rowOff>
    </xdr:from>
    <xdr:ext cx="762000" cy="259045"/>
    <xdr:sp macro="" textlink="">
      <xdr:nvSpPr>
        <xdr:cNvPr id="273" name="テキスト ボックス 272"/>
        <xdr:cNvSpPr txBox="1"/>
      </xdr:nvSpPr>
      <xdr:spPr>
        <a:xfrm>
          <a:off x="13131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97666</xdr:rowOff>
    </xdr:from>
    <xdr:ext cx="762000" cy="259045"/>
    <xdr:sp macro="" textlink="">
      <xdr:nvSpPr>
        <xdr:cNvPr id="280" name="給与水準   （国との比較）該当値テキスト"/>
        <xdr:cNvSpPr txBox="1"/>
      </xdr:nvSpPr>
      <xdr:spPr>
        <a:xfrm>
          <a:off x="17106900" y="1449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3" name="楕円 282"/>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4" name="テキスト ボックス 283"/>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5" name="楕円 284"/>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6" name="テキスト ボックス 28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87" name="楕円 286"/>
        <xdr:cNvSpPr/>
      </xdr:nvSpPr>
      <xdr:spPr>
        <a:xfrm>
          <a:off x="13462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88" name="テキスト ボックス 287"/>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集中改革プランに沿った定員管理の成果に加え、ゴミ処理業務や消防業務を一部事務組合で行っていることで類似団体より少ない数値となっていると考えられる。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しかし、臨時職員等が増えていることから、業務を精査する中で適正な定員管理に努める。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58103</xdr:rowOff>
    </xdr:from>
    <xdr:to>
      <xdr:col>81</xdr:col>
      <xdr:colOff>44450</xdr:colOff>
      <xdr:row>59</xdr:row>
      <xdr:rowOff>62929</xdr:rowOff>
    </xdr:to>
    <xdr:cxnSp macro="">
      <xdr:nvCxnSpPr>
        <xdr:cNvPr id="319" name="直線コネクタ 318"/>
        <xdr:cNvCxnSpPr/>
      </xdr:nvCxnSpPr>
      <xdr:spPr>
        <a:xfrm>
          <a:off x="16179800" y="1017365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55690</xdr:rowOff>
    </xdr:from>
    <xdr:to>
      <xdr:col>77</xdr:col>
      <xdr:colOff>44450</xdr:colOff>
      <xdr:row>59</xdr:row>
      <xdr:rowOff>58103</xdr:rowOff>
    </xdr:to>
    <xdr:cxnSp macro="">
      <xdr:nvCxnSpPr>
        <xdr:cNvPr id="322" name="直線コネクタ 321"/>
        <xdr:cNvCxnSpPr/>
      </xdr:nvCxnSpPr>
      <xdr:spPr>
        <a:xfrm>
          <a:off x="15290800" y="1017124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51467</xdr:rowOff>
    </xdr:from>
    <xdr:to>
      <xdr:col>72</xdr:col>
      <xdr:colOff>203200</xdr:colOff>
      <xdr:row>59</xdr:row>
      <xdr:rowOff>55690</xdr:rowOff>
    </xdr:to>
    <xdr:cxnSp macro="">
      <xdr:nvCxnSpPr>
        <xdr:cNvPr id="325" name="直線コネクタ 324"/>
        <xdr:cNvCxnSpPr/>
      </xdr:nvCxnSpPr>
      <xdr:spPr>
        <a:xfrm>
          <a:off x="14401800" y="10167017"/>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51467</xdr:rowOff>
    </xdr:from>
    <xdr:to>
      <xdr:col>68</xdr:col>
      <xdr:colOff>152400</xdr:colOff>
      <xdr:row>59</xdr:row>
      <xdr:rowOff>52674</xdr:rowOff>
    </xdr:to>
    <xdr:cxnSp macro="">
      <xdr:nvCxnSpPr>
        <xdr:cNvPr id="328" name="直線コネクタ 327"/>
        <xdr:cNvCxnSpPr/>
      </xdr:nvCxnSpPr>
      <xdr:spPr>
        <a:xfrm flipV="1">
          <a:off x="13512800" y="10167017"/>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12129</xdr:rowOff>
    </xdr:from>
    <xdr:to>
      <xdr:col>81</xdr:col>
      <xdr:colOff>95250</xdr:colOff>
      <xdr:row>59</xdr:row>
      <xdr:rowOff>113729</xdr:rowOff>
    </xdr:to>
    <xdr:sp macro="" textlink="">
      <xdr:nvSpPr>
        <xdr:cNvPr id="338" name="楕円 337"/>
        <xdr:cNvSpPr/>
      </xdr:nvSpPr>
      <xdr:spPr>
        <a:xfrm>
          <a:off x="16967200" y="1012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28656</xdr:rowOff>
    </xdr:from>
    <xdr:ext cx="762000" cy="259045"/>
    <xdr:sp macro="" textlink="">
      <xdr:nvSpPr>
        <xdr:cNvPr id="339" name="定員管理の状況該当値テキスト"/>
        <xdr:cNvSpPr txBox="1"/>
      </xdr:nvSpPr>
      <xdr:spPr>
        <a:xfrm>
          <a:off x="17106900" y="9972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7303</xdr:rowOff>
    </xdr:from>
    <xdr:to>
      <xdr:col>77</xdr:col>
      <xdr:colOff>95250</xdr:colOff>
      <xdr:row>59</xdr:row>
      <xdr:rowOff>108903</xdr:rowOff>
    </xdr:to>
    <xdr:sp macro="" textlink="">
      <xdr:nvSpPr>
        <xdr:cNvPr id="340" name="楕円 339"/>
        <xdr:cNvSpPr/>
      </xdr:nvSpPr>
      <xdr:spPr>
        <a:xfrm>
          <a:off x="16129000" y="1012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119080</xdr:rowOff>
    </xdr:from>
    <xdr:ext cx="736600" cy="259045"/>
    <xdr:sp macro="" textlink="">
      <xdr:nvSpPr>
        <xdr:cNvPr id="341" name="テキスト ボックス 340"/>
        <xdr:cNvSpPr txBox="1"/>
      </xdr:nvSpPr>
      <xdr:spPr>
        <a:xfrm>
          <a:off x="15798800" y="989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4890</xdr:rowOff>
    </xdr:from>
    <xdr:to>
      <xdr:col>73</xdr:col>
      <xdr:colOff>44450</xdr:colOff>
      <xdr:row>59</xdr:row>
      <xdr:rowOff>106490</xdr:rowOff>
    </xdr:to>
    <xdr:sp macro="" textlink="">
      <xdr:nvSpPr>
        <xdr:cNvPr id="342" name="楕円 341"/>
        <xdr:cNvSpPr/>
      </xdr:nvSpPr>
      <xdr:spPr>
        <a:xfrm>
          <a:off x="15240000" y="101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116667</xdr:rowOff>
    </xdr:from>
    <xdr:ext cx="762000" cy="259045"/>
    <xdr:sp macro="" textlink="">
      <xdr:nvSpPr>
        <xdr:cNvPr id="343" name="テキスト ボックス 342"/>
        <xdr:cNvSpPr txBox="1"/>
      </xdr:nvSpPr>
      <xdr:spPr>
        <a:xfrm>
          <a:off x="14909800" y="98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667</xdr:rowOff>
    </xdr:from>
    <xdr:to>
      <xdr:col>68</xdr:col>
      <xdr:colOff>203200</xdr:colOff>
      <xdr:row>59</xdr:row>
      <xdr:rowOff>102267</xdr:rowOff>
    </xdr:to>
    <xdr:sp macro="" textlink="">
      <xdr:nvSpPr>
        <xdr:cNvPr id="344" name="楕円 343"/>
        <xdr:cNvSpPr/>
      </xdr:nvSpPr>
      <xdr:spPr>
        <a:xfrm>
          <a:off x="14351000" y="101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112444</xdr:rowOff>
    </xdr:from>
    <xdr:ext cx="762000" cy="259045"/>
    <xdr:sp macro="" textlink="">
      <xdr:nvSpPr>
        <xdr:cNvPr id="345" name="テキスト ボックス 344"/>
        <xdr:cNvSpPr txBox="1"/>
      </xdr:nvSpPr>
      <xdr:spPr>
        <a:xfrm>
          <a:off x="14020800" y="98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1874</xdr:rowOff>
    </xdr:from>
    <xdr:to>
      <xdr:col>64</xdr:col>
      <xdr:colOff>152400</xdr:colOff>
      <xdr:row>59</xdr:row>
      <xdr:rowOff>103474</xdr:rowOff>
    </xdr:to>
    <xdr:sp macro="" textlink="">
      <xdr:nvSpPr>
        <xdr:cNvPr id="346" name="楕円 345"/>
        <xdr:cNvSpPr/>
      </xdr:nvSpPr>
      <xdr:spPr>
        <a:xfrm>
          <a:off x="13462000" y="1011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113651</xdr:rowOff>
    </xdr:from>
    <xdr:ext cx="762000" cy="259045"/>
    <xdr:sp macro="" textlink="">
      <xdr:nvSpPr>
        <xdr:cNvPr id="347" name="テキスト ボックス 346"/>
        <xdr:cNvSpPr txBox="1"/>
      </xdr:nvSpPr>
      <xdr:spPr>
        <a:xfrm>
          <a:off x="13131800" y="98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ここ数年、起債の繰り上げ償還や新規借入を抑えることで徐々に改善されてきているが、類似団体の中では非常に高い数値となっている。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中長期的には、公営企業償還金（繰入金）がピークを過ぎて、公債費も減額していく見込みであり、２年後には１１％台まで改善させたい。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引き続き、計画的な借り入れにより改善を図っていく。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114554</xdr:rowOff>
    </xdr:from>
    <xdr:to>
      <xdr:col>81</xdr:col>
      <xdr:colOff>44450</xdr:colOff>
      <xdr:row>44</xdr:row>
      <xdr:rowOff>1016</xdr:rowOff>
    </xdr:to>
    <xdr:cxnSp macro="">
      <xdr:nvCxnSpPr>
        <xdr:cNvPr id="379" name="直線コネクタ 378"/>
        <xdr:cNvCxnSpPr/>
      </xdr:nvCxnSpPr>
      <xdr:spPr>
        <a:xfrm flipV="1">
          <a:off x="16179800" y="74869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1016</xdr:rowOff>
    </xdr:from>
    <xdr:to>
      <xdr:col>77</xdr:col>
      <xdr:colOff>44450</xdr:colOff>
      <xdr:row>44</xdr:row>
      <xdr:rowOff>58928</xdr:rowOff>
    </xdr:to>
    <xdr:cxnSp macro="">
      <xdr:nvCxnSpPr>
        <xdr:cNvPr id="382" name="直線コネクタ 381"/>
        <xdr:cNvCxnSpPr/>
      </xdr:nvCxnSpPr>
      <xdr:spPr>
        <a:xfrm flipV="1">
          <a:off x="15290800" y="754481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58928</xdr:rowOff>
    </xdr:from>
    <xdr:to>
      <xdr:col>72</xdr:col>
      <xdr:colOff>203200</xdr:colOff>
      <xdr:row>44</xdr:row>
      <xdr:rowOff>116840</xdr:rowOff>
    </xdr:to>
    <xdr:cxnSp macro="">
      <xdr:nvCxnSpPr>
        <xdr:cNvPr id="385" name="直線コネクタ 384"/>
        <xdr:cNvCxnSpPr/>
      </xdr:nvCxnSpPr>
      <xdr:spPr>
        <a:xfrm flipV="1">
          <a:off x="14401800" y="760272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145796</xdr:rowOff>
    </xdr:to>
    <xdr:cxnSp macro="">
      <xdr:nvCxnSpPr>
        <xdr:cNvPr id="388" name="直線コネクタ 387"/>
        <xdr:cNvCxnSpPr/>
      </xdr:nvCxnSpPr>
      <xdr:spPr>
        <a:xfrm flipV="1">
          <a:off x="13512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63754</xdr:rowOff>
    </xdr:from>
    <xdr:to>
      <xdr:col>81</xdr:col>
      <xdr:colOff>95250</xdr:colOff>
      <xdr:row>43</xdr:row>
      <xdr:rowOff>165354</xdr:rowOff>
    </xdr:to>
    <xdr:sp macro="" textlink="">
      <xdr:nvSpPr>
        <xdr:cNvPr id="398" name="楕円 397"/>
        <xdr:cNvSpPr/>
      </xdr:nvSpPr>
      <xdr:spPr>
        <a:xfrm>
          <a:off x="16967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35831</xdr:rowOff>
    </xdr:from>
    <xdr:ext cx="762000" cy="259045"/>
    <xdr:sp macro="" textlink="">
      <xdr:nvSpPr>
        <xdr:cNvPr id="399" name="公債費負担の状況該当値テキスト"/>
        <xdr:cNvSpPr txBox="1"/>
      </xdr:nvSpPr>
      <xdr:spPr>
        <a:xfrm>
          <a:off x="17106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121666</xdr:rowOff>
    </xdr:from>
    <xdr:to>
      <xdr:col>77</xdr:col>
      <xdr:colOff>95250</xdr:colOff>
      <xdr:row>44</xdr:row>
      <xdr:rowOff>51816</xdr:rowOff>
    </xdr:to>
    <xdr:sp macro="" textlink="">
      <xdr:nvSpPr>
        <xdr:cNvPr id="400" name="楕円 399"/>
        <xdr:cNvSpPr/>
      </xdr:nvSpPr>
      <xdr:spPr>
        <a:xfrm>
          <a:off x="16129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36593</xdr:rowOff>
    </xdr:from>
    <xdr:ext cx="736600" cy="259045"/>
    <xdr:sp macro="" textlink="">
      <xdr:nvSpPr>
        <xdr:cNvPr id="401" name="テキスト ボックス 400"/>
        <xdr:cNvSpPr txBox="1"/>
      </xdr:nvSpPr>
      <xdr:spPr>
        <a:xfrm>
          <a:off x="15798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8128</xdr:rowOff>
    </xdr:from>
    <xdr:to>
      <xdr:col>73</xdr:col>
      <xdr:colOff>44450</xdr:colOff>
      <xdr:row>44</xdr:row>
      <xdr:rowOff>109728</xdr:rowOff>
    </xdr:to>
    <xdr:sp macro="" textlink="">
      <xdr:nvSpPr>
        <xdr:cNvPr id="402" name="楕円 401"/>
        <xdr:cNvSpPr/>
      </xdr:nvSpPr>
      <xdr:spPr>
        <a:xfrm>
          <a:off x="15240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94505</xdr:rowOff>
    </xdr:from>
    <xdr:ext cx="762000" cy="259045"/>
    <xdr:sp macro="" textlink="">
      <xdr:nvSpPr>
        <xdr:cNvPr id="403" name="テキスト ボックス 402"/>
        <xdr:cNvSpPr txBox="1"/>
      </xdr:nvSpPr>
      <xdr:spPr>
        <a:xfrm>
          <a:off x="14909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66040</xdr:rowOff>
    </xdr:from>
    <xdr:to>
      <xdr:col>68</xdr:col>
      <xdr:colOff>203200</xdr:colOff>
      <xdr:row>44</xdr:row>
      <xdr:rowOff>167640</xdr:rowOff>
    </xdr:to>
    <xdr:sp macro="" textlink="">
      <xdr:nvSpPr>
        <xdr:cNvPr id="404" name="楕円 403"/>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152417</xdr:rowOff>
    </xdr:from>
    <xdr:ext cx="762000" cy="259045"/>
    <xdr:sp macro="" textlink="">
      <xdr:nvSpPr>
        <xdr:cNvPr id="405" name="テキスト ボックス 404"/>
        <xdr:cNvSpPr txBox="1"/>
      </xdr:nvSpPr>
      <xdr:spPr>
        <a:xfrm>
          <a:off x="14020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94996</xdr:rowOff>
    </xdr:from>
    <xdr:to>
      <xdr:col>64</xdr:col>
      <xdr:colOff>152400</xdr:colOff>
      <xdr:row>45</xdr:row>
      <xdr:rowOff>25146</xdr:rowOff>
    </xdr:to>
    <xdr:sp macro="" textlink="">
      <xdr:nvSpPr>
        <xdr:cNvPr id="406" name="楕円 405"/>
        <xdr:cNvSpPr/>
      </xdr:nvSpPr>
      <xdr:spPr>
        <a:xfrm>
          <a:off x="13462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9923</xdr:rowOff>
    </xdr:from>
    <xdr:ext cx="762000" cy="259045"/>
    <xdr:sp macro="" textlink="">
      <xdr:nvSpPr>
        <xdr:cNvPr id="407" name="テキスト ボックス 406"/>
        <xdr:cNvSpPr txBox="1"/>
      </xdr:nvSpPr>
      <xdr:spPr>
        <a:xfrm>
          <a:off x="13131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近年の起債借入の抑制による地方債現在高の減少が進み、比率は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懸念として、学校や役場庁舎、下水道施設など公共施設の老朽化が進んでおり、その対応を計画的に行う必要がある他、広域連合の中間ごみ処理施設負担やバイパス関連工事の村負担などが予想されるといったこと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そういった点に留意しつつ、起債や基金を安易に頼ることなく財源確保を含め、財政の健全化に努める必要がある。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81365</xdr:rowOff>
    </xdr:from>
    <xdr:to>
      <xdr:col>77</xdr:col>
      <xdr:colOff>44450</xdr:colOff>
      <xdr:row>15</xdr:row>
      <xdr:rowOff>4022</xdr:rowOff>
    </xdr:to>
    <xdr:cxnSp macro="">
      <xdr:nvCxnSpPr>
        <xdr:cNvPr id="441" name="直線コネクタ 440"/>
        <xdr:cNvCxnSpPr/>
      </xdr:nvCxnSpPr>
      <xdr:spPr>
        <a:xfrm flipV="1">
          <a:off x="15290800" y="2481665"/>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4022</xdr:rowOff>
    </xdr:from>
    <xdr:to>
      <xdr:col>72</xdr:col>
      <xdr:colOff>203200</xdr:colOff>
      <xdr:row>15</xdr:row>
      <xdr:rowOff>149606</xdr:rowOff>
    </xdr:to>
    <xdr:cxnSp macro="">
      <xdr:nvCxnSpPr>
        <xdr:cNvPr id="444" name="直線コネクタ 443"/>
        <xdr:cNvCxnSpPr/>
      </xdr:nvCxnSpPr>
      <xdr:spPr>
        <a:xfrm flipV="1">
          <a:off x="14401800" y="2575772"/>
          <a:ext cx="8890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149606</xdr:rowOff>
    </xdr:from>
    <xdr:to>
      <xdr:col>68</xdr:col>
      <xdr:colOff>152400</xdr:colOff>
      <xdr:row>17</xdr:row>
      <xdr:rowOff>23876</xdr:rowOff>
    </xdr:to>
    <xdr:cxnSp macro="">
      <xdr:nvCxnSpPr>
        <xdr:cNvPr id="447" name="直線コネクタ 446"/>
        <xdr:cNvCxnSpPr/>
      </xdr:nvCxnSpPr>
      <xdr:spPr>
        <a:xfrm flipV="1">
          <a:off x="13512800" y="272135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50" name="フローチャート: 判断 449"/>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51" name="テキスト ボックス 450"/>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52" name="フローチャート: 判断 451"/>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3" name="テキスト ボックス 452"/>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30565</xdr:rowOff>
    </xdr:from>
    <xdr:to>
      <xdr:col>77</xdr:col>
      <xdr:colOff>95250</xdr:colOff>
      <xdr:row>14</xdr:row>
      <xdr:rowOff>132165</xdr:rowOff>
    </xdr:to>
    <xdr:sp macro="" textlink="">
      <xdr:nvSpPr>
        <xdr:cNvPr id="459" name="楕円 458"/>
        <xdr:cNvSpPr/>
      </xdr:nvSpPr>
      <xdr:spPr>
        <a:xfrm>
          <a:off x="16129000" y="24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116942</xdr:rowOff>
    </xdr:from>
    <xdr:ext cx="736600" cy="259045"/>
    <xdr:sp macro="" textlink="">
      <xdr:nvSpPr>
        <xdr:cNvPr id="460" name="テキスト ボックス 459"/>
        <xdr:cNvSpPr txBox="1"/>
      </xdr:nvSpPr>
      <xdr:spPr>
        <a:xfrm>
          <a:off x="15798800" y="251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124672</xdr:rowOff>
    </xdr:from>
    <xdr:to>
      <xdr:col>73</xdr:col>
      <xdr:colOff>44450</xdr:colOff>
      <xdr:row>15</xdr:row>
      <xdr:rowOff>54822</xdr:rowOff>
    </xdr:to>
    <xdr:sp macro="" textlink="">
      <xdr:nvSpPr>
        <xdr:cNvPr id="461" name="楕円 460"/>
        <xdr:cNvSpPr/>
      </xdr:nvSpPr>
      <xdr:spPr>
        <a:xfrm>
          <a:off x="15240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39599</xdr:rowOff>
    </xdr:from>
    <xdr:ext cx="762000" cy="259045"/>
    <xdr:sp macro="" textlink="">
      <xdr:nvSpPr>
        <xdr:cNvPr id="462" name="テキスト ボックス 461"/>
        <xdr:cNvSpPr txBox="1"/>
      </xdr:nvSpPr>
      <xdr:spPr>
        <a:xfrm>
          <a:off x="14909800" y="261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98806</xdr:rowOff>
    </xdr:from>
    <xdr:to>
      <xdr:col>68</xdr:col>
      <xdr:colOff>203200</xdr:colOff>
      <xdr:row>16</xdr:row>
      <xdr:rowOff>28956</xdr:rowOff>
    </xdr:to>
    <xdr:sp macro="" textlink="">
      <xdr:nvSpPr>
        <xdr:cNvPr id="463" name="楕円 462"/>
        <xdr:cNvSpPr/>
      </xdr:nvSpPr>
      <xdr:spPr>
        <a:xfrm>
          <a:off x="14351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13733</xdr:rowOff>
    </xdr:from>
    <xdr:ext cx="762000" cy="259045"/>
    <xdr:sp macro="" textlink="">
      <xdr:nvSpPr>
        <xdr:cNvPr id="464" name="テキスト ボックス 463"/>
        <xdr:cNvSpPr txBox="1"/>
      </xdr:nvSpPr>
      <xdr:spPr>
        <a:xfrm>
          <a:off x="14020800" y="275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144526</xdr:rowOff>
    </xdr:from>
    <xdr:to>
      <xdr:col>64</xdr:col>
      <xdr:colOff>152400</xdr:colOff>
      <xdr:row>17</xdr:row>
      <xdr:rowOff>74676</xdr:rowOff>
    </xdr:to>
    <xdr:sp macro="" textlink="">
      <xdr:nvSpPr>
        <xdr:cNvPr id="465" name="楕円 464"/>
        <xdr:cNvSpPr/>
      </xdr:nvSpPr>
      <xdr:spPr>
        <a:xfrm>
          <a:off x="13462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59453</xdr:rowOff>
    </xdr:from>
    <xdr:ext cx="762000" cy="259045"/>
    <xdr:sp macro="" textlink="">
      <xdr:nvSpPr>
        <xdr:cNvPr id="466" name="テキスト ボックス 465"/>
        <xdr:cNvSpPr txBox="1"/>
      </xdr:nvSpPr>
      <xdr:spPr>
        <a:xfrm>
          <a:off x="13131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集中改革プランに沿った定員管理ならびに窓口一本化など業務の多様化にも対応してはいるが、</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年齢や勤務年数によるばらつきにより今後も変動があると考えられるが、今後も一層の時間外勤務の縮減など人件費総額の削減を図っていく。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165100</xdr:rowOff>
    </xdr:from>
    <xdr:to>
      <xdr:col>24</xdr:col>
      <xdr:colOff>25400</xdr:colOff>
      <xdr:row>37</xdr:row>
      <xdr:rowOff>31750</xdr:rowOff>
    </xdr:to>
    <xdr:cxnSp macro="">
      <xdr:nvCxnSpPr>
        <xdr:cNvPr id="66" name="直線コネクタ 65"/>
        <xdr:cNvCxnSpPr/>
      </xdr:nvCxnSpPr>
      <xdr:spPr>
        <a:xfrm>
          <a:off x="3987800" y="6337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39370</xdr:rowOff>
    </xdr:to>
    <xdr:cxnSp macro="">
      <xdr:nvCxnSpPr>
        <xdr:cNvPr id="69" name="直線コネクタ 68"/>
        <xdr:cNvCxnSpPr/>
      </xdr:nvCxnSpPr>
      <xdr:spPr>
        <a:xfrm flipV="1">
          <a:off x="3098800" y="633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100330</xdr:rowOff>
    </xdr:to>
    <xdr:cxnSp macro="">
      <xdr:nvCxnSpPr>
        <xdr:cNvPr id="75" name="直線コネクタ 74"/>
        <xdr:cNvCxnSpPr/>
      </xdr:nvCxnSpPr>
      <xdr:spPr>
        <a:xfrm>
          <a:off x="1320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152400</xdr:rowOff>
    </xdr:from>
    <xdr:to>
      <xdr:col>24</xdr:col>
      <xdr:colOff>76200</xdr:colOff>
      <xdr:row>37</xdr:row>
      <xdr:rowOff>82550</xdr:rowOff>
    </xdr:to>
    <xdr:sp macro="" textlink="">
      <xdr:nvSpPr>
        <xdr:cNvPr id="85" name="楕円 84"/>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124477</xdr:rowOff>
    </xdr:from>
    <xdr:ext cx="762000" cy="259045"/>
    <xdr:sp macro="" textlink="">
      <xdr:nvSpPr>
        <xdr:cNvPr id="86"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業務改善の効率化を図り、臨時職員の削減や諸経費の削減に努めている中で、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今後も、学校や保育などの臨時職員の増加や、様々な計画策定などに伴う各種委託料の増加など、物件費の変動は考えられるが、削減に努める。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17</xdr:row>
      <xdr:rowOff>11067</xdr:rowOff>
    </xdr:to>
    <xdr:cxnSp macro="">
      <xdr:nvCxnSpPr>
        <xdr:cNvPr id="129" name="直線コネクタ 128"/>
        <xdr:cNvCxnSpPr/>
      </xdr:nvCxnSpPr>
      <xdr:spPr>
        <a:xfrm flipV="1">
          <a:off x="15671800" y="28995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117203</xdr:rowOff>
    </xdr:from>
    <xdr:to>
      <xdr:col>78</xdr:col>
      <xdr:colOff>69850</xdr:colOff>
      <xdr:row>17</xdr:row>
      <xdr:rowOff>11067</xdr:rowOff>
    </xdr:to>
    <xdr:cxnSp macro="">
      <xdr:nvCxnSpPr>
        <xdr:cNvPr id="132" name="直線コネクタ 131"/>
        <xdr:cNvCxnSpPr/>
      </xdr:nvCxnSpPr>
      <xdr:spPr>
        <a:xfrm>
          <a:off x="14782800" y="28604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164556</xdr:rowOff>
    </xdr:from>
    <xdr:to>
      <xdr:col>73</xdr:col>
      <xdr:colOff>180975</xdr:colOff>
      <xdr:row>16</xdr:row>
      <xdr:rowOff>117203</xdr:rowOff>
    </xdr:to>
    <xdr:cxnSp macro="">
      <xdr:nvCxnSpPr>
        <xdr:cNvPr id="135" name="直線コネクタ 134"/>
        <xdr:cNvCxnSpPr/>
      </xdr:nvCxnSpPr>
      <xdr:spPr>
        <a:xfrm>
          <a:off x="13893800" y="273630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125367</xdr:rowOff>
    </xdr:from>
    <xdr:to>
      <xdr:col>69</xdr:col>
      <xdr:colOff>92075</xdr:colOff>
      <xdr:row>15</xdr:row>
      <xdr:rowOff>164556</xdr:rowOff>
    </xdr:to>
    <xdr:cxnSp macro="">
      <xdr:nvCxnSpPr>
        <xdr:cNvPr id="138" name="直線コネクタ 137"/>
        <xdr:cNvCxnSpPr/>
      </xdr:nvCxnSpPr>
      <xdr:spPr>
        <a:xfrm>
          <a:off x="13004800" y="2697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105591</xdr:rowOff>
    </xdr:from>
    <xdr:to>
      <xdr:col>82</xdr:col>
      <xdr:colOff>158750</xdr:colOff>
      <xdr:row>17</xdr:row>
      <xdr:rowOff>35741</xdr:rowOff>
    </xdr:to>
    <xdr:sp macro="" textlink="">
      <xdr:nvSpPr>
        <xdr:cNvPr id="148" name="楕円 147"/>
        <xdr:cNvSpPr/>
      </xdr:nvSpPr>
      <xdr:spPr>
        <a:xfrm>
          <a:off x="164592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77668</xdr:rowOff>
    </xdr:from>
    <xdr:ext cx="762000" cy="259045"/>
    <xdr:sp macro="" textlink="">
      <xdr:nvSpPr>
        <xdr:cNvPr id="149" name="物件費該当値テキスト"/>
        <xdr:cNvSpPr txBox="1"/>
      </xdr:nvSpPr>
      <xdr:spPr>
        <a:xfrm>
          <a:off x="16598900" y="282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131717</xdr:rowOff>
    </xdr:from>
    <xdr:to>
      <xdr:col>78</xdr:col>
      <xdr:colOff>120650</xdr:colOff>
      <xdr:row>17</xdr:row>
      <xdr:rowOff>61867</xdr:rowOff>
    </xdr:to>
    <xdr:sp macro="" textlink="">
      <xdr:nvSpPr>
        <xdr:cNvPr id="150" name="楕円 149"/>
        <xdr:cNvSpPr/>
      </xdr:nvSpPr>
      <xdr:spPr>
        <a:xfrm>
          <a:off x="15621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46644</xdr:rowOff>
    </xdr:from>
    <xdr:ext cx="736600" cy="259045"/>
    <xdr:sp macro="" textlink="">
      <xdr:nvSpPr>
        <xdr:cNvPr id="151" name="テキスト ボックス 150"/>
        <xdr:cNvSpPr txBox="1"/>
      </xdr:nvSpPr>
      <xdr:spPr>
        <a:xfrm>
          <a:off x="15290800" y="2961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66403</xdr:rowOff>
    </xdr:from>
    <xdr:to>
      <xdr:col>74</xdr:col>
      <xdr:colOff>31750</xdr:colOff>
      <xdr:row>16</xdr:row>
      <xdr:rowOff>168003</xdr:rowOff>
    </xdr:to>
    <xdr:sp macro="" textlink="">
      <xdr:nvSpPr>
        <xdr:cNvPr id="152" name="楕円 151"/>
        <xdr:cNvSpPr/>
      </xdr:nvSpPr>
      <xdr:spPr>
        <a:xfrm>
          <a:off x="14732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152780</xdr:rowOff>
    </xdr:from>
    <xdr:ext cx="762000" cy="259045"/>
    <xdr:sp macro="" textlink="">
      <xdr:nvSpPr>
        <xdr:cNvPr id="153" name="テキスト ボックス 152"/>
        <xdr:cNvSpPr txBox="1"/>
      </xdr:nvSpPr>
      <xdr:spPr>
        <a:xfrm>
          <a:off x="14401800" y="289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113756</xdr:rowOff>
    </xdr:from>
    <xdr:to>
      <xdr:col>69</xdr:col>
      <xdr:colOff>142875</xdr:colOff>
      <xdr:row>16</xdr:row>
      <xdr:rowOff>43906</xdr:rowOff>
    </xdr:to>
    <xdr:sp macro="" textlink="">
      <xdr:nvSpPr>
        <xdr:cNvPr id="154" name="楕円 153"/>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28683</xdr:rowOff>
    </xdr:from>
    <xdr:ext cx="762000" cy="259045"/>
    <xdr:sp macro="" textlink="">
      <xdr:nvSpPr>
        <xdr:cNvPr id="155" name="テキスト ボックス 154"/>
        <xdr:cNvSpPr txBox="1"/>
      </xdr:nvSpPr>
      <xdr:spPr>
        <a:xfrm>
          <a:off x="13512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74567</xdr:rowOff>
    </xdr:from>
    <xdr:to>
      <xdr:col>65</xdr:col>
      <xdr:colOff>53975</xdr:colOff>
      <xdr:row>16</xdr:row>
      <xdr:rowOff>4717</xdr:rowOff>
    </xdr:to>
    <xdr:sp macro="" textlink="">
      <xdr:nvSpPr>
        <xdr:cNvPr id="156" name="楕円 155"/>
        <xdr:cNvSpPr/>
      </xdr:nvSpPr>
      <xdr:spPr>
        <a:xfrm>
          <a:off x="12954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160944</xdr:rowOff>
    </xdr:from>
    <xdr:ext cx="762000" cy="259045"/>
    <xdr:sp macro="" textlink="">
      <xdr:nvSpPr>
        <xdr:cNvPr id="157" name="テキスト ボックス 156"/>
        <xdr:cNvSpPr txBox="1"/>
      </xdr:nvSpPr>
      <xdr:spPr>
        <a:xfrm>
          <a:off x="12623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発達障がい者の増加傾向が続いており、療育支援や保育における加配保育士による支援や障がい者自立支援給付費の増加、１８歳までの医療費無料化など、子育て支援策により高い位置となった。</a:t>
          </a:r>
        </a:p>
        <a:p>
          <a:r>
            <a:rPr kumimoji="1" lang="ja-JP" altLang="en-US" sz="1300">
              <a:latin typeface="ＭＳ Ｐゴシック" panose="020B0600070205080204" pitchFamily="50" charset="-128"/>
              <a:ea typeface="ＭＳ Ｐゴシック" panose="020B0600070205080204" pitchFamily="50" charset="-128"/>
            </a:rPr>
            <a:t>　福祉サービスの充実に対するニーズおよび対象者は今後も増加し、扶助費も比例していくと予想される。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107950</xdr:rowOff>
    </xdr:from>
    <xdr:to>
      <xdr:col>24</xdr:col>
      <xdr:colOff>25400</xdr:colOff>
      <xdr:row>59</xdr:row>
      <xdr:rowOff>127000</xdr:rowOff>
    </xdr:to>
    <xdr:cxnSp macro="">
      <xdr:nvCxnSpPr>
        <xdr:cNvPr id="190" name="直線コネクタ 189"/>
        <xdr:cNvCxnSpPr/>
      </xdr:nvCxnSpPr>
      <xdr:spPr>
        <a:xfrm>
          <a:off x="3987800" y="100520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91"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58</xdr:row>
      <xdr:rowOff>107950</xdr:rowOff>
    </xdr:to>
    <xdr:cxnSp macro="">
      <xdr:nvCxnSpPr>
        <xdr:cNvPr id="193" name="直線コネクタ 192"/>
        <xdr:cNvCxnSpPr/>
      </xdr:nvCxnSpPr>
      <xdr:spPr>
        <a:xfrm>
          <a:off x="3098800" y="974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58</xdr:row>
      <xdr:rowOff>107950</xdr:rowOff>
    </xdr:to>
    <xdr:cxnSp macro="">
      <xdr:nvCxnSpPr>
        <xdr:cNvPr id="196" name="直線コネクタ 195"/>
        <xdr:cNvCxnSpPr/>
      </xdr:nvCxnSpPr>
      <xdr:spPr>
        <a:xfrm flipV="1">
          <a:off x="2209800" y="97472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59</xdr:row>
      <xdr:rowOff>12700</xdr:rowOff>
    </xdr:to>
    <xdr:cxnSp macro="">
      <xdr:nvCxnSpPr>
        <xdr:cNvPr id="199" name="直線コネクタ 198"/>
        <xdr:cNvCxnSpPr/>
      </xdr:nvCxnSpPr>
      <xdr:spPr>
        <a:xfrm flipV="1">
          <a:off x="1320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2" name="フローチャート: 判断 201"/>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3" name="テキスト ボックス 202"/>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76200</xdr:rowOff>
    </xdr:from>
    <xdr:to>
      <xdr:col>24</xdr:col>
      <xdr:colOff>76200</xdr:colOff>
      <xdr:row>60</xdr:row>
      <xdr:rowOff>6350</xdr:rowOff>
    </xdr:to>
    <xdr:sp macro="" textlink="">
      <xdr:nvSpPr>
        <xdr:cNvPr id="209" name="楕円 208"/>
        <xdr:cNvSpPr/>
      </xdr:nvSpPr>
      <xdr:spPr>
        <a:xfrm>
          <a:off x="47752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48277</xdr:rowOff>
    </xdr:from>
    <xdr:ext cx="762000" cy="259045"/>
    <xdr:sp macro="" textlink="">
      <xdr:nvSpPr>
        <xdr:cNvPr id="210" name="扶助費該当値テキスト"/>
        <xdr:cNvSpPr txBox="1"/>
      </xdr:nvSpPr>
      <xdr:spPr>
        <a:xfrm>
          <a:off x="49149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57150</xdr:rowOff>
    </xdr:from>
    <xdr:to>
      <xdr:col>20</xdr:col>
      <xdr:colOff>38100</xdr:colOff>
      <xdr:row>58</xdr:row>
      <xdr:rowOff>158750</xdr:rowOff>
    </xdr:to>
    <xdr:sp macro="" textlink="">
      <xdr:nvSpPr>
        <xdr:cNvPr id="211" name="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4" name="テキスト ボックス 213"/>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5" name="楕円 214"/>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6" name="テキスト ボックス 215"/>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133350</xdr:rowOff>
    </xdr:from>
    <xdr:to>
      <xdr:col>6</xdr:col>
      <xdr:colOff>171450</xdr:colOff>
      <xdr:row>59</xdr:row>
      <xdr:rowOff>63500</xdr:rowOff>
    </xdr:to>
    <xdr:sp macro="" textlink="">
      <xdr:nvSpPr>
        <xdr:cNvPr id="217" name="楕円 216"/>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48277</xdr:rowOff>
    </xdr:from>
    <xdr:ext cx="762000" cy="259045"/>
    <xdr:sp macro="" textlink="">
      <xdr:nvSpPr>
        <xdr:cNvPr id="218" name="テキスト ボックス 217"/>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維持修繕費が抑制されていることから比率が低いものと思われる。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しかし、施設の老朽化に伴い維持補修費は増加傾向が予想されることから、引き続き適正管理による経費の削減に努める。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56134</xdr:rowOff>
    </xdr:from>
    <xdr:to>
      <xdr:col>82</xdr:col>
      <xdr:colOff>107950</xdr:colOff>
      <xdr:row>55</xdr:row>
      <xdr:rowOff>69850</xdr:rowOff>
    </xdr:to>
    <xdr:cxnSp macro="">
      <xdr:nvCxnSpPr>
        <xdr:cNvPr id="248" name="直線コネクタ 247"/>
        <xdr:cNvCxnSpPr/>
      </xdr:nvCxnSpPr>
      <xdr:spPr>
        <a:xfrm flipV="1">
          <a:off x="15671800" y="94858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55</xdr:row>
      <xdr:rowOff>69850</xdr:rowOff>
    </xdr:to>
    <xdr:cxnSp macro="">
      <xdr:nvCxnSpPr>
        <xdr:cNvPr id="251" name="直線コネクタ 250"/>
        <xdr:cNvCxnSpPr/>
      </xdr:nvCxnSpPr>
      <xdr:spPr>
        <a:xfrm>
          <a:off x="14782800" y="94721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28702</xdr:rowOff>
    </xdr:from>
    <xdr:to>
      <xdr:col>73</xdr:col>
      <xdr:colOff>180975</xdr:colOff>
      <xdr:row>55</xdr:row>
      <xdr:rowOff>42418</xdr:rowOff>
    </xdr:to>
    <xdr:cxnSp macro="">
      <xdr:nvCxnSpPr>
        <xdr:cNvPr id="254" name="直線コネクタ 253"/>
        <xdr:cNvCxnSpPr/>
      </xdr:nvCxnSpPr>
      <xdr:spPr>
        <a:xfrm>
          <a:off x="13893800" y="94584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108712</xdr:rowOff>
    </xdr:from>
    <xdr:to>
      <xdr:col>69</xdr:col>
      <xdr:colOff>92075</xdr:colOff>
      <xdr:row>55</xdr:row>
      <xdr:rowOff>28702</xdr:rowOff>
    </xdr:to>
    <xdr:cxnSp macro="">
      <xdr:nvCxnSpPr>
        <xdr:cNvPr id="257" name="直線コネクタ 256"/>
        <xdr:cNvCxnSpPr/>
      </xdr:nvCxnSpPr>
      <xdr:spPr>
        <a:xfrm>
          <a:off x="13004800" y="9367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0" name="フローチャート: 判断 259"/>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1" name="テキスト ボックス 260"/>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5334</xdr:rowOff>
    </xdr:from>
    <xdr:to>
      <xdr:col>82</xdr:col>
      <xdr:colOff>158750</xdr:colOff>
      <xdr:row>55</xdr:row>
      <xdr:rowOff>106934</xdr:rowOff>
    </xdr:to>
    <xdr:sp macro="" textlink="">
      <xdr:nvSpPr>
        <xdr:cNvPr id="267" name="楕円 266"/>
        <xdr:cNvSpPr/>
      </xdr:nvSpPr>
      <xdr:spPr>
        <a:xfrm>
          <a:off x="164592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21861</xdr:rowOff>
    </xdr:from>
    <xdr:ext cx="762000" cy="259045"/>
    <xdr:sp macro="" textlink="">
      <xdr:nvSpPr>
        <xdr:cNvPr id="268" name="その他該当値テキスト"/>
        <xdr:cNvSpPr txBox="1"/>
      </xdr:nvSpPr>
      <xdr:spPr>
        <a:xfrm>
          <a:off x="16598900" y="9280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9" name="楕円 268"/>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0" name="テキスト ボックス 269"/>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163068</xdr:rowOff>
    </xdr:from>
    <xdr:to>
      <xdr:col>74</xdr:col>
      <xdr:colOff>31750</xdr:colOff>
      <xdr:row>55</xdr:row>
      <xdr:rowOff>93218</xdr:rowOff>
    </xdr:to>
    <xdr:sp macro="" textlink="">
      <xdr:nvSpPr>
        <xdr:cNvPr id="271" name="楕円 270"/>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103395</xdr:rowOff>
    </xdr:from>
    <xdr:ext cx="762000" cy="259045"/>
    <xdr:sp macro="" textlink="">
      <xdr:nvSpPr>
        <xdr:cNvPr id="272" name="テキスト ボックス 271"/>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149352</xdr:rowOff>
    </xdr:from>
    <xdr:to>
      <xdr:col>69</xdr:col>
      <xdr:colOff>142875</xdr:colOff>
      <xdr:row>55</xdr:row>
      <xdr:rowOff>79502</xdr:rowOff>
    </xdr:to>
    <xdr:sp macro="" textlink="">
      <xdr:nvSpPr>
        <xdr:cNvPr id="273" name="楕円 272"/>
        <xdr:cNvSpPr/>
      </xdr:nvSpPr>
      <xdr:spPr>
        <a:xfrm>
          <a:off x="13843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89679</xdr:rowOff>
    </xdr:from>
    <xdr:ext cx="762000" cy="259045"/>
    <xdr:sp macro="" textlink="">
      <xdr:nvSpPr>
        <xdr:cNvPr id="274" name="テキスト ボックス 273"/>
        <xdr:cNvSpPr txBox="1"/>
      </xdr:nvSpPr>
      <xdr:spPr>
        <a:xfrm>
          <a:off x="13512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57912</xdr:rowOff>
    </xdr:from>
    <xdr:to>
      <xdr:col>65</xdr:col>
      <xdr:colOff>53975</xdr:colOff>
      <xdr:row>54</xdr:row>
      <xdr:rowOff>159512</xdr:rowOff>
    </xdr:to>
    <xdr:sp macro="" textlink="">
      <xdr:nvSpPr>
        <xdr:cNvPr id="275" name="楕円 274"/>
        <xdr:cNvSpPr/>
      </xdr:nvSpPr>
      <xdr:spPr>
        <a:xfrm>
          <a:off x="12954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169689</xdr:rowOff>
    </xdr:from>
    <xdr:ext cx="762000" cy="259045"/>
    <xdr:sp macro="" textlink="">
      <xdr:nvSpPr>
        <xdr:cNvPr id="276" name="テキスト ボックス 275"/>
        <xdr:cNvSpPr txBox="1"/>
      </xdr:nvSpPr>
      <xdr:spPr>
        <a:xfrm>
          <a:off x="12623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消防の広域化により負担金が減額したことから、数値も減少傾向にある。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しかし、今後も広域連合への負担金は発生するので、清掃費や病院などの広域連合や伊南行政組合で行う共同事業の効率化を進めるなど補助費の節減を図る必要がある。</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90424</xdr:rowOff>
    </xdr:from>
    <xdr:to>
      <xdr:col>82</xdr:col>
      <xdr:colOff>107950</xdr:colOff>
      <xdr:row>36</xdr:row>
      <xdr:rowOff>113284</xdr:rowOff>
    </xdr:to>
    <xdr:cxnSp macro="">
      <xdr:nvCxnSpPr>
        <xdr:cNvPr id="306" name="直線コネクタ 305"/>
        <xdr:cNvCxnSpPr/>
      </xdr:nvCxnSpPr>
      <xdr:spPr>
        <a:xfrm flipV="1">
          <a:off x="15671800" y="62626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149860</xdr:rowOff>
    </xdr:to>
    <xdr:cxnSp macro="">
      <xdr:nvCxnSpPr>
        <xdr:cNvPr id="309" name="直線コネクタ 308"/>
        <xdr:cNvCxnSpPr/>
      </xdr:nvCxnSpPr>
      <xdr:spPr>
        <a:xfrm flipV="1">
          <a:off x="14782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149860</xdr:rowOff>
    </xdr:to>
    <xdr:cxnSp macro="">
      <xdr:nvCxnSpPr>
        <xdr:cNvPr id="312" name="直線コネクタ 311"/>
        <xdr:cNvCxnSpPr/>
      </xdr:nvCxnSpPr>
      <xdr:spPr>
        <a:xfrm>
          <a:off x="13893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110998</xdr:rowOff>
    </xdr:to>
    <xdr:cxnSp macro="">
      <xdr:nvCxnSpPr>
        <xdr:cNvPr id="315" name="直線コネクタ 314"/>
        <xdr:cNvCxnSpPr/>
      </xdr:nvCxnSpPr>
      <xdr:spPr>
        <a:xfrm flipV="1">
          <a:off x="13004800" y="63174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25" name="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26"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7" name="楕円 326"/>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8" name="テキスト ボックス 327"/>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9" name="楕円 328"/>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0" name="テキスト ボックス 32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1" name="楕円 330"/>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2" name="テキスト ボックス 331"/>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3" name="楕円 332"/>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4" name="テキスト ボックス 333"/>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近年起債の抑制をしてきており、公債費の抑制を図っていることから、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ポイントの改善が見られた。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今後も計画的な起債を行いつつ、必要な事業を行うための償還計画を見据えた中で最低限の起債活用を行う。　</a:t>
          </a:r>
        </a:p>
        <a:p>
          <a:r>
            <a:rPr kumimoji="1" lang="ja-JP" altLang="en-US" sz="1300">
              <a:latin typeface="ＭＳ Ｐゴシック" panose="020B0600070205080204" pitchFamily="50" charset="-128"/>
              <a:ea typeface="ＭＳ Ｐゴシック" panose="020B0600070205080204" pitchFamily="50" charset="-128"/>
            </a:rPr>
            <a:t>　ただ、中長期的には過去の償還が終了していくため、徐々に減額していくことが見込まれる。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168148</xdr:rowOff>
    </xdr:from>
    <xdr:to>
      <xdr:col>24</xdr:col>
      <xdr:colOff>25400</xdr:colOff>
      <xdr:row>77</xdr:row>
      <xdr:rowOff>19558</xdr:rowOff>
    </xdr:to>
    <xdr:cxnSp macro="">
      <xdr:nvCxnSpPr>
        <xdr:cNvPr id="364" name="直線コネクタ 363"/>
        <xdr:cNvCxnSpPr/>
      </xdr:nvCxnSpPr>
      <xdr:spPr>
        <a:xfrm flipV="1">
          <a:off x="3987800" y="1319834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60706</xdr:rowOff>
    </xdr:to>
    <xdr:cxnSp macro="">
      <xdr:nvCxnSpPr>
        <xdr:cNvPr id="367" name="直線コネクタ 366"/>
        <xdr:cNvCxnSpPr/>
      </xdr:nvCxnSpPr>
      <xdr:spPr>
        <a:xfrm flipV="1">
          <a:off x="3098800" y="13221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60706</xdr:rowOff>
    </xdr:from>
    <xdr:to>
      <xdr:col>15</xdr:col>
      <xdr:colOff>98425</xdr:colOff>
      <xdr:row>77</xdr:row>
      <xdr:rowOff>60706</xdr:rowOff>
    </xdr:to>
    <xdr:cxnSp macro="">
      <xdr:nvCxnSpPr>
        <xdr:cNvPr id="370" name="直線コネクタ 369"/>
        <xdr:cNvCxnSpPr/>
      </xdr:nvCxnSpPr>
      <xdr:spPr>
        <a:xfrm>
          <a:off x="2209800" y="13262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60706</xdr:rowOff>
    </xdr:from>
    <xdr:to>
      <xdr:col>11</xdr:col>
      <xdr:colOff>9525</xdr:colOff>
      <xdr:row>77</xdr:row>
      <xdr:rowOff>88137</xdr:rowOff>
    </xdr:to>
    <xdr:cxnSp macro="">
      <xdr:nvCxnSpPr>
        <xdr:cNvPr id="373" name="直線コネクタ 372"/>
        <xdr:cNvCxnSpPr/>
      </xdr:nvCxnSpPr>
      <xdr:spPr>
        <a:xfrm flipV="1">
          <a:off x="1320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6" name="フローチャート: 判断 375"/>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7" name="テキスト ボックス 37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117348</xdr:rowOff>
    </xdr:from>
    <xdr:to>
      <xdr:col>24</xdr:col>
      <xdr:colOff>76200</xdr:colOff>
      <xdr:row>77</xdr:row>
      <xdr:rowOff>47498</xdr:rowOff>
    </xdr:to>
    <xdr:sp macro="" textlink="">
      <xdr:nvSpPr>
        <xdr:cNvPr id="383" name="楕円 38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133875</xdr:rowOff>
    </xdr:from>
    <xdr:ext cx="762000" cy="259045"/>
    <xdr:sp macro="" textlink="">
      <xdr:nvSpPr>
        <xdr:cNvPr id="38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5" name="楕円 384"/>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86" name="テキスト ボックス 385"/>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7" name="楕円 386"/>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8" name="テキスト ボックス 387"/>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xdr:rowOff>
    </xdr:from>
    <xdr:to>
      <xdr:col>11</xdr:col>
      <xdr:colOff>60325</xdr:colOff>
      <xdr:row>77</xdr:row>
      <xdr:rowOff>111506</xdr:rowOff>
    </xdr:to>
    <xdr:sp macro="" textlink="">
      <xdr:nvSpPr>
        <xdr:cNvPr id="389" name="楕円 388"/>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90" name="テキスト ボックス 389"/>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1" name="楕円 390"/>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2" name="テキスト ボックス 391"/>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積立金の増が原因と考えられるが、引き続き経費の削減に努め、経常収支比率の維持を図る。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75</xdr:row>
      <xdr:rowOff>78994</xdr:rowOff>
    </xdr:to>
    <xdr:cxnSp macro="">
      <xdr:nvCxnSpPr>
        <xdr:cNvPr id="423" name="直線コネクタ 422"/>
        <xdr:cNvCxnSpPr/>
      </xdr:nvCxnSpPr>
      <xdr:spPr>
        <a:xfrm>
          <a:off x="15671800" y="129240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154432</xdr:rowOff>
    </xdr:from>
    <xdr:to>
      <xdr:col>78</xdr:col>
      <xdr:colOff>69850</xdr:colOff>
      <xdr:row>75</xdr:row>
      <xdr:rowOff>65278</xdr:rowOff>
    </xdr:to>
    <xdr:cxnSp macro="">
      <xdr:nvCxnSpPr>
        <xdr:cNvPr id="426" name="直線コネクタ 425"/>
        <xdr:cNvCxnSpPr/>
      </xdr:nvCxnSpPr>
      <xdr:spPr>
        <a:xfrm>
          <a:off x="14782800" y="128417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154432</xdr:rowOff>
    </xdr:from>
    <xdr:to>
      <xdr:col>73</xdr:col>
      <xdr:colOff>180975</xdr:colOff>
      <xdr:row>74</xdr:row>
      <xdr:rowOff>159004</xdr:rowOff>
    </xdr:to>
    <xdr:cxnSp macro="">
      <xdr:nvCxnSpPr>
        <xdr:cNvPr id="429" name="直線コネクタ 428"/>
        <xdr:cNvCxnSpPr/>
      </xdr:nvCxnSpPr>
      <xdr:spPr>
        <a:xfrm flipV="1">
          <a:off x="13893800" y="128417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159004</xdr:rowOff>
    </xdr:to>
    <xdr:cxnSp macro="">
      <xdr:nvCxnSpPr>
        <xdr:cNvPr id="432" name="直線コネクタ 431"/>
        <xdr:cNvCxnSpPr/>
      </xdr:nvCxnSpPr>
      <xdr:spPr>
        <a:xfrm>
          <a:off x="13004800" y="1284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35" name="フローチャート: 判断 434"/>
        <xdr:cNvSpPr/>
      </xdr:nvSpPr>
      <xdr:spPr>
        <a:xfrm>
          <a:off x="12954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164864</xdr:rowOff>
    </xdr:from>
    <xdr:ext cx="762000" cy="259045"/>
    <xdr:sp macro="" textlink="">
      <xdr:nvSpPr>
        <xdr:cNvPr id="436" name="テキスト ボックス 435"/>
        <xdr:cNvSpPr txBox="1"/>
      </xdr:nvSpPr>
      <xdr:spPr>
        <a:xfrm>
          <a:off x="12623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28194</xdr:rowOff>
    </xdr:from>
    <xdr:to>
      <xdr:col>82</xdr:col>
      <xdr:colOff>158750</xdr:colOff>
      <xdr:row>75</xdr:row>
      <xdr:rowOff>129794</xdr:rowOff>
    </xdr:to>
    <xdr:sp macro="" textlink="">
      <xdr:nvSpPr>
        <xdr:cNvPr id="442" name="楕円 441"/>
        <xdr:cNvSpPr/>
      </xdr:nvSpPr>
      <xdr:spPr>
        <a:xfrm>
          <a:off x="164592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44721</xdr:rowOff>
    </xdr:from>
    <xdr:ext cx="762000" cy="259045"/>
    <xdr:sp macro="" textlink="">
      <xdr:nvSpPr>
        <xdr:cNvPr id="443" name="公債費以外該当値テキスト"/>
        <xdr:cNvSpPr txBox="1"/>
      </xdr:nvSpPr>
      <xdr:spPr>
        <a:xfrm>
          <a:off x="16598900" y="1273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14478</xdr:rowOff>
    </xdr:from>
    <xdr:to>
      <xdr:col>78</xdr:col>
      <xdr:colOff>120650</xdr:colOff>
      <xdr:row>75</xdr:row>
      <xdr:rowOff>116078</xdr:rowOff>
    </xdr:to>
    <xdr:sp macro="" textlink="">
      <xdr:nvSpPr>
        <xdr:cNvPr id="444" name="楕円 443"/>
        <xdr:cNvSpPr/>
      </xdr:nvSpPr>
      <xdr:spPr>
        <a:xfrm>
          <a:off x="15621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126255</xdr:rowOff>
    </xdr:from>
    <xdr:ext cx="736600" cy="259045"/>
    <xdr:sp macro="" textlink="">
      <xdr:nvSpPr>
        <xdr:cNvPr id="445" name="テキスト ボックス 444"/>
        <xdr:cNvSpPr txBox="1"/>
      </xdr:nvSpPr>
      <xdr:spPr>
        <a:xfrm>
          <a:off x="15290800" y="1264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103632</xdr:rowOff>
    </xdr:from>
    <xdr:to>
      <xdr:col>74</xdr:col>
      <xdr:colOff>31750</xdr:colOff>
      <xdr:row>75</xdr:row>
      <xdr:rowOff>33782</xdr:rowOff>
    </xdr:to>
    <xdr:sp macro="" textlink="">
      <xdr:nvSpPr>
        <xdr:cNvPr id="446" name="楕円 445"/>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43959</xdr:rowOff>
    </xdr:from>
    <xdr:ext cx="762000" cy="259045"/>
    <xdr:sp macro="" textlink="">
      <xdr:nvSpPr>
        <xdr:cNvPr id="447" name="テキスト ボックス 446"/>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108204</xdr:rowOff>
    </xdr:from>
    <xdr:to>
      <xdr:col>69</xdr:col>
      <xdr:colOff>142875</xdr:colOff>
      <xdr:row>75</xdr:row>
      <xdr:rowOff>38354</xdr:rowOff>
    </xdr:to>
    <xdr:sp macro="" textlink="">
      <xdr:nvSpPr>
        <xdr:cNvPr id="448" name="楕円 447"/>
        <xdr:cNvSpPr/>
      </xdr:nvSpPr>
      <xdr:spPr>
        <a:xfrm>
          <a:off x="13843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48531</xdr:rowOff>
    </xdr:from>
    <xdr:ext cx="762000" cy="259045"/>
    <xdr:sp macro="" textlink="">
      <xdr:nvSpPr>
        <xdr:cNvPr id="449" name="テキスト ボックス 448"/>
        <xdr:cNvSpPr txBox="1"/>
      </xdr:nvSpPr>
      <xdr:spPr>
        <a:xfrm>
          <a:off x="13512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0" name="楕円 449"/>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1" name="テキスト ボックス 450"/>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94450</xdr:rowOff>
    </xdr:from>
    <xdr:to>
      <xdr:col>29</xdr:col>
      <xdr:colOff>127000</xdr:colOff>
      <xdr:row>19</xdr:row>
      <xdr:rowOff>118133</xdr:rowOff>
    </xdr:to>
    <xdr:cxnSp macro="">
      <xdr:nvCxnSpPr>
        <xdr:cNvPr id="48" name="直線コネクタ 47"/>
        <xdr:cNvCxnSpPr/>
      </xdr:nvCxnSpPr>
      <xdr:spPr bwMode="auto">
        <a:xfrm flipV="1">
          <a:off x="5003800" y="3399625"/>
          <a:ext cx="647700" cy="2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118133</xdr:rowOff>
    </xdr:from>
    <xdr:to>
      <xdr:col>26</xdr:col>
      <xdr:colOff>50800</xdr:colOff>
      <xdr:row>19</xdr:row>
      <xdr:rowOff>143252</xdr:rowOff>
    </xdr:to>
    <xdr:cxnSp macro="">
      <xdr:nvCxnSpPr>
        <xdr:cNvPr id="51" name="直線コネクタ 50"/>
        <xdr:cNvCxnSpPr/>
      </xdr:nvCxnSpPr>
      <xdr:spPr bwMode="auto">
        <a:xfrm flipV="1">
          <a:off x="4305300" y="3423308"/>
          <a:ext cx="698500" cy="25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143252</xdr:rowOff>
    </xdr:from>
    <xdr:to>
      <xdr:col>22</xdr:col>
      <xdr:colOff>114300</xdr:colOff>
      <xdr:row>19</xdr:row>
      <xdr:rowOff>156922</xdr:rowOff>
    </xdr:to>
    <xdr:cxnSp macro="">
      <xdr:nvCxnSpPr>
        <xdr:cNvPr id="54" name="直線コネクタ 53"/>
        <xdr:cNvCxnSpPr/>
      </xdr:nvCxnSpPr>
      <xdr:spPr bwMode="auto">
        <a:xfrm flipV="1">
          <a:off x="3606800" y="3448427"/>
          <a:ext cx="6985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156922</xdr:rowOff>
    </xdr:from>
    <xdr:to>
      <xdr:col>18</xdr:col>
      <xdr:colOff>177800</xdr:colOff>
      <xdr:row>20</xdr:row>
      <xdr:rowOff>1081</xdr:rowOff>
    </xdr:to>
    <xdr:cxnSp macro="">
      <xdr:nvCxnSpPr>
        <xdr:cNvPr id="57" name="直線コネクタ 56"/>
        <xdr:cNvCxnSpPr/>
      </xdr:nvCxnSpPr>
      <xdr:spPr bwMode="auto">
        <a:xfrm flipV="1">
          <a:off x="2908300" y="3462097"/>
          <a:ext cx="6985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43650</xdr:rowOff>
    </xdr:from>
    <xdr:to>
      <xdr:col>29</xdr:col>
      <xdr:colOff>177800</xdr:colOff>
      <xdr:row>19</xdr:row>
      <xdr:rowOff>145250</xdr:rowOff>
    </xdr:to>
    <xdr:sp macro="" textlink="">
      <xdr:nvSpPr>
        <xdr:cNvPr id="67" name="楕円 66"/>
        <xdr:cNvSpPr/>
      </xdr:nvSpPr>
      <xdr:spPr bwMode="auto">
        <a:xfrm>
          <a:off x="5600700" y="334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15727</xdr:rowOff>
    </xdr:from>
    <xdr:ext cx="762000" cy="259045"/>
    <xdr:sp macro="" textlink="">
      <xdr:nvSpPr>
        <xdr:cNvPr id="68" name="人口1人当たり決算額の推移該当値テキスト130"/>
        <xdr:cNvSpPr txBox="1"/>
      </xdr:nvSpPr>
      <xdr:spPr>
        <a:xfrm>
          <a:off x="5740400" y="33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67333</xdr:rowOff>
    </xdr:from>
    <xdr:to>
      <xdr:col>26</xdr:col>
      <xdr:colOff>101600</xdr:colOff>
      <xdr:row>19</xdr:row>
      <xdr:rowOff>168933</xdr:rowOff>
    </xdr:to>
    <xdr:sp macro="" textlink="">
      <xdr:nvSpPr>
        <xdr:cNvPr id="69" name="楕円 68"/>
        <xdr:cNvSpPr/>
      </xdr:nvSpPr>
      <xdr:spPr bwMode="auto">
        <a:xfrm>
          <a:off x="4953000" y="337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153710</xdr:rowOff>
    </xdr:from>
    <xdr:ext cx="736600" cy="259045"/>
    <xdr:sp macro="" textlink="">
      <xdr:nvSpPr>
        <xdr:cNvPr id="70" name="テキスト ボックス 69"/>
        <xdr:cNvSpPr txBox="1"/>
      </xdr:nvSpPr>
      <xdr:spPr>
        <a:xfrm>
          <a:off x="4622800" y="345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92452</xdr:rowOff>
    </xdr:from>
    <xdr:to>
      <xdr:col>22</xdr:col>
      <xdr:colOff>165100</xdr:colOff>
      <xdr:row>20</xdr:row>
      <xdr:rowOff>22602</xdr:rowOff>
    </xdr:to>
    <xdr:sp macro="" textlink="">
      <xdr:nvSpPr>
        <xdr:cNvPr id="71" name="楕円 70"/>
        <xdr:cNvSpPr/>
      </xdr:nvSpPr>
      <xdr:spPr bwMode="auto">
        <a:xfrm>
          <a:off x="4254500" y="33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7379</xdr:rowOff>
    </xdr:from>
    <xdr:ext cx="762000" cy="259045"/>
    <xdr:sp macro="" textlink="">
      <xdr:nvSpPr>
        <xdr:cNvPr id="72" name="テキスト ボックス 71"/>
        <xdr:cNvSpPr txBox="1"/>
      </xdr:nvSpPr>
      <xdr:spPr>
        <a:xfrm>
          <a:off x="3924300" y="348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106122</xdr:rowOff>
    </xdr:from>
    <xdr:to>
      <xdr:col>19</xdr:col>
      <xdr:colOff>38100</xdr:colOff>
      <xdr:row>20</xdr:row>
      <xdr:rowOff>36272</xdr:rowOff>
    </xdr:to>
    <xdr:sp macro="" textlink="">
      <xdr:nvSpPr>
        <xdr:cNvPr id="73" name="楕円 72"/>
        <xdr:cNvSpPr/>
      </xdr:nvSpPr>
      <xdr:spPr bwMode="auto">
        <a:xfrm>
          <a:off x="3556000" y="341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21049</xdr:rowOff>
    </xdr:from>
    <xdr:ext cx="762000" cy="259045"/>
    <xdr:sp macro="" textlink="">
      <xdr:nvSpPr>
        <xdr:cNvPr id="74" name="テキスト ボックス 73"/>
        <xdr:cNvSpPr txBox="1"/>
      </xdr:nvSpPr>
      <xdr:spPr>
        <a:xfrm>
          <a:off x="3225800" y="3497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121731</xdr:rowOff>
    </xdr:from>
    <xdr:to>
      <xdr:col>15</xdr:col>
      <xdr:colOff>101600</xdr:colOff>
      <xdr:row>20</xdr:row>
      <xdr:rowOff>51881</xdr:rowOff>
    </xdr:to>
    <xdr:sp macro="" textlink="">
      <xdr:nvSpPr>
        <xdr:cNvPr id="75" name="楕円 74"/>
        <xdr:cNvSpPr/>
      </xdr:nvSpPr>
      <xdr:spPr bwMode="auto">
        <a:xfrm>
          <a:off x="2857500" y="34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36658</xdr:rowOff>
    </xdr:from>
    <xdr:ext cx="762000" cy="259045"/>
    <xdr:sp macro="" textlink="">
      <xdr:nvSpPr>
        <xdr:cNvPr id="76" name="テキスト ボックス 75"/>
        <xdr:cNvSpPr txBox="1"/>
      </xdr:nvSpPr>
      <xdr:spPr>
        <a:xfrm>
          <a:off x="2527300" y="35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288106</xdr:rowOff>
    </xdr:from>
    <xdr:to>
      <xdr:col>29</xdr:col>
      <xdr:colOff>127000</xdr:colOff>
      <xdr:row>34</xdr:row>
      <xdr:rowOff>324910</xdr:rowOff>
    </xdr:to>
    <xdr:cxnSp macro="">
      <xdr:nvCxnSpPr>
        <xdr:cNvPr id="109" name="直線コネクタ 108"/>
        <xdr:cNvCxnSpPr/>
      </xdr:nvCxnSpPr>
      <xdr:spPr bwMode="auto">
        <a:xfrm>
          <a:off x="5003800" y="6555556"/>
          <a:ext cx="647700" cy="3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255816</xdr:rowOff>
    </xdr:from>
    <xdr:to>
      <xdr:col>26</xdr:col>
      <xdr:colOff>50800</xdr:colOff>
      <xdr:row>34</xdr:row>
      <xdr:rowOff>288106</xdr:rowOff>
    </xdr:to>
    <xdr:cxnSp macro="">
      <xdr:nvCxnSpPr>
        <xdr:cNvPr id="112" name="直線コネクタ 111"/>
        <xdr:cNvCxnSpPr/>
      </xdr:nvCxnSpPr>
      <xdr:spPr bwMode="auto">
        <a:xfrm>
          <a:off x="4305300" y="6523266"/>
          <a:ext cx="698500" cy="32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248786</xdr:rowOff>
    </xdr:from>
    <xdr:to>
      <xdr:col>22</xdr:col>
      <xdr:colOff>114300</xdr:colOff>
      <xdr:row>34</xdr:row>
      <xdr:rowOff>255816</xdr:rowOff>
    </xdr:to>
    <xdr:cxnSp macro="">
      <xdr:nvCxnSpPr>
        <xdr:cNvPr id="115" name="直線コネクタ 114"/>
        <xdr:cNvCxnSpPr/>
      </xdr:nvCxnSpPr>
      <xdr:spPr bwMode="auto">
        <a:xfrm>
          <a:off x="3606800" y="6516236"/>
          <a:ext cx="698500" cy="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231394</xdr:rowOff>
    </xdr:from>
    <xdr:to>
      <xdr:col>18</xdr:col>
      <xdr:colOff>177800</xdr:colOff>
      <xdr:row>34</xdr:row>
      <xdr:rowOff>248786</xdr:rowOff>
    </xdr:to>
    <xdr:cxnSp macro="">
      <xdr:nvCxnSpPr>
        <xdr:cNvPr id="118" name="直線コネクタ 117"/>
        <xdr:cNvCxnSpPr/>
      </xdr:nvCxnSpPr>
      <xdr:spPr bwMode="auto">
        <a:xfrm>
          <a:off x="2908300" y="6498844"/>
          <a:ext cx="698500" cy="1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123448</xdr:rowOff>
    </xdr:from>
    <xdr:ext cx="762000" cy="259045"/>
    <xdr:sp macro="" textlink="">
      <xdr:nvSpPr>
        <xdr:cNvPr id="120" name="テキスト ボックス 119"/>
        <xdr:cNvSpPr txBox="1"/>
      </xdr:nvSpPr>
      <xdr:spPr>
        <a:xfrm>
          <a:off x="3225800" y="673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59688</xdr:rowOff>
    </xdr:from>
    <xdr:ext cx="762000" cy="259045"/>
    <xdr:sp macro="" textlink="">
      <xdr:nvSpPr>
        <xdr:cNvPr id="122" name="テキスト ボックス 121"/>
        <xdr:cNvSpPr txBox="1"/>
      </xdr:nvSpPr>
      <xdr:spPr>
        <a:xfrm>
          <a:off x="2527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274110</xdr:rowOff>
    </xdr:from>
    <xdr:to>
      <xdr:col>29</xdr:col>
      <xdr:colOff>177800</xdr:colOff>
      <xdr:row>35</xdr:row>
      <xdr:rowOff>32810</xdr:rowOff>
    </xdr:to>
    <xdr:sp macro="" textlink="">
      <xdr:nvSpPr>
        <xdr:cNvPr id="128" name="楕円 127"/>
        <xdr:cNvSpPr/>
      </xdr:nvSpPr>
      <xdr:spPr bwMode="auto">
        <a:xfrm>
          <a:off x="5600700" y="6541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119187</xdr:rowOff>
    </xdr:from>
    <xdr:ext cx="762000" cy="259045"/>
    <xdr:sp macro="" textlink="">
      <xdr:nvSpPr>
        <xdr:cNvPr id="129" name="人口1人当たり決算額の推移該当値テキスト445"/>
        <xdr:cNvSpPr txBox="1"/>
      </xdr:nvSpPr>
      <xdr:spPr>
        <a:xfrm>
          <a:off x="5740400" y="63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237306</xdr:rowOff>
    </xdr:from>
    <xdr:to>
      <xdr:col>26</xdr:col>
      <xdr:colOff>101600</xdr:colOff>
      <xdr:row>34</xdr:row>
      <xdr:rowOff>338906</xdr:rowOff>
    </xdr:to>
    <xdr:sp macro="" textlink="">
      <xdr:nvSpPr>
        <xdr:cNvPr id="130" name="楕円 129"/>
        <xdr:cNvSpPr/>
      </xdr:nvSpPr>
      <xdr:spPr bwMode="auto">
        <a:xfrm>
          <a:off x="4953000" y="650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6183</xdr:rowOff>
    </xdr:from>
    <xdr:ext cx="736600" cy="259045"/>
    <xdr:sp macro="" textlink="">
      <xdr:nvSpPr>
        <xdr:cNvPr id="131" name="テキスト ボックス 130"/>
        <xdr:cNvSpPr txBox="1"/>
      </xdr:nvSpPr>
      <xdr:spPr>
        <a:xfrm>
          <a:off x="4622800" y="627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205016</xdr:rowOff>
    </xdr:from>
    <xdr:to>
      <xdr:col>22</xdr:col>
      <xdr:colOff>165100</xdr:colOff>
      <xdr:row>34</xdr:row>
      <xdr:rowOff>306616</xdr:rowOff>
    </xdr:to>
    <xdr:sp macro="" textlink="">
      <xdr:nvSpPr>
        <xdr:cNvPr id="132" name="楕円 131"/>
        <xdr:cNvSpPr/>
      </xdr:nvSpPr>
      <xdr:spPr bwMode="auto">
        <a:xfrm>
          <a:off x="4254500" y="647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316793</xdr:rowOff>
    </xdr:from>
    <xdr:ext cx="762000" cy="259045"/>
    <xdr:sp macro="" textlink="">
      <xdr:nvSpPr>
        <xdr:cNvPr id="133" name="テキスト ボックス 132"/>
        <xdr:cNvSpPr txBox="1"/>
      </xdr:nvSpPr>
      <xdr:spPr>
        <a:xfrm>
          <a:off x="3924300" y="624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197987</xdr:rowOff>
    </xdr:from>
    <xdr:to>
      <xdr:col>19</xdr:col>
      <xdr:colOff>38100</xdr:colOff>
      <xdr:row>34</xdr:row>
      <xdr:rowOff>299586</xdr:rowOff>
    </xdr:to>
    <xdr:sp macro="" textlink="">
      <xdr:nvSpPr>
        <xdr:cNvPr id="134" name="楕円 133"/>
        <xdr:cNvSpPr/>
      </xdr:nvSpPr>
      <xdr:spPr bwMode="auto">
        <a:xfrm>
          <a:off x="3556000" y="64654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309764</xdr:rowOff>
    </xdr:from>
    <xdr:ext cx="762000" cy="259045"/>
    <xdr:sp macro="" textlink="">
      <xdr:nvSpPr>
        <xdr:cNvPr id="135" name="テキスト ボックス 134"/>
        <xdr:cNvSpPr txBox="1"/>
      </xdr:nvSpPr>
      <xdr:spPr>
        <a:xfrm>
          <a:off x="3225800" y="623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180594</xdr:rowOff>
    </xdr:from>
    <xdr:to>
      <xdr:col>15</xdr:col>
      <xdr:colOff>101600</xdr:colOff>
      <xdr:row>34</xdr:row>
      <xdr:rowOff>282194</xdr:rowOff>
    </xdr:to>
    <xdr:sp macro="" textlink="">
      <xdr:nvSpPr>
        <xdr:cNvPr id="136" name="楕円 135"/>
        <xdr:cNvSpPr/>
      </xdr:nvSpPr>
      <xdr:spPr bwMode="auto">
        <a:xfrm>
          <a:off x="2857500" y="644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292371</xdr:rowOff>
    </xdr:from>
    <xdr:ext cx="762000" cy="259045"/>
    <xdr:sp macro="" textlink="">
      <xdr:nvSpPr>
        <xdr:cNvPr id="137" name="テキスト ボックス 136"/>
        <xdr:cNvSpPr txBox="1"/>
      </xdr:nvSpPr>
      <xdr:spPr>
        <a:xfrm>
          <a:off x="25273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140698</xdr:rowOff>
    </xdr:from>
    <xdr:to>
      <xdr:col>24</xdr:col>
      <xdr:colOff>63500</xdr:colOff>
      <xdr:row>37</xdr:row>
      <xdr:rowOff>150985</xdr:rowOff>
    </xdr:to>
    <xdr:cxnSp macro="">
      <xdr:nvCxnSpPr>
        <xdr:cNvPr id="61" name="直線コネクタ 60"/>
        <xdr:cNvCxnSpPr/>
      </xdr:nvCxnSpPr>
      <xdr:spPr>
        <a:xfrm flipV="1">
          <a:off x="3797300" y="6484348"/>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150985</xdr:rowOff>
    </xdr:from>
    <xdr:to>
      <xdr:col>19</xdr:col>
      <xdr:colOff>177800</xdr:colOff>
      <xdr:row>37</xdr:row>
      <xdr:rowOff>161189</xdr:rowOff>
    </xdr:to>
    <xdr:cxnSp macro="">
      <xdr:nvCxnSpPr>
        <xdr:cNvPr id="64" name="直線コネクタ 63"/>
        <xdr:cNvCxnSpPr/>
      </xdr:nvCxnSpPr>
      <xdr:spPr>
        <a:xfrm flipV="1">
          <a:off x="2908300" y="6494635"/>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137757</xdr:rowOff>
    </xdr:from>
    <xdr:to>
      <xdr:col>15</xdr:col>
      <xdr:colOff>50800</xdr:colOff>
      <xdr:row>37</xdr:row>
      <xdr:rowOff>161189</xdr:rowOff>
    </xdr:to>
    <xdr:cxnSp macro="">
      <xdr:nvCxnSpPr>
        <xdr:cNvPr id="67" name="直線コネクタ 66"/>
        <xdr:cNvCxnSpPr/>
      </xdr:nvCxnSpPr>
      <xdr:spPr>
        <a:xfrm>
          <a:off x="2019300" y="648140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137757</xdr:rowOff>
    </xdr:from>
    <xdr:to>
      <xdr:col>10</xdr:col>
      <xdr:colOff>114300</xdr:colOff>
      <xdr:row>37</xdr:row>
      <xdr:rowOff>169570</xdr:rowOff>
    </xdr:to>
    <xdr:cxnSp macro="">
      <xdr:nvCxnSpPr>
        <xdr:cNvPr id="70" name="直線コネクタ 69"/>
        <xdr:cNvCxnSpPr/>
      </xdr:nvCxnSpPr>
      <xdr:spPr>
        <a:xfrm flipV="1">
          <a:off x="1130300" y="6481407"/>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89898</xdr:rowOff>
    </xdr:from>
    <xdr:to>
      <xdr:col>24</xdr:col>
      <xdr:colOff>114300</xdr:colOff>
      <xdr:row>38</xdr:row>
      <xdr:rowOff>20048</xdr:rowOff>
    </xdr:to>
    <xdr:sp macro="" textlink="">
      <xdr:nvSpPr>
        <xdr:cNvPr id="80" name="楕円 79"/>
        <xdr:cNvSpPr/>
      </xdr:nvSpPr>
      <xdr:spPr>
        <a:xfrm>
          <a:off x="4584700" y="643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4825</xdr:rowOff>
    </xdr:from>
    <xdr:ext cx="534377" cy="259045"/>
    <xdr:sp macro="" textlink="">
      <xdr:nvSpPr>
        <xdr:cNvPr id="81" name="人件費該当値テキスト"/>
        <xdr:cNvSpPr txBox="1"/>
      </xdr:nvSpPr>
      <xdr:spPr>
        <a:xfrm>
          <a:off x="4686300" y="63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100185</xdr:rowOff>
    </xdr:from>
    <xdr:to>
      <xdr:col>20</xdr:col>
      <xdr:colOff>38100</xdr:colOff>
      <xdr:row>38</xdr:row>
      <xdr:rowOff>30335</xdr:rowOff>
    </xdr:to>
    <xdr:sp macro="" textlink="">
      <xdr:nvSpPr>
        <xdr:cNvPr id="82" name="楕円 81"/>
        <xdr:cNvSpPr/>
      </xdr:nvSpPr>
      <xdr:spPr>
        <a:xfrm>
          <a:off x="3746500" y="64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21462</xdr:rowOff>
    </xdr:from>
    <xdr:ext cx="534377" cy="259045"/>
    <xdr:sp macro="" textlink="">
      <xdr:nvSpPr>
        <xdr:cNvPr id="83" name="テキスト ボックス 82"/>
        <xdr:cNvSpPr txBox="1"/>
      </xdr:nvSpPr>
      <xdr:spPr>
        <a:xfrm>
          <a:off x="3530111" y="65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110388</xdr:rowOff>
    </xdr:from>
    <xdr:to>
      <xdr:col>15</xdr:col>
      <xdr:colOff>101600</xdr:colOff>
      <xdr:row>38</xdr:row>
      <xdr:rowOff>40539</xdr:rowOff>
    </xdr:to>
    <xdr:sp macro="" textlink="">
      <xdr:nvSpPr>
        <xdr:cNvPr id="84" name="楕円 83"/>
        <xdr:cNvSpPr/>
      </xdr:nvSpPr>
      <xdr:spPr>
        <a:xfrm>
          <a:off x="2857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31666</xdr:rowOff>
    </xdr:from>
    <xdr:ext cx="534377" cy="259045"/>
    <xdr:sp macro="" textlink="">
      <xdr:nvSpPr>
        <xdr:cNvPr id="85" name="テキスト ボックス 84"/>
        <xdr:cNvSpPr txBox="1"/>
      </xdr:nvSpPr>
      <xdr:spPr>
        <a:xfrm>
          <a:off x="2641111" y="65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86957</xdr:rowOff>
    </xdr:from>
    <xdr:to>
      <xdr:col>10</xdr:col>
      <xdr:colOff>165100</xdr:colOff>
      <xdr:row>38</xdr:row>
      <xdr:rowOff>17107</xdr:rowOff>
    </xdr:to>
    <xdr:sp macro="" textlink="">
      <xdr:nvSpPr>
        <xdr:cNvPr id="86" name="楕円 85"/>
        <xdr:cNvSpPr/>
      </xdr:nvSpPr>
      <xdr:spPr>
        <a:xfrm>
          <a:off x="1968500" y="643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8234</xdr:rowOff>
    </xdr:from>
    <xdr:ext cx="534377" cy="259045"/>
    <xdr:sp macro="" textlink="">
      <xdr:nvSpPr>
        <xdr:cNvPr id="87" name="テキスト ボックス 86"/>
        <xdr:cNvSpPr txBox="1"/>
      </xdr:nvSpPr>
      <xdr:spPr>
        <a:xfrm>
          <a:off x="1752111" y="65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118770</xdr:rowOff>
    </xdr:from>
    <xdr:to>
      <xdr:col>6</xdr:col>
      <xdr:colOff>38100</xdr:colOff>
      <xdr:row>38</xdr:row>
      <xdr:rowOff>48920</xdr:rowOff>
    </xdr:to>
    <xdr:sp macro="" textlink="">
      <xdr:nvSpPr>
        <xdr:cNvPr id="88" name="楕円 87"/>
        <xdr:cNvSpPr/>
      </xdr:nvSpPr>
      <xdr:spPr>
        <a:xfrm>
          <a:off x="1079500" y="64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40047</xdr:rowOff>
    </xdr:from>
    <xdr:ext cx="534377" cy="259045"/>
    <xdr:sp macro="" textlink="">
      <xdr:nvSpPr>
        <xdr:cNvPr id="89" name="テキスト ボックス 88"/>
        <xdr:cNvSpPr txBox="1"/>
      </xdr:nvSpPr>
      <xdr:spPr>
        <a:xfrm>
          <a:off x="863111" y="655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28463</xdr:rowOff>
    </xdr:from>
    <xdr:to>
      <xdr:col>24</xdr:col>
      <xdr:colOff>63500</xdr:colOff>
      <xdr:row>58</xdr:row>
      <xdr:rowOff>33558</xdr:rowOff>
    </xdr:to>
    <xdr:cxnSp macro="">
      <xdr:nvCxnSpPr>
        <xdr:cNvPr id="120" name="直線コネクタ 119"/>
        <xdr:cNvCxnSpPr/>
      </xdr:nvCxnSpPr>
      <xdr:spPr>
        <a:xfrm flipV="1">
          <a:off x="3797300" y="9972563"/>
          <a:ext cx="838200" cy="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31167</xdr:rowOff>
    </xdr:from>
    <xdr:to>
      <xdr:col>19</xdr:col>
      <xdr:colOff>177800</xdr:colOff>
      <xdr:row>58</xdr:row>
      <xdr:rowOff>33558</xdr:rowOff>
    </xdr:to>
    <xdr:cxnSp macro="">
      <xdr:nvCxnSpPr>
        <xdr:cNvPr id="123" name="直線コネクタ 122"/>
        <xdr:cNvCxnSpPr/>
      </xdr:nvCxnSpPr>
      <xdr:spPr>
        <a:xfrm>
          <a:off x="2908300" y="9975267"/>
          <a:ext cx="889000" cy="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31167</xdr:rowOff>
    </xdr:from>
    <xdr:to>
      <xdr:col>15</xdr:col>
      <xdr:colOff>50800</xdr:colOff>
      <xdr:row>58</xdr:row>
      <xdr:rowOff>75012</xdr:rowOff>
    </xdr:to>
    <xdr:cxnSp macro="">
      <xdr:nvCxnSpPr>
        <xdr:cNvPr id="126" name="直線コネクタ 125"/>
        <xdr:cNvCxnSpPr/>
      </xdr:nvCxnSpPr>
      <xdr:spPr>
        <a:xfrm flipV="1">
          <a:off x="2019300" y="9975267"/>
          <a:ext cx="889000" cy="4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75012</xdr:rowOff>
    </xdr:from>
    <xdr:to>
      <xdr:col>10</xdr:col>
      <xdr:colOff>114300</xdr:colOff>
      <xdr:row>58</xdr:row>
      <xdr:rowOff>85734</xdr:rowOff>
    </xdr:to>
    <xdr:cxnSp macro="">
      <xdr:nvCxnSpPr>
        <xdr:cNvPr id="129" name="直線コネクタ 128"/>
        <xdr:cNvCxnSpPr/>
      </xdr:nvCxnSpPr>
      <xdr:spPr>
        <a:xfrm flipV="1">
          <a:off x="1130300" y="10019112"/>
          <a:ext cx="889000" cy="1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149113</xdr:rowOff>
    </xdr:from>
    <xdr:to>
      <xdr:col>24</xdr:col>
      <xdr:colOff>114300</xdr:colOff>
      <xdr:row>58</xdr:row>
      <xdr:rowOff>79263</xdr:rowOff>
    </xdr:to>
    <xdr:sp macro="" textlink="">
      <xdr:nvSpPr>
        <xdr:cNvPr id="139" name="楕円 138"/>
        <xdr:cNvSpPr/>
      </xdr:nvSpPr>
      <xdr:spPr>
        <a:xfrm>
          <a:off x="4584700" y="99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64040</xdr:rowOff>
    </xdr:from>
    <xdr:ext cx="534377" cy="259045"/>
    <xdr:sp macro="" textlink="">
      <xdr:nvSpPr>
        <xdr:cNvPr id="140" name="物件費該当値テキスト"/>
        <xdr:cNvSpPr txBox="1"/>
      </xdr:nvSpPr>
      <xdr:spPr>
        <a:xfrm>
          <a:off x="4686300" y="98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154208</xdr:rowOff>
    </xdr:from>
    <xdr:to>
      <xdr:col>20</xdr:col>
      <xdr:colOff>38100</xdr:colOff>
      <xdr:row>58</xdr:row>
      <xdr:rowOff>84358</xdr:rowOff>
    </xdr:to>
    <xdr:sp macro="" textlink="">
      <xdr:nvSpPr>
        <xdr:cNvPr id="141" name="楕円 140"/>
        <xdr:cNvSpPr/>
      </xdr:nvSpPr>
      <xdr:spPr>
        <a:xfrm>
          <a:off x="3746500" y="99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75485</xdr:rowOff>
    </xdr:from>
    <xdr:ext cx="534377" cy="259045"/>
    <xdr:sp macro="" textlink="">
      <xdr:nvSpPr>
        <xdr:cNvPr id="142" name="テキスト ボックス 141"/>
        <xdr:cNvSpPr txBox="1"/>
      </xdr:nvSpPr>
      <xdr:spPr>
        <a:xfrm>
          <a:off x="3530111" y="100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151817</xdr:rowOff>
    </xdr:from>
    <xdr:to>
      <xdr:col>15</xdr:col>
      <xdr:colOff>101600</xdr:colOff>
      <xdr:row>58</xdr:row>
      <xdr:rowOff>81967</xdr:rowOff>
    </xdr:to>
    <xdr:sp macro="" textlink="">
      <xdr:nvSpPr>
        <xdr:cNvPr id="143" name="楕円 142"/>
        <xdr:cNvSpPr/>
      </xdr:nvSpPr>
      <xdr:spPr>
        <a:xfrm>
          <a:off x="2857500" y="99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73094</xdr:rowOff>
    </xdr:from>
    <xdr:ext cx="534377" cy="259045"/>
    <xdr:sp macro="" textlink="">
      <xdr:nvSpPr>
        <xdr:cNvPr id="144" name="テキスト ボックス 143"/>
        <xdr:cNvSpPr txBox="1"/>
      </xdr:nvSpPr>
      <xdr:spPr>
        <a:xfrm>
          <a:off x="2641111" y="1001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24212</xdr:rowOff>
    </xdr:from>
    <xdr:to>
      <xdr:col>10</xdr:col>
      <xdr:colOff>165100</xdr:colOff>
      <xdr:row>58</xdr:row>
      <xdr:rowOff>125812</xdr:rowOff>
    </xdr:to>
    <xdr:sp macro="" textlink="">
      <xdr:nvSpPr>
        <xdr:cNvPr id="145" name="楕円 144"/>
        <xdr:cNvSpPr/>
      </xdr:nvSpPr>
      <xdr:spPr>
        <a:xfrm>
          <a:off x="1968500" y="996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116939</xdr:rowOff>
    </xdr:from>
    <xdr:ext cx="534377" cy="259045"/>
    <xdr:sp macro="" textlink="">
      <xdr:nvSpPr>
        <xdr:cNvPr id="146" name="テキスト ボックス 145"/>
        <xdr:cNvSpPr txBox="1"/>
      </xdr:nvSpPr>
      <xdr:spPr>
        <a:xfrm>
          <a:off x="1752111" y="1006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34934</xdr:rowOff>
    </xdr:from>
    <xdr:to>
      <xdr:col>6</xdr:col>
      <xdr:colOff>38100</xdr:colOff>
      <xdr:row>58</xdr:row>
      <xdr:rowOff>136534</xdr:rowOff>
    </xdr:to>
    <xdr:sp macro="" textlink="">
      <xdr:nvSpPr>
        <xdr:cNvPr id="147" name="楕円 146"/>
        <xdr:cNvSpPr/>
      </xdr:nvSpPr>
      <xdr:spPr>
        <a:xfrm>
          <a:off x="1079500" y="997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127661</xdr:rowOff>
    </xdr:from>
    <xdr:ext cx="534377" cy="259045"/>
    <xdr:sp macro="" textlink="">
      <xdr:nvSpPr>
        <xdr:cNvPr id="148" name="テキスト ボックス 147"/>
        <xdr:cNvSpPr txBox="1"/>
      </xdr:nvSpPr>
      <xdr:spPr>
        <a:xfrm>
          <a:off x="863111" y="100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31610</xdr:rowOff>
    </xdr:from>
    <xdr:to>
      <xdr:col>24</xdr:col>
      <xdr:colOff>63500</xdr:colOff>
      <xdr:row>79</xdr:row>
      <xdr:rowOff>33173</xdr:rowOff>
    </xdr:to>
    <xdr:cxnSp macro="">
      <xdr:nvCxnSpPr>
        <xdr:cNvPr id="177" name="直線コネクタ 176"/>
        <xdr:cNvCxnSpPr/>
      </xdr:nvCxnSpPr>
      <xdr:spPr>
        <a:xfrm>
          <a:off x="3797300" y="13576160"/>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28963</xdr:rowOff>
    </xdr:from>
    <xdr:to>
      <xdr:col>19</xdr:col>
      <xdr:colOff>177800</xdr:colOff>
      <xdr:row>79</xdr:row>
      <xdr:rowOff>31610</xdr:rowOff>
    </xdr:to>
    <xdr:cxnSp macro="">
      <xdr:nvCxnSpPr>
        <xdr:cNvPr id="180" name="直線コネクタ 179"/>
        <xdr:cNvCxnSpPr/>
      </xdr:nvCxnSpPr>
      <xdr:spPr>
        <a:xfrm>
          <a:off x="2908300" y="13573513"/>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28963</xdr:rowOff>
    </xdr:from>
    <xdr:to>
      <xdr:col>15</xdr:col>
      <xdr:colOff>50800</xdr:colOff>
      <xdr:row>79</xdr:row>
      <xdr:rowOff>30390</xdr:rowOff>
    </xdr:to>
    <xdr:cxnSp macro="">
      <xdr:nvCxnSpPr>
        <xdr:cNvPr id="183" name="直線コネクタ 182"/>
        <xdr:cNvCxnSpPr/>
      </xdr:nvCxnSpPr>
      <xdr:spPr>
        <a:xfrm flipV="1">
          <a:off x="2019300" y="13573513"/>
          <a:ext cx="8890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28620</xdr:rowOff>
    </xdr:from>
    <xdr:to>
      <xdr:col>10</xdr:col>
      <xdr:colOff>114300</xdr:colOff>
      <xdr:row>79</xdr:row>
      <xdr:rowOff>30390</xdr:rowOff>
    </xdr:to>
    <xdr:cxnSp macro="">
      <xdr:nvCxnSpPr>
        <xdr:cNvPr id="186" name="直線コネクタ 185"/>
        <xdr:cNvCxnSpPr/>
      </xdr:nvCxnSpPr>
      <xdr:spPr>
        <a:xfrm>
          <a:off x="1130300" y="13573170"/>
          <a:ext cx="889000" cy="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45597</xdr:rowOff>
    </xdr:from>
    <xdr:ext cx="534377" cy="259045"/>
    <xdr:sp macro="" textlink="">
      <xdr:nvSpPr>
        <xdr:cNvPr id="190" name="テキスト ボックス 189"/>
        <xdr:cNvSpPr txBox="1"/>
      </xdr:nvSpPr>
      <xdr:spPr>
        <a:xfrm>
          <a:off x="863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153823</xdr:rowOff>
    </xdr:from>
    <xdr:to>
      <xdr:col>24</xdr:col>
      <xdr:colOff>114300</xdr:colOff>
      <xdr:row>79</xdr:row>
      <xdr:rowOff>83973</xdr:rowOff>
    </xdr:to>
    <xdr:sp macro="" textlink="">
      <xdr:nvSpPr>
        <xdr:cNvPr id="196" name="楕円 195"/>
        <xdr:cNvSpPr/>
      </xdr:nvSpPr>
      <xdr:spPr>
        <a:xfrm>
          <a:off x="45847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68750</xdr:rowOff>
    </xdr:from>
    <xdr:ext cx="378565" cy="259045"/>
    <xdr:sp macro="" textlink="">
      <xdr:nvSpPr>
        <xdr:cNvPr id="197" name="維持補修費該当値テキスト"/>
        <xdr:cNvSpPr txBox="1"/>
      </xdr:nvSpPr>
      <xdr:spPr>
        <a:xfrm>
          <a:off x="4686300" y="13441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152260</xdr:rowOff>
    </xdr:from>
    <xdr:to>
      <xdr:col>20</xdr:col>
      <xdr:colOff>38100</xdr:colOff>
      <xdr:row>79</xdr:row>
      <xdr:rowOff>82410</xdr:rowOff>
    </xdr:to>
    <xdr:sp macro="" textlink="">
      <xdr:nvSpPr>
        <xdr:cNvPr id="198" name="楕円 197"/>
        <xdr:cNvSpPr/>
      </xdr:nvSpPr>
      <xdr:spPr>
        <a:xfrm>
          <a:off x="3746500" y="1352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73537</xdr:rowOff>
    </xdr:from>
    <xdr:ext cx="378565" cy="259045"/>
    <xdr:sp macro="" textlink="">
      <xdr:nvSpPr>
        <xdr:cNvPr id="199" name="テキスト ボックス 198"/>
        <xdr:cNvSpPr txBox="1"/>
      </xdr:nvSpPr>
      <xdr:spPr>
        <a:xfrm>
          <a:off x="3608017" y="1361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149613</xdr:rowOff>
    </xdr:from>
    <xdr:to>
      <xdr:col>15</xdr:col>
      <xdr:colOff>101600</xdr:colOff>
      <xdr:row>79</xdr:row>
      <xdr:rowOff>79763</xdr:rowOff>
    </xdr:to>
    <xdr:sp macro="" textlink="">
      <xdr:nvSpPr>
        <xdr:cNvPr id="200" name="楕円 199"/>
        <xdr:cNvSpPr/>
      </xdr:nvSpPr>
      <xdr:spPr>
        <a:xfrm>
          <a:off x="2857500" y="135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70890</xdr:rowOff>
    </xdr:from>
    <xdr:ext cx="378565" cy="259045"/>
    <xdr:sp macro="" textlink="">
      <xdr:nvSpPr>
        <xdr:cNvPr id="201" name="テキスト ボックス 200"/>
        <xdr:cNvSpPr txBox="1"/>
      </xdr:nvSpPr>
      <xdr:spPr>
        <a:xfrm>
          <a:off x="2719017" y="136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151040</xdr:rowOff>
    </xdr:from>
    <xdr:to>
      <xdr:col>10</xdr:col>
      <xdr:colOff>165100</xdr:colOff>
      <xdr:row>79</xdr:row>
      <xdr:rowOff>81190</xdr:rowOff>
    </xdr:to>
    <xdr:sp macro="" textlink="">
      <xdr:nvSpPr>
        <xdr:cNvPr id="202" name="楕円 201"/>
        <xdr:cNvSpPr/>
      </xdr:nvSpPr>
      <xdr:spPr>
        <a:xfrm>
          <a:off x="1968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72317</xdr:rowOff>
    </xdr:from>
    <xdr:ext cx="378565" cy="259045"/>
    <xdr:sp macro="" textlink="">
      <xdr:nvSpPr>
        <xdr:cNvPr id="203" name="テキスト ボックス 202"/>
        <xdr:cNvSpPr txBox="1"/>
      </xdr:nvSpPr>
      <xdr:spPr>
        <a:xfrm>
          <a:off x="1830017" y="13616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149270</xdr:rowOff>
    </xdr:from>
    <xdr:to>
      <xdr:col>6</xdr:col>
      <xdr:colOff>38100</xdr:colOff>
      <xdr:row>79</xdr:row>
      <xdr:rowOff>79420</xdr:rowOff>
    </xdr:to>
    <xdr:sp macro="" textlink="">
      <xdr:nvSpPr>
        <xdr:cNvPr id="204" name="楕円 203"/>
        <xdr:cNvSpPr/>
      </xdr:nvSpPr>
      <xdr:spPr>
        <a:xfrm>
          <a:off x="1079500" y="1352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70547</xdr:rowOff>
    </xdr:from>
    <xdr:ext cx="378565" cy="259045"/>
    <xdr:sp macro="" textlink="">
      <xdr:nvSpPr>
        <xdr:cNvPr id="205" name="テキスト ボックス 204"/>
        <xdr:cNvSpPr txBox="1"/>
      </xdr:nvSpPr>
      <xdr:spPr>
        <a:xfrm>
          <a:off x="941017" y="136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102439</xdr:rowOff>
    </xdr:from>
    <xdr:to>
      <xdr:col>24</xdr:col>
      <xdr:colOff>63500</xdr:colOff>
      <xdr:row>96</xdr:row>
      <xdr:rowOff>110525</xdr:rowOff>
    </xdr:to>
    <xdr:cxnSp macro="">
      <xdr:nvCxnSpPr>
        <xdr:cNvPr id="239" name="直線コネクタ 238"/>
        <xdr:cNvCxnSpPr/>
      </xdr:nvCxnSpPr>
      <xdr:spPr>
        <a:xfrm>
          <a:off x="3797300" y="16561639"/>
          <a:ext cx="838200" cy="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102439</xdr:rowOff>
    </xdr:from>
    <xdr:to>
      <xdr:col>19</xdr:col>
      <xdr:colOff>177800</xdr:colOff>
      <xdr:row>97</xdr:row>
      <xdr:rowOff>254</xdr:rowOff>
    </xdr:to>
    <xdr:cxnSp macro="">
      <xdr:nvCxnSpPr>
        <xdr:cNvPr id="242" name="直線コネクタ 241"/>
        <xdr:cNvCxnSpPr/>
      </xdr:nvCxnSpPr>
      <xdr:spPr>
        <a:xfrm flipV="1">
          <a:off x="2908300" y="16561639"/>
          <a:ext cx="889000" cy="6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162616</xdr:rowOff>
    </xdr:from>
    <xdr:to>
      <xdr:col>15</xdr:col>
      <xdr:colOff>50800</xdr:colOff>
      <xdr:row>97</xdr:row>
      <xdr:rowOff>254</xdr:rowOff>
    </xdr:to>
    <xdr:cxnSp macro="">
      <xdr:nvCxnSpPr>
        <xdr:cNvPr id="245" name="直線コネクタ 244"/>
        <xdr:cNvCxnSpPr/>
      </xdr:nvCxnSpPr>
      <xdr:spPr>
        <a:xfrm>
          <a:off x="2019300" y="16621816"/>
          <a:ext cx="889000" cy="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149930</xdr:rowOff>
    </xdr:from>
    <xdr:to>
      <xdr:col>10</xdr:col>
      <xdr:colOff>114300</xdr:colOff>
      <xdr:row>96</xdr:row>
      <xdr:rowOff>162616</xdr:rowOff>
    </xdr:to>
    <xdr:cxnSp macro="">
      <xdr:nvCxnSpPr>
        <xdr:cNvPr id="248" name="直線コネクタ 247"/>
        <xdr:cNvCxnSpPr/>
      </xdr:nvCxnSpPr>
      <xdr:spPr>
        <a:xfrm>
          <a:off x="1130300" y="16609130"/>
          <a:ext cx="889000" cy="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42239</xdr:rowOff>
    </xdr:from>
    <xdr:ext cx="534377" cy="259045"/>
    <xdr:sp macro="" textlink="">
      <xdr:nvSpPr>
        <xdr:cNvPr id="252" name="テキスト ボックス 251"/>
        <xdr:cNvSpPr txBox="1"/>
      </xdr:nvSpPr>
      <xdr:spPr>
        <a:xfrm>
          <a:off x="863111" y="1667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59725</xdr:rowOff>
    </xdr:from>
    <xdr:to>
      <xdr:col>24</xdr:col>
      <xdr:colOff>114300</xdr:colOff>
      <xdr:row>96</xdr:row>
      <xdr:rowOff>161325</xdr:rowOff>
    </xdr:to>
    <xdr:sp macro="" textlink="">
      <xdr:nvSpPr>
        <xdr:cNvPr id="258" name="楕円 257"/>
        <xdr:cNvSpPr/>
      </xdr:nvSpPr>
      <xdr:spPr>
        <a:xfrm>
          <a:off x="4584700" y="165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38152</xdr:rowOff>
    </xdr:from>
    <xdr:ext cx="534377" cy="259045"/>
    <xdr:sp macro="" textlink="">
      <xdr:nvSpPr>
        <xdr:cNvPr id="259" name="扶助費該当値テキスト"/>
        <xdr:cNvSpPr txBox="1"/>
      </xdr:nvSpPr>
      <xdr:spPr>
        <a:xfrm>
          <a:off x="4686300" y="164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51639</xdr:rowOff>
    </xdr:from>
    <xdr:to>
      <xdr:col>20</xdr:col>
      <xdr:colOff>38100</xdr:colOff>
      <xdr:row>96</xdr:row>
      <xdr:rowOff>153239</xdr:rowOff>
    </xdr:to>
    <xdr:sp macro="" textlink="">
      <xdr:nvSpPr>
        <xdr:cNvPr id="260" name="楕円 259"/>
        <xdr:cNvSpPr/>
      </xdr:nvSpPr>
      <xdr:spPr>
        <a:xfrm>
          <a:off x="3746500" y="165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144366</xdr:rowOff>
    </xdr:from>
    <xdr:ext cx="534377" cy="259045"/>
    <xdr:sp macro="" textlink="">
      <xdr:nvSpPr>
        <xdr:cNvPr id="261" name="テキスト ボックス 260"/>
        <xdr:cNvSpPr txBox="1"/>
      </xdr:nvSpPr>
      <xdr:spPr>
        <a:xfrm>
          <a:off x="3530111" y="1660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120904</xdr:rowOff>
    </xdr:from>
    <xdr:to>
      <xdr:col>15</xdr:col>
      <xdr:colOff>101600</xdr:colOff>
      <xdr:row>97</xdr:row>
      <xdr:rowOff>51054</xdr:rowOff>
    </xdr:to>
    <xdr:sp macro="" textlink="">
      <xdr:nvSpPr>
        <xdr:cNvPr id="262" name="楕円 261"/>
        <xdr:cNvSpPr/>
      </xdr:nvSpPr>
      <xdr:spPr>
        <a:xfrm>
          <a:off x="2857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42181</xdr:rowOff>
    </xdr:from>
    <xdr:ext cx="534377" cy="259045"/>
    <xdr:sp macro="" textlink="">
      <xdr:nvSpPr>
        <xdr:cNvPr id="263" name="テキスト ボックス 262"/>
        <xdr:cNvSpPr txBox="1"/>
      </xdr:nvSpPr>
      <xdr:spPr>
        <a:xfrm>
          <a:off x="2641111" y="166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111816</xdr:rowOff>
    </xdr:from>
    <xdr:to>
      <xdr:col>10</xdr:col>
      <xdr:colOff>165100</xdr:colOff>
      <xdr:row>97</xdr:row>
      <xdr:rowOff>41966</xdr:rowOff>
    </xdr:to>
    <xdr:sp macro="" textlink="">
      <xdr:nvSpPr>
        <xdr:cNvPr id="264" name="楕円 263"/>
        <xdr:cNvSpPr/>
      </xdr:nvSpPr>
      <xdr:spPr>
        <a:xfrm>
          <a:off x="1968500" y="165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33093</xdr:rowOff>
    </xdr:from>
    <xdr:ext cx="534377" cy="259045"/>
    <xdr:sp macro="" textlink="">
      <xdr:nvSpPr>
        <xdr:cNvPr id="265" name="テキスト ボックス 264"/>
        <xdr:cNvSpPr txBox="1"/>
      </xdr:nvSpPr>
      <xdr:spPr>
        <a:xfrm>
          <a:off x="1752111" y="166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99130</xdr:rowOff>
    </xdr:from>
    <xdr:to>
      <xdr:col>6</xdr:col>
      <xdr:colOff>38100</xdr:colOff>
      <xdr:row>97</xdr:row>
      <xdr:rowOff>29280</xdr:rowOff>
    </xdr:to>
    <xdr:sp macro="" textlink="">
      <xdr:nvSpPr>
        <xdr:cNvPr id="266" name="楕円 265"/>
        <xdr:cNvSpPr/>
      </xdr:nvSpPr>
      <xdr:spPr>
        <a:xfrm>
          <a:off x="1079500" y="165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45807</xdr:rowOff>
    </xdr:from>
    <xdr:ext cx="534377" cy="259045"/>
    <xdr:sp macro="" textlink="">
      <xdr:nvSpPr>
        <xdr:cNvPr id="267" name="テキスト ボックス 266"/>
        <xdr:cNvSpPr txBox="1"/>
      </xdr:nvSpPr>
      <xdr:spPr>
        <a:xfrm>
          <a:off x="863111" y="163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4552</xdr:rowOff>
    </xdr:from>
    <xdr:to>
      <xdr:col>55</xdr:col>
      <xdr:colOff>0</xdr:colOff>
      <xdr:row>38</xdr:row>
      <xdr:rowOff>10857</xdr:rowOff>
    </xdr:to>
    <xdr:cxnSp macro="">
      <xdr:nvCxnSpPr>
        <xdr:cNvPr id="296" name="直線コネクタ 295"/>
        <xdr:cNvCxnSpPr/>
      </xdr:nvCxnSpPr>
      <xdr:spPr>
        <a:xfrm>
          <a:off x="9639300" y="6519652"/>
          <a:ext cx="8382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4552</xdr:rowOff>
    </xdr:from>
    <xdr:to>
      <xdr:col>50</xdr:col>
      <xdr:colOff>114300</xdr:colOff>
      <xdr:row>38</xdr:row>
      <xdr:rowOff>8876</xdr:rowOff>
    </xdr:to>
    <xdr:cxnSp macro="">
      <xdr:nvCxnSpPr>
        <xdr:cNvPr id="299" name="直線コネクタ 298"/>
        <xdr:cNvCxnSpPr/>
      </xdr:nvCxnSpPr>
      <xdr:spPr>
        <a:xfrm flipV="1">
          <a:off x="8750300" y="6519652"/>
          <a:ext cx="8890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114554</xdr:rowOff>
    </xdr:from>
    <xdr:to>
      <xdr:col>45</xdr:col>
      <xdr:colOff>177800</xdr:colOff>
      <xdr:row>38</xdr:row>
      <xdr:rowOff>8876</xdr:rowOff>
    </xdr:to>
    <xdr:cxnSp macro="">
      <xdr:nvCxnSpPr>
        <xdr:cNvPr id="302" name="直線コネクタ 301"/>
        <xdr:cNvCxnSpPr/>
      </xdr:nvCxnSpPr>
      <xdr:spPr>
        <a:xfrm>
          <a:off x="7861300" y="6458204"/>
          <a:ext cx="889000" cy="6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114554</xdr:rowOff>
    </xdr:from>
    <xdr:to>
      <xdr:col>41</xdr:col>
      <xdr:colOff>50800</xdr:colOff>
      <xdr:row>37</xdr:row>
      <xdr:rowOff>160441</xdr:rowOff>
    </xdr:to>
    <xdr:cxnSp macro="">
      <xdr:nvCxnSpPr>
        <xdr:cNvPr id="305" name="直線コネクタ 304"/>
        <xdr:cNvCxnSpPr/>
      </xdr:nvCxnSpPr>
      <xdr:spPr>
        <a:xfrm flipV="1">
          <a:off x="6972300" y="6458204"/>
          <a:ext cx="889000" cy="4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131507</xdr:rowOff>
    </xdr:from>
    <xdr:to>
      <xdr:col>55</xdr:col>
      <xdr:colOff>50800</xdr:colOff>
      <xdr:row>38</xdr:row>
      <xdr:rowOff>61657</xdr:rowOff>
    </xdr:to>
    <xdr:sp macro="" textlink="">
      <xdr:nvSpPr>
        <xdr:cNvPr id="315" name="楕円 314"/>
        <xdr:cNvSpPr/>
      </xdr:nvSpPr>
      <xdr:spPr>
        <a:xfrm>
          <a:off x="10426700" y="64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46434</xdr:rowOff>
    </xdr:from>
    <xdr:ext cx="534377" cy="259045"/>
    <xdr:sp macro="" textlink="">
      <xdr:nvSpPr>
        <xdr:cNvPr id="316" name="補助費等該当値テキスト"/>
        <xdr:cNvSpPr txBox="1"/>
      </xdr:nvSpPr>
      <xdr:spPr>
        <a:xfrm>
          <a:off x="10528300" y="63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125202</xdr:rowOff>
    </xdr:from>
    <xdr:to>
      <xdr:col>50</xdr:col>
      <xdr:colOff>165100</xdr:colOff>
      <xdr:row>38</xdr:row>
      <xdr:rowOff>55352</xdr:rowOff>
    </xdr:to>
    <xdr:sp macro="" textlink="">
      <xdr:nvSpPr>
        <xdr:cNvPr id="317" name="楕円 316"/>
        <xdr:cNvSpPr/>
      </xdr:nvSpPr>
      <xdr:spPr>
        <a:xfrm>
          <a:off x="9588500" y="64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46479</xdr:rowOff>
    </xdr:from>
    <xdr:ext cx="534377" cy="259045"/>
    <xdr:sp macro="" textlink="">
      <xdr:nvSpPr>
        <xdr:cNvPr id="318" name="テキスト ボックス 317"/>
        <xdr:cNvSpPr txBox="1"/>
      </xdr:nvSpPr>
      <xdr:spPr>
        <a:xfrm>
          <a:off x="9372111" y="65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129526</xdr:rowOff>
    </xdr:from>
    <xdr:to>
      <xdr:col>46</xdr:col>
      <xdr:colOff>38100</xdr:colOff>
      <xdr:row>38</xdr:row>
      <xdr:rowOff>59676</xdr:rowOff>
    </xdr:to>
    <xdr:sp macro="" textlink="">
      <xdr:nvSpPr>
        <xdr:cNvPr id="319" name="楕円 318"/>
        <xdr:cNvSpPr/>
      </xdr:nvSpPr>
      <xdr:spPr>
        <a:xfrm>
          <a:off x="8699500" y="64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50803</xdr:rowOff>
    </xdr:from>
    <xdr:ext cx="534377" cy="259045"/>
    <xdr:sp macro="" textlink="">
      <xdr:nvSpPr>
        <xdr:cNvPr id="320" name="テキスト ボックス 319"/>
        <xdr:cNvSpPr txBox="1"/>
      </xdr:nvSpPr>
      <xdr:spPr>
        <a:xfrm>
          <a:off x="8483111" y="65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63754</xdr:rowOff>
    </xdr:from>
    <xdr:to>
      <xdr:col>41</xdr:col>
      <xdr:colOff>101600</xdr:colOff>
      <xdr:row>37</xdr:row>
      <xdr:rowOff>165354</xdr:rowOff>
    </xdr:to>
    <xdr:sp macro="" textlink="">
      <xdr:nvSpPr>
        <xdr:cNvPr id="321" name="楕円 320"/>
        <xdr:cNvSpPr/>
      </xdr:nvSpPr>
      <xdr:spPr>
        <a:xfrm>
          <a:off x="7810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156481</xdr:rowOff>
    </xdr:from>
    <xdr:ext cx="534377" cy="259045"/>
    <xdr:sp macro="" textlink="">
      <xdr:nvSpPr>
        <xdr:cNvPr id="322" name="テキスト ボックス 321"/>
        <xdr:cNvSpPr txBox="1"/>
      </xdr:nvSpPr>
      <xdr:spPr>
        <a:xfrm>
          <a:off x="7594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109642</xdr:rowOff>
    </xdr:from>
    <xdr:to>
      <xdr:col>36</xdr:col>
      <xdr:colOff>165100</xdr:colOff>
      <xdr:row>38</xdr:row>
      <xdr:rowOff>39791</xdr:rowOff>
    </xdr:to>
    <xdr:sp macro="" textlink="">
      <xdr:nvSpPr>
        <xdr:cNvPr id="323" name="楕円 322"/>
        <xdr:cNvSpPr/>
      </xdr:nvSpPr>
      <xdr:spPr>
        <a:xfrm>
          <a:off x="6921500" y="64532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30918</xdr:rowOff>
    </xdr:from>
    <xdr:ext cx="534377" cy="259045"/>
    <xdr:sp macro="" textlink="">
      <xdr:nvSpPr>
        <xdr:cNvPr id="324" name="テキスト ボックス 323"/>
        <xdr:cNvSpPr txBox="1"/>
      </xdr:nvSpPr>
      <xdr:spPr>
        <a:xfrm>
          <a:off x="6705111" y="65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31776</xdr:rowOff>
    </xdr:from>
    <xdr:to>
      <xdr:col>55</xdr:col>
      <xdr:colOff>0</xdr:colOff>
      <xdr:row>59</xdr:row>
      <xdr:rowOff>31880</xdr:rowOff>
    </xdr:to>
    <xdr:cxnSp macro="">
      <xdr:nvCxnSpPr>
        <xdr:cNvPr id="353" name="直線コネクタ 352"/>
        <xdr:cNvCxnSpPr/>
      </xdr:nvCxnSpPr>
      <xdr:spPr>
        <a:xfrm>
          <a:off x="9639300" y="10147326"/>
          <a:ext cx="838200" cy="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31776</xdr:rowOff>
    </xdr:from>
    <xdr:to>
      <xdr:col>50</xdr:col>
      <xdr:colOff>114300</xdr:colOff>
      <xdr:row>59</xdr:row>
      <xdr:rowOff>34444</xdr:rowOff>
    </xdr:to>
    <xdr:cxnSp macro="">
      <xdr:nvCxnSpPr>
        <xdr:cNvPr id="356" name="直線コネクタ 355"/>
        <xdr:cNvCxnSpPr/>
      </xdr:nvCxnSpPr>
      <xdr:spPr>
        <a:xfrm flipV="1">
          <a:off x="8750300" y="10147326"/>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34444</xdr:rowOff>
    </xdr:from>
    <xdr:to>
      <xdr:col>45</xdr:col>
      <xdr:colOff>177800</xdr:colOff>
      <xdr:row>59</xdr:row>
      <xdr:rowOff>37656</xdr:rowOff>
    </xdr:to>
    <xdr:cxnSp macro="">
      <xdr:nvCxnSpPr>
        <xdr:cNvPr id="359" name="直線コネクタ 358"/>
        <xdr:cNvCxnSpPr/>
      </xdr:nvCxnSpPr>
      <xdr:spPr>
        <a:xfrm flipV="1">
          <a:off x="7861300" y="10149994"/>
          <a:ext cx="889000" cy="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35927</xdr:rowOff>
    </xdr:from>
    <xdr:to>
      <xdr:col>41</xdr:col>
      <xdr:colOff>50800</xdr:colOff>
      <xdr:row>59</xdr:row>
      <xdr:rowOff>37656</xdr:rowOff>
    </xdr:to>
    <xdr:cxnSp macro="">
      <xdr:nvCxnSpPr>
        <xdr:cNvPr id="362" name="直線コネクタ 361"/>
        <xdr:cNvCxnSpPr/>
      </xdr:nvCxnSpPr>
      <xdr:spPr>
        <a:xfrm>
          <a:off x="6972300" y="10151477"/>
          <a:ext cx="889000" cy="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62824</xdr:rowOff>
    </xdr:from>
    <xdr:ext cx="599010" cy="259045"/>
    <xdr:sp macro="" textlink="">
      <xdr:nvSpPr>
        <xdr:cNvPr id="366" name="テキスト ボックス 365"/>
        <xdr:cNvSpPr txBox="1"/>
      </xdr:nvSpPr>
      <xdr:spPr>
        <a:xfrm>
          <a:off x="6672795" y="983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152530</xdr:rowOff>
    </xdr:from>
    <xdr:to>
      <xdr:col>55</xdr:col>
      <xdr:colOff>50800</xdr:colOff>
      <xdr:row>59</xdr:row>
      <xdr:rowOff>82680</xdr:rowOff>
    </xdr:to>
    <xdr:sp macro="" textlink="">
      <xdr:nvSpPr>
        <xdr:cNvPr id="372" name="楕円 371"/>
        <xdr:cNvSpPr/>
      </xdr:nvSpPr>
      <xdr:spPr>
        <a:xfrm>
          <a:off x="10426700" y="100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152426</xdr:rowOff>
    </xdr:from>
    <xdr:to>
      <xdr:col>50</xdr:col>
      <xdr:colOff>165100</xdr:colOff>
      <xdr:row>59</xdr:row>
      <xdr:rowOff>82576</xdr:rowOff>
    </xdr:to>
    <xdr:sp macro="" textlink="">
      <xdr:nvSpPr>
        <xdr:cNvPr id="374" name="楕円 373"/>
        <xdr:cNvSpPr/>
      </xdr:nvSpPr>
      <xdr:spPr>
        <a:xfrm>
          <a:off x="9588500" y="100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73703</xdr:rowOff>
    </xdr:from>
    <xdr:ext cx="534377" cy="259045"/>
    <xdr:sp macro="" textlink="">
      <xdr:nvSpPr>
        <xdr:cNvPr id="375" name="テキスト ボックス 374"/>
        <xdr:cNvSpPr txBox="1"/>
      </xdr:nvSpPr>
      <xdr:spPr>
        <a:xfrm>
          <a:off x="9372111" y="101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155094</xdr:rowOff>
    </xdr:from>
    <xdr:to>
      <xdr:col>46</xdr:col>
      <xdr:colOff>38100</xdr:colOff>
      <xdr:row>59</xdr:row>
      <xdr:rowOff>85244</xdr:rowOff>
    </xdr:to>
    <xdr:sp macro="" textlink="">
      <xdr:nvSpPr>
        <xdr:cNvPr id="376" name="楕円 375"/>
        <xdr:cNvSpPr/>
      </xdr:nvSpPr>
      <xdr:spPr>
        <a:xfrm>
          <a:off x="8699500" y="100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76371</xdr:rowOff>
    </xdr:from>
    <xdr:ext cx="534377" cy="259045"/>
    <xdr:sp macro="" textlink="">
      <xdr:nvSpPr>
        <xdr:cNvPr id="377" name="テキスト ボックス 376"/>
        <xdr:cNvSpPr txBox="1"/>
      </xdr:nvSpPr>
      <xdr:spPr>
        <a:xfrm>
          <a:off x="8483111" y="101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158306</xdr:rowOff>
    </xdr:from>
    <xdr:to>
      <xdr:col>41</xdr:col>
      <xdr:colOff>101600</xdr:colOff>
      <xdr:row>59</xdr:row>
      <xdr:rowOff>88456</xdr:rowOff>
    </xdr:to>
    <xdr:sp macro="" textlink="">
      <xdr:nvSpPr>
        <xdr:cNvPr id="378" name="楕円 377"/>
        <xdr:cNvSpPr/>
      </xdr:nvSpPr>
      <xdr:spPr>
        <a:xfrm>
          <a:off x="7810500" y="101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79583</xdr:rowOff>
    </xdr:from>
    <xdr:ext cx="534377" cy="259045"/>
    <xdr:sp macro="" textlink="">
      <xdr:nvSpPr>
        <xdr:cNvPr id="379" name="テキスト ボックス 378"/>
        <xdr:cNvSpPr txBox="1"/>
      </xdr:nvSpPr>
      <xdr:spPr>
        <a:xfrm>
          <a:off x="7594111" y="10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156577</xdr:rowOff>
    </xdr:from>
    <xdr:to>
      <xdr:col>36</xdr:col>
      <xdr:colOff>165100</xdr:colOff>
      <xdr:row>59</xdr:row>
      <xdr:rowOff>86727</xdr:rowOff>
    </xdr:to>
    <xdr:sp macro="" textlink="">
      <xdr:nvSpPr>
        <xdr:cNvPr id="380" name="楕円 379"/>
        <xdr:cNvSpPr/>
      </xdr:nvSpPr>
      <xdr:spPr>
        <a:xfrm>
          <a:off x="6921500" y="101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77854</xdr:rowOff>
    </xdr:from>
    <xdr:ext cx="534377" cy="259045"/>
    <xdr:sp macro="" textlink="">
      <xdr:nvSpPr>
        <xdr:cNvPr id="381" name="テキスト ボックス 380"/>
        <xdr:cNvSpPr txBox="1"/>
      </xdr:nvSpPr>
      <xdr:spPr>
        <a:xfrm>
          <a:off x="6705111" y="1019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139269</xdr:rowOff>
    </xdr:from>
    <xdr:to>
      <xdr:col>55</xdr:col>
      <xdr:colOff>0</xdr:colOff>
      <xdr:row>78</xdr:row>
      <xdr:rowOff>139616</xdr:rowOff>
    </xdr:to>
    <xdr:cxnSp macro="">
      <xdr:nvCxnSpPr>
        <xdr:cNvPr id="408" name="直線コネクタ 407"/>
        <xdr:cNvCxnSpPr/>
      </xdr:nvCxnSpPr>
      <xdr:spPr>
        <a:xfrm flipV="1">
          <a:off x="9639300" y="13512369"/>
          <a:ext cx="8382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138999</xdr:rowOff>
    </xdr:from>
    <xdr:to>
      <xdr:col>50</xdr:col>
      <xdr:colOff>114300</xdr:colOff>
      <xdr:row>78</xdr:row>
      <xdr:rowOff>139616</xdr:rowOff>
    </xdr:to>
    <xdr:cxnSp macro="">
      <xdr:nvCxnSpPr>
        <xdr:cNvPr id="411" name="直線コネクタ 410"/>
        <xdr:cNvCxnSpPr/>
      </xdr:nvCxnSpPr>
      <xdr:spPr>
        <a:xfrm>
          <a:off x="8750300" y="1351209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137686</xdr:rowOff>
    </xdr:from>
    <xdr:to>
      <xdr:col>45</xdr:col>
      <xdr:colOff>177800</xdr:colOff>
      <xdr:row>78</xdr:row>
      <xdr:rowOff>138999</xdr:rowOff>
    </xdr:to>
    <xdr:cxnSp macro="">
      <xdr:nvCxnSpPr>
        <xdr:cNvPr id="414" name="直線コネクタ 413"/>
        <xdr:cNvCxnSpPr/>
      </xdr:nvCxnSpPr>
      <xdr:spPr>
        <a:xfrm>
          <a:off x="7861300" y="13510786"/>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136568</xdr:rowOff>
    </xdr:from>
    <xdr:to>
      <xdr:col>41</xdr:col>
      <xdr:colOff>50800</xdr:colOff>
      <xdr:row>78</xdr:row>
      <xdr:rowOff>137686</xdr:rowOff>
    </xdr:to>
    <xdr:cxnSp macro="">
      <xdr:nvCxnSpPr>
        <xdr:cNvPr id="417" name="直線コネクタ 416"/>
        <xdr:cNvCxnSpPr/>
      </xdr:nvCxnSpPr>
      <xdr:spPr>
        <a:xfrm>
          <a:off x="6972300" y="13509668"/>
          <a:ext cx="889000" cy="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14910</xdr:rowOff>
    </xdr:from>
    <xdr:ext cx="534377" cy="259045"/>
    <xdr:sp macro="" textlink="">
      <xdr:nvSpPr>
        <xdr:cNvPr id="421" name="テキスト ボックス 420"/>
        <xdr:cNvSpPr txBox="1"/>
      </xdr:nvSpPr>
      <xdr:spPr>
        <a:xfrm>
          <a:off x="6705111" y="1321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88469</xdr:rowOff>
    </xdr:from>
    <xdr:to>
      <xdr:col>55</xdr:col>
      <xdr:colOff>50800</xdr:colOff>
      <xdr:row>79</xdr:row>
      <xdr:rowOff>18619</xdr:rowOff>
    </xdr:to>
    <xdr:sp macro="" textlink="">
      <xdr:nvSpPr>
        <xdr:cNvPr id="427" name="楕円 426"/>
        <xdr:cNvSpPr/>
      </xdr:nvSpPr>
      <xdr:spPr>
        <a:xfrm>
          <a:off x="10426700" y="1346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378565" cy="259045"/>
    <xdr:sp macro="" textlink="">
      <xdr:nvSpPr>
        <xdr:cNvPr id="428" name="普通建設事業費 （ うち新規整備　）該当値テキスト"/>
        <xdr:cNvSpPr txBox="1"/>
      </xdr:nvSpPr>
      <xdr:spPr>
        <a:xfrm>
          <a:off x="10528300" y="1342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88816</xdr:rowOff>
    </xdr:from>
    <xdr:to>
      <xdr:col>50</xdr:col>
      <xdr:colOff>165100</xdr:colOff>
      <xdr:row>79</xdr:row>
      <xdr:rowOff>18966</xdr:rowOff>
    </xdr:to>
    <xdr:sp macro="" textlink="">
      <xdr:nvSpPr>
        <xdr:cNvPr id="429" name="楕円 428"/>
        <xdr:cNvSpPr/>
      </xdr:nvSpPr>
      <xdr:spPr>
        <a:xfrm>
          <a:off x="9588500" y="1346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10093</xdr:rowOff>
    </xdr:from>
    <xdr:ext cx="378565" cy="259045"/>
    <xdr:sp macro="" textlink="">
      <xdr:nvSpPr>
        <xdr:cNvPr id="430" name="テキスト ボックス 429"/>
        <xdr:cNvSpPr txBox="1"/>
      </xdr:nvSpPr>
      <xdr:spPr>
        <a:xfrm>
          <a:off x="9450017" y="13554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88199</xdr:rowOff>
    </xdr:from>
    <xdr:to>
      <xdr:col>46</xdr:col>
      <xdr:colOff>38100</xdr:colOff>
      <xdr:row>79</xdr:row>
      <xdr:rowOff>18349</xdr:rowOff>
    </xdr:to>
    <xdr:sp macro="" textlink="">
      <xdr:nvSpPr>
        <xdr:cNvPr id="431" name="楕円 430"/>
        <xdr:cNvSpPr/>
      </xdr:nvSpPr>
      <xdr:spPr>
        <a:xfrm>
          <a:off x="8699500" y="1346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9476</xdr:rowOff>
    </xdr:from>
    <xdr:ext cx="469744" cy="259045"/>
    <xdr:sp macro="" textlink="">
      <xdr:nvSpPr>
        <xdr:cNvPr id="432" name="テキスト ボックス 431"/>
        <xdr:cNvSpPr txBox="1"/>
      </xdr:nvSpPr>
      <xdr:spPr>
        <a:xfrm>
          <a:off x="8515428" y="1355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86886</xdr:rowOff>
    </xdr:from>
    <xdr:to>
      <xdr:col>41</xdr:col>
      <xdr:colOff>101600</xdr:colOff>
      <xdr:row>79</xdr:row>
      <xdr:rowOff>17036</xdr:rowOff>
    </xdr:to>
    <xdr:sp macro="" textlink="">
      <xdr:nvSpPr>
        <xdr:cNvPr id="433" name="楕円 432"/>
        <xdr:cNvSpPr/>
      </xdr:nvSpPr>
      <xdr:spPr>
        <a:xfrm>
          <a:off x="7810500" y="134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8163</xdr:rowOff>
    </xdr:from>
    <xdr:ext cx="469744" cy="259045"/>
    <xdr:sp macro="" textlink="">
      <xdr:nvSpPr>
        <xdr:cNvPr id="434" name="テキスト ボックス 433"/>
        <xdr:cNvSpPr txBox="1"/>
      </xdr:nvSpPr>
      <xdr:spPr>
        <a:xfrm>
          <a:off x="7626428" y="1355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85768</xdr:rowOff>
    </xdr:from>
    <xdr:to>
      <xdr:col>36</xdr:col>
      <xdr:colOff>165100</xdr:colOff>
      <xdr:row>79</xdr:row>
      <xdr:rowOff>15918</xdr:rowOff>
    </xdr:to>
    <xdr:sp macro="" textlink="">
      <xdr:nvSpPr>
        <xdr:cNvPr id="435" name="楕円 434"/>
        <xdr:cNvSpPr/>
      </xdr:nvSpPr>
      <xdr:spPr>
        <a:xfrm>
          <a:off x="6921500" y="1345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7045</xdr:rowOff>
    </xdr:from>
    <xdr:ext cx="469744" cy="259045"/>
    <xdr:sp macro="" textlink="">
      <xdr:nvSpPr>
        <xdr:cNvPr id="436" name="テキスト ボックス 435"/>
        <xdr:cNvSpPr txBox="1"/>
      </xdr:nvSpPr>
      <xdr:spPr>
        <a:xfrm>
          <a:off x="6737428" y="1355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73228</xdr:rowOff>
    </xdr:from>
    <xdr:to>
      <xdr:col>55</xdr:col>
      <xdr:colOff>0</xdr:colOff>
      <xdr:row>98</xdr:row>
      <xdr:rowOff>77358</xdr:rowOff>
    </xdr:to>
    <xdr:cxnSp macro="">
      <xdr:nvCxnSpPr>
        <xdr:cNvPr id="463" name="直線コネクタ 462"/>
        <xdr:cNvCxnSpPr/>
      </xdr:nvCxnSpPr>
      <xdr:spPr>
        <a:xfrm flipV="1">
          <a:off x="9639300" y="16875328"/>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77358</xdr:rowOff>
    </xdr:from>
    <xdr:to>
      <xdr:col>50</xdr:col>
      <xdr:colOff>114300</xdr:colOff>
      <xdr:row>98</xdr:row>
      <xdr:rowOff>92990</xdr:rowOff>
    </xdr:to>
    <xdr:cxnSp macro="">
      <xdr:nvCxnSpPr>
        <xdr:cNvPr id="466" name="直線コネクタ 465"/>
        <xdr:cNvCxnSpPr/>
      </xdr:nvCxnSpPr>
      <xdr:spPr>
        <a:xfrm flipV="1">
          <a:off x="8750300" y="16879458"/>
          <a:ext cx="889000" cy="1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92990</xdr:rowOff>
    </xdr:from>
    <xdr:to>
      <xdr:col>45</xdr:col>
      <xdr:colOff>177800</xdr:colOff>
      <xdr:row>98</xdr:row>
      <xdr:rowOff>116444</xdr:rowOff>
    </xdr:to>
    <xdr:cxnSp macro="">
      <xdr:nvCxnSpPr>
        <xdr:cNvPr id="469" name="直線コネクタ 468"/>
        <xdr:cNvCxnSpPr/>
      </xdr:nvCxnSpPr>
      <xdr:spPr>
        <a:xfrm flipV="1">
          <a:off x="7861300" y="16895090"/>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112964</xdr:rowOff>
    </xdr:from>
    <xdr:to>
      <xdr:col>41</xdr:col>
      <xdr:colOff>50800</xdr:colOff>
      <xdr:row>98</xdr:row>
      <xdr:rowOff>116444</xdr:rowOff>
    </xdr:to>
    <xdr:cxnSp macro="">
      <xdr:nvCxnSpPr>
        <xdr:cNvPr id="472" name="直線コネクタ 471"/>
        <xdr:cNvCxnSpPr/>
      </xdr:nvCxnSpPr>
      <xdr:spPr>
        <a:xfrm>
          <a:off x="6972300" y="16915064"/>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22428</xdr:rowOff>
    </xdr:from>
    <xdr:to>
      <xdr:col>55</xdr:col>
      <xdr:colOff>50800</xdr:colOff>
      <xdr:row>98</xdr:row>
      <xdr:rowOff>124028</xdr:rowOff>
    </xdr:to>
    <xdr:sp macro="" textlink="">
      <xdr:nvSpPr>
        <xdr:cNvPr id="482" name="楕円 481"/>
        <xdr:cNvSpPr/>
      </xdr:nvSpPr>
      <xdr:spPr>
        <a:xfrm>
          <a:off x="10426700" y="1682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108805</xdr:rowOff>
    </xdr:from>
    <xdr:ext cx="534377" cy="259045"/>
    <xdr:sp macro="" textlink="">
      <xdr:nvSpPr>
        <xdr:cNvPr id="483" name="普通建設事業費 （ うち更新整備　）該当値テキスト"/>
        <xdr:cNvSpPr txBox="1"/>
      </xdr:nvSpPr>
      <xdr:spPr>
        <a:xfrm>
          <a:off x="10528300" y="167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26558</xdr:rowOff>
    </xdr:from>
    <xdr:to>
      <xdr:col>50</xdr:col>
      <xdr:colOff>165100</xdr:colOff>
      <xdr:row>98</xdr:row>
      <xdr:rowOff>128158</xdr:rowOff>
    </xdr:to>
    <xdr:sp macro="" textlink="">
      <xdr:nvSpPr>
        <xdr:cNvPr id="484" name="楕円 483"/>
        <xdr:cNvSpPr/>
      </xdr:nvSpPr>
      <xdr:spPr>
        <a:xfrm>
          <a:off x="9588500" y="1682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119285</xdr:rowOff>
    </xdr:from>
    <xdr:ext cx="534377" cy="259045"/>
    <xdr:sp macro="" textlink="">
      <xdr:nvSpPr>
        <xdr:cNvPr id="485" name="テキスト ボックス 484"/>
        <xdr:cNvSpPr txBox="1"/>
      </xdr:nvSpPr>
      <xdr:spPr>
        <a:xfrm>
          <a:off x="9372111" y="1692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42190</xdr:rowOff>
    </xdr:from>
    <xdr:to>
      <xdr:col>46</xdr:col>
      <xdr:colOff>38100</xdr:colOff>
      <xdr:row>98</xdr:row>
      <xdr:rowOff>143790</xdr:rowOff>
    </xdr:to>
    <xdr:sp macro="" textlink="">
      <xdr:nvSpPr>
        <xdr:cNvPr id="486" name="楕円 485"/>
        <xdr:cNvSpPr/>
      </xdr:nvSpPr>
      <xdr:spPr>
        <a:xfrm>
          <a:off x="8699500" y="1684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134917</xdr:rowOff>
    </xdr:from>
    <xdr:ext cx="534377" cy="259045"/>
    <xdr:sp macro="" textlink="">
      <xdr:nvSpPr>
        <xdr:cNvPr id="487" name="テキスト ボックス 486"/>
        <xdr:cNvSpPr txBox="1"/>
      </xdr:nvSpPr>
      <xdr:spPr>
        <a:xfrm>
          <a:off x="8483111" y="1693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65644</xdr:rowOff>
    </xdr:from>
    <xdr:to>
      <xdr:col>41</xdr:col>
      <xdr:colOff>101600</xdr:colOff>
      <xdr:row>98</xdr:row>
      <xdr:rowOff>167244</xdr:rowOff>
    </xdr:to>
    <xdr:sp macro="" textlink="">
      <xdr:nvSpPr>
        <xdr:cNvPr id="488" name="楕円 487"/>
        <xdr:cNvSpPr/>
      </xdr:nvSpPr>
      <xdr:spPr>
        <a:xfrm>
          <a:off x="7810500" y="168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158371</xdr:rowOff>
    </xdr:from>
    <xdr:ext cx="534377" cy="259045"/>
    <xdr:sp macro="" textlink="">
      <xdr:nvSpPr>
        <xdr:cNvPr id="489" name="テキスト ボックス 488"/>
        <xdr:cNvSpPr txBox="1"/>
      </xdr:nvSpPr>
      <xdr:spPr>
        <a:xfrm>
          <a:off x="7594111" y="169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62164</xdr:rowOff>
    </xdr:from>
    <xdr:to>
      <xdr:col>36</xdr:col>
      <xdr:colOff>165100</xdr:colOff>
      <xdr:row>98</xdr:row>
      <xdr:rowOff>163764</xdr:rowOff>
    </xdr:to>
    <xdr:sp macro="" textlink="">
      <xdr:nvSpPr>
        <xdr:cNvPr id="490" name="楕円 489"/>
        <xdr:cNvSpPr/>
      </xdr:nvSpPr>
      <xdr:spPr>
        <a:xfrm>
          <a:off x="6921500" y="168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154891</xdr:rowOff>
    </xdr:from>
    <xdr:ext cx="534377" cy="259045"/>
    <xdr:sp macro="" textlink="">
      <xdr:nvSpPr>
        <xdr:cNvPr id="491" name="テキスト ボックス 490"/>
        <xdr:cNvSpPr txBox="1"/>
      </xdr:nvSpPr>
      <xdr:spPr>
        <a:xfrm>
          <a:off x="6705111" y="1695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139460</xdr:rowOff>
    </xdr:from>
    <xdr:to>
      <xdr:col>81</xdr:col>
      <xdr:colOff>50800</xdr:colOff>
      <xdr:row>38</xdr:row>
      <xdr:rowOff>139700</xdr:rowOff>
    </xdr:to>
    <xdr:cxnSp macro="">
      <xdr:nvCxnSpPr>
        <xdr:cNvPr id="521" name="直線コネクタ 520"/>
        <xdr:cNvCxnSpPr/>
      </xdr:nvCxnSpPr>
      <xdr:spPr>
        <a:xfrm>
          <a:off x="14592300" y="665456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139460</xdr:rowOff>
    </xdr:from>
    <xdr:to>
      <xdr:col>76</xdr:col>
      <xdr:colOff>114300</xdr:colOff>
      <xdr:row>38</xdr:row>
      <xdr:rowOff>139700</xdr:rowOff>
    </xdr:to>
    <xdr:cxnSp macro="">
      <xdr:nvCxnSpPr>
        <xdr:cNvPr id="524" name="直線コネクタ 523"/>
        <xdr:cNvCxnSpPr/>
      </xdr:nvCxnSpPr>
      <xdr:spPr>
        <a:xfrm flipV="1">
          <a:off x="13703300" y="665456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88660</xdr:rowOff>
    </xdr:from>
    <xdr:to>
      <xdr:col>76</xdr:col>
      <xdr:colOff>165100</xdr:colOff>
      <xdr:row>39</xdr:row>
      <xdr:rowOff>18810</xdr:rowOff>
    </xdr:to>
    <xdr:sp macro="" textlink="">
      <xdr:nvSpPr>
        <xdr:cNvPr id="541" name="楕円 540"/>
        <xdr:cNvSpPr/>
      </xdr:nvSpPr>
      <xdr:spPr>
        <a:xfrm>
          <a:off x="14541500" y="66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9937</xdr:rowOff>
    </xdr:from>
    <xdr:ext cx="378565" cy="259045"/>
    <xdr:sp macro="" textlink="">
      <xdr:nvSpPr>
        <xdr:cNvPr id="542" name="テキスト ボックス 541"/>
        <xdr:cNvSpPr txBox="1"/>
      </xdr:nvSpPr>
      <xdr:spPr>
        <a:xfrm>
          <a:off x="14403017" y="669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108455</xdr:rowOff>
    </xdr:from>
    <xdr:to>
      <xdr:col>85</xdr:col>
      <xdr:colOff>127000</xdr:colOff>
      <xdr:row>77</xdr:row>
      <xdr:rowOff>116839</xdr:rowOff>
    </xdr:to>
    <xdr:cxnSp macro="">
      <xdr:nvCxnSpPr>
        <xdr:cNvPr id="622" name="直線コネクタ 621"/>
        <xdr:cNvCxnSpPr/>
      </xdr:nvCxnSpPr>
      <xdr:spPr>
        <a:xfrm>
          <a:off x="15481300" y="13310105"/>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101029</xdr:rowOff>
    </xdr:from>
    <xdr:to>
      <xdr:col>81</xdr:col>
      <xdr:colOff>50800</xdr:colOff>
      <xdr:row>77</xdr:row>
      <xdr:rowOff>108455</xdr:rowOff>
    </xdr:to>
    <xdr:cxnSp macro="">
      <xdr:nvCxnSpPr>
        <xdr:cNvPr id="625" name="直線コネクタ 624"/>
        <xdr:cNvCxnSpPr/>
      </xdr:nvCxnSpPr>
      <xdr:spPr>
        <a:xfrm>
          <a:off x="14592300" y="13302679"/>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101029</xdr:rowOff>
    </xdr:from>
    <xdr:to>
      <xdr:col>76</xdr:col>
      <xdr:colOff>114300</xdr:colOff>
      <xdr:row>77</xdr:row>
      <xdr:rowOff>101364</xdr:rowOff>
    </xdr:to>
    <xdr:cxnSp macro="">
      <xdr:nvCxnSpPr>
        <xdr:cNvPr id="628" name="直線コネクタ 627"/>
        <xdr:cNvCxnSpPr/>
      </xdr:nvCxnSpPr>
      <xdr:spPr>
        <a:xfrm flipV="1">
          <a:off x="13703300" y="13302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97628</xdr:rowOff>
    </xdr:from>
    <xdr:to>
      <xdr:col>71</xdr:col>
      <xdr:colOff>177800</xdr:colOff>
      <xdr:row>77</xdr:row>
      <xdr:rowOff>101364</xdr:rowOff>
    </xdr:to>
    <xdr:cxnSp macro="">
      <xdr:nvCxnSpPr>
        <xdr:cNvPr id="631" name="直線コネクタ 630"/>
        <xdr:cNvCxnSpPr/>
      </xdr:nvCxnSpPr>
      <xdr:spPr>
        <a:xfrm>
          <a:off x="12814300" y="1329927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66039</xdr:rowOff>
    </xdr:from>
    <xdr:to>
      <xdr:col>85</xdr:col>
      <xdr:colOff>177800</xdr:colOff>
      <xdr:row>77</xdr:row>
      <xdr:rowOff>167639</xdr:rowOff>
    </xdr:to>
    <xdr:sp macro="" textlink="">
      <xdr:nvSpPr>
        <xdr:cNvPr id="641" name="楕円 640"/>
        <xdr:cNvSpPr/>
      </xdr:nvSpPr>
      <xdr:spPr>
        <a:xfrm>
          <a:off x="16268700" y="1326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44466</xdr:rowOff>
    </xdr:from>
    <xdr:ext cx="534377" cy="259045"/>
    <xdr:sp macro="" textlink="">
      <xdr:nvSpPr>
        <xdr:cNvPr id="642" name="公債費該当値テキスト"/>
        <xdr:cNvSpPr txBox="1"/>
      </xdr:nvSpPr>
      <xdr:spPr>
        <a:xfrm>
          <a:off x="16370300" y="1324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57655</xdr:rowOff>
    </xdr:from>
    <xdr:to>
      <xdr:col>81</xdr:col>
      <xdr:colOff>101600</xdr:colOff>
      <xdr:row>77</xdr:row>
      <xdr:rowOff>159255</xdr:rowOff>
    </xdr:to>
    <xdr:sp macro="" textlink="">
      <xdr:nvSpPr>
        <xdr:cNvPr id="643" name="楕円 642"/>
        <xdr:cNvSpPr/>
      </xdr:nvSpPr>
      <xdr:spPr>
        <a:xfrm>
          <a:off x="15430500" y="132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150382</xdr:rowOff>
    </xdr:from>
    <xdr:ext cx="534377" cy="259045"/>
    <xdr:sp macro="" textlink="">
      <xdr:nvSpPr>
        <xdr:cNvPr id="644" name="テキスト ボックス 643"/>
        <xdr:cNvSpPr txBox="1"/>
      </xdr:nvSpPr>
      <xdr:spPr>
        <a:xfrm>
          <a:off x="15214111" y="133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50229</xdr:rowOff>
    </xdr:from>
    <xdr:to>
      <xdr:col>76</xdr:col>
      <xdr:colOff>165100</xdr:colOff>
      <xdr:row>77</xdr:row>
      <xdr:rowOff>151829</xdr:rowOff>
    </xdr:to>
    <xdr:sp macro="" textlink="">
      <xdr:nvSpPr>
        <xdr:cNvPr id="645" name="楕円 644"/>
        <xdr:cNvSpPr/>
      </xdr:nvSpPr>
      <xdr:spPr>
        <a:xfrm>
          <a:off x="14541500" y="1325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142956</xdr:rowOff>
    </xdr:from>
    <xdr:ext cx="534377" cy="259045"/>
    <xdr:sp macro="" textlink="">
      <xdr:nvSpPr>
        <xdr:cNvPr id="646" name="テキスト ボックス 645"/>
        <xdr:cNvSpPr txBox="1"/>
      </xdr:nvSpPr>
      <xdr:spPr>
        <a:xfrm>
          <a:off x="14325111" y="1334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50564</xdr:rowOff>
    </xdr:from>
    <xdr:to>
      <xdr:col>72</xdr:col>
      <xdr:colOff>38100</xdr:colOff>
      <xdr:row>77</xdr:row>
      <xdr:rowOff>152164</xdr:rowOff>
    </xdr:to>
    <xdr:sp macro="" textlink="">
      <xdr:nvSpPr>
        <xdr:cNvPr id="647" name="楕円 646"/>
        <xdr:cNvSpPr/>
      </xdr:nvSpPr>
      <xdr:spPr>
        <a:xfrm>
          <a:off x="13652500" y="132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143291</xdr:rowOff>
    </xdr:from>
    <xdr:ext cx="534377" cy="259045"/>
    <xdr:sp macro="" textlink="">
      <xdr:nvSpPr>
        <xdr:cNvPr id="648" name="テキスト ボックス 647"/>
        <xdr:cNvSpPr txBox="1"/>
      </xdr:nvSpPr>
      <xdr:spPr>
        <a:xfrm>
          <a:off x="13436111" y="133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46828</xdr:rowOff>
    </xdr:from>
    <xdr:to>
      <xdr:col>67</xdr:col>
      <xdr:colOff>101600</xdr:colOff>
      <xdr:row>77</xdr:row>
      <xdr:rowOff>148428</xdr:rowOff>
    </xdr:to>
    <xdr:sp macro="" textlink="">
      <xdr:nvSpPr>
        <xdr:cNvPr id="649" name="楕円 648"/>
        <xdr:cNvSpPr/>
      </xdr:nvSpPr>
      <xdr:spPr>
        <a:xfrm>
          <a:off x="12763500" y="132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139555</xdr:rowOff>
    </xdr:from>
    <xdr:ext cx="534377" cy="259045"/>
    <xdr:sp macro="" textlink="">
      <xdr:nvSpPr>
        <xdr:cNvPr id="650" name="テキスト ボックス 649"/>
        <xdr:cNvSpPr txBox="1"/>
      </xdr:nvSpPr>
      <xdr:spPr>
        <a:xfrm>
          <a:off x="12547111" y="1334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64794</xdr:rowOff>
    </xdr:from>
    <xdr:to>
      <xdr:col>85</xdr:col>
      <xdr:colOff>127000</xdr:colOff>
      <xdr:row>99</xdr:row>
      <xdr:rowOff>74599</xdr:rowOff>
    </xdr:to>
    <xdr:cxnSp macro="">
      <xdr:nvCxnSpPr>
        <xdr:cNvPr id="681" name="直線コネクタ 680"/>
        <xdr:cNvCxnSpPr/>
      </xdr:nvCxnSpPr>
      <xdr:spPr>
        <a:xfrm flipV="1">
          <a:off x="15481300" y="17038344"/>
          <a:ext cx="838200" cy="9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57493</xdr:rowOff>
    </xdr:from>
    <xdr:to>
      <xdr:col>81</xdr:col>
      <xdr:colOff>50800</xdr:colOff>
      <xdr:row>99</xdr:row>
      <xdr:rowOff>74599</xdr:rowOff>
    </xdr:to>
    <xdr:cxnSp macro="">
      <xdr:nvCxnSpPr>
        <xdr:cNvPr id="684" name="直線コネクタ 683"/>
        <xdr:cNvCxnSpPr/>
      </xdr:nvCxnSpPr>
      <xdr:spPr>
        <a:xfrm>
          <a:off x="14592300" y="17031043"/>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57493</xdr:rowOff>
    </xdr:from>
    <xdr:to>
      <xdr:col>76</xdr:col>
      <xdr:colOff>114300</xdr:colOff>
      <xdr:row>99</xdr:row>
      <xdr:rowOff>71830</xdr:rowOff>
    </xdr:to>
    <xdr:cxnSp macro="">
      <xdr:nvCxnSpPr>
        <xdr:cNvPr id="687" name="直線コネクタ 686"/>
        <xdr:cNvCxnSpPr/>
      </xdr:nvCxnSpPr>
      <xdr:spPr>
        <a:xfrm flipV="1">
          <a:off x="13703300" y="17031043"/>
          <a:ext cx="8890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71830</xdr:rowOff>
    </xdr:from>
    <xdr:to>
      <xdr:col>71</xdr:col>
      <xdr:colOff>177800</xdr:colOff>
      <xdr:row>99</xdr:row>
      <xdr:rowOff>74791</xdr:rowOff>
    </xdr:to>
    <xdr:cxnSp macro="">
      <xdr:nvCxnSpPr>
        <xdr:cNvPr id="690" name="直線コネクタ 689"/>
        <xdr:cNvCxnSpPr/>
      </xdr:nvCxnSpPr>
      <xdr:spPr>
        <a:xfrm flipV="1">
          <a:off x="12814300" y="17045380"/>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13994</xdr:rowOff>
    </xdr:from>
    <xdr:to>
      <xdr:col>85</xdr:col>
      <xdr:colOff>177800</xdr:colOff>
      <xdr:row>99</xdr:row>
      <xdr:rowOff>115594</xdr:rowOff>
    </xdr:to>
    <xdr:sp macro="" textlink="">
      <xdr:nvSpPr>
        <xdr:cNvPr id="700" name="楕円 699"/>
        <xdr:cNvSpPr/>
      </xdr:nvSpPr>
      <xdr:spPr>
        <a:xfrm>
          <a:off x="16268700" y="1698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23799</xdr:rowOff>
    </xdr:from>
    <xdr:to>
      <xdr:col>81</xdr:col>
      <xdr:colOff>101600</xdr:colOff>
      <xdr:row>99</xdr:row>
      <xdr:rowOff>125399</xdr:rowOff>
    </xdr:to>
    <xdr:sp macro="" textlink="">
      <xdr:nvSpPr>
        <xdr:cNvPr id="702" name="楕円 701"/>
        <xdr:cNvSpPr/>
      </xdr:nvSpPr>
      <xdr:spPr>
        <a:xfrm>
          <a:off x="15430500" y="169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116526</xdr:rowOff>
    </xdr:from>
    <xdr:ext cx="534377" cy="259045"/>
    <xdr:sp macro="" textlink="">
      <xdr:nvSpPr>
        <xdr:cNvPr id="703" name="テキスト ボックス 702"/>
        <xdr:cNvSpPr txBox="1"/>
      </xdr:nvSpPr>
      <xdr:spPr>
        <a:xfrm>
          <a:off x="15214111" y="170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6693</xdr:rowOff>
    </xdr:from>
    <xdr:to>
      <xdr:col>76</xdr:col>
      <xdr:colOff>165100</xdr:colOff>
      <xdr:row>99</xdr:row>
      <xdr:rowOff>108293</xdr:rowOff>
    </xdr:to>
    <xdr:sp macro="" textlink="">
      <xdr:nvSpPr>
        <xdr:cNvPr id="704" name="楕円 703"/>
        <xdr:cNvSpPr/>
      </xdr:nvSpPr>
      <xdr:spPr>
        <a:xfrm>
          <a:off x="14541500" y="1698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99420</xdr:rowOff>
    </xdr:from>
    <xdr:ext cx="534377" cy="259045"/>
    <xdr:sp macro="" textlink="">
      <xdr:nvSpPr>
        <xdr:cNvPr id="705" name="テキスト ボックス 704"/>
        <xdr:cNvSpPr txBox="1"/>
      </xdr:nvSpPr>
      <xdr:spPr>
        <a:xfrm>
          <a:off x="14325111" y="1707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21030</xdr:rowOff>
    </xdr:from>
    <xdr:to>
      <xdr:col>72</xdr:col>
      <xdr:colOff>38100</xdr:colOff>
      <xdr:row>99</xdr:row>
      <xdr:rowOff>122630</xdr:rowOff>
    </xdr:to>
    <xdr:sp macro="" textlink="">
      <xdr:nvSpPr>
        <xdr:cNvPr id="706" name="楕円 705"/>
        <xdr:cNvSpPr/>
      </xdr:nvSpPr>
      <xdr:spPr>
        <a:xfrm>
          <a:off x="13652500" y="1699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113757</xdr:rowOff>
    </xdr:from>
    <xdr:ext cx="534377" cy="259045"/>
    <xdr:sp macro="" textlink="">
      <xdr:nvSpPr>
        <xdr:cNvPr id="707" name="テキスト ボックス 706"/>
        <xdr:cNvSpPr txBox="1"/>
      </xdr:nvSpPr>
      <xdr:spPr>
        <a:xfrm>
          <a:off x="13436111" y="1708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23991</xdr:rowOff>
    </xdr:from>
    <xdr:to>
      <xdr:col>67</xdr:col>
      <xdr:colOff>101600</xdr:colOff>
      <xdr:row>99</xdr:row>
      <xdr:rowOff>125591</xdr:rowOff>
    </xdr:to>
    <xdr:sp macro="" textlink="">
      <xdr:nvSpPr>
        <xdr:cNvPr id="708" name="楕円 707"/>
        <xdr:cNvSpPr/>
      </xdr:nvSpPr>
      <xdr:spPr>
        <a:xfrm>
          <a:off x="12763500" y="1699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116718</xdr:rowOff>
    </xdr:from>
    <xdr:ext cx="534377" cy="259045"/>
    <xdr:sp macro="" textlink="">
      <xdr:nvSpPr>
        <xdr:cNvPr id="709" name="テキスト ボックス 708"/>
        <xdr:cNvSpPr txBox="1"/>
      </xdr:nvSpPr>
      <xdr:spPr>
        <a:xfrm>
          <a:off x="12547111" y="1709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149850</xdr:rowOff>
    </xdr:from>
    <xdr:to>
      <xdr:col>116</xdr:col>
      <xdr:colOff>62864</xdr:colOff>
      <xdr:row>38</xdr:row>
      <xdr:rowOff>139700</xdr:rowOff>
    </xdr:to>
    <xdr:cxnSp macro="">
      <xdr:nvCxnSpPr>
        <xdr:cNvPr id="731" name="直線コネクタ 730"/>
        <xdr:cNvCxnSpPr/>
      </xdr:nvCxnSpPr>
      <xdr:spPr>
        <a:xfrm flipV="1">
          <a:off x="22159595" y="5636250"/>
          <a:ext cx="1269" cy="101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96527</xdr:rowOff>
    </xdr:from>
    <xdr:ext cx="534377" cy="259045"/>
    <xdr:sp macro="" textlink="">
      <xdr:nvSpPr>
        <xdr:cNvPr id="734" name="投資及び出資金最大値テキスト"/>
        <xdr:cNvSpPr txBox="1"/>
      </xdr:nvSpPr>
      <xdr:spPr>
        <a:xfrm>
          <a:off x="22212300" y="54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149850</xdr:rowOff>
    </xdr:from>
    <xdr:to>
      <xdr:col>116</xdr:col>
      <xdr:colOff>152400</xdr:colOff>
      <xdr:row>32</xdr:row>
      <xdr:rowOff>149850</xdr:rowOff>
    </xdr:to>
    <xdr:cxnSp macro="">
      <xdr:nvCxnSpPr>
        <xdr:cNvPr id="735" name="直線コネクタ 734"/>
        <xdr:cNvCxnSpPr/>
      </xdr:nvCxnSpPr>
      <xdr:spPr>
        <a:xfrm>
          <a:off x="22072600" y="563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111445</xdr:rowOff>
    </xdr:from>
    <xdr:to>
      <xdr:col>116</xdr:col>
      <xdr:colOff>63500</xdr:colOff>
      <xdr:row>32</xdr:row>
      <xdr:rowOff>149850</xdr:rowOff>
    </xdr:to>
    <xdr:cxnSp macro="">
      <xdr:nvCxnSpPr>
        <xdr:cNvPr id="736" name="直線コネクタ 735"/>
        <xdr:cNvCxnSpPr/>
      </xdr:nvCxnSpPr>
      <xdr:spPr>
        <a:xfrm>
          <a:off x="21323300" y="5597845"/>
          <a:ext cx="8382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137370</xdr:rowOff>
    </xdr:from>
    <xdr:ext cx="469744" cy="259045"/>
    <xdr:sp macro="" textlink="">
      <xdr:nvSpPr>
        <xdr:cNvPr id="737" name="投資及び出資金平均値テキスト"/>
        <xdr:cNvSpPr txBox="1"/>
      </xdr:nvSpPr>
      <xdr:spPr>
        <a:xfrm>
          <a:off x="22212300" y="6481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158943</xdr:rowOff>
    </xdr:from>
    <xdr:to>
      <xdr:col>116</xdr:col>
      <xdr:colOff>114300</xdr:colOff>
      <xdr:row>38</xdr:row>
      <xdr:rowOff>89093</xdr:rowOff>
    </xdr:to>
    <xdr:sp macro="" textlink="">
      <xdr:nvSpPr>
        <xdr:cNvPr id="738" name="フローチャート: 判断 737"/>
        <xdr:cNvSpPr/>
      </xdr:nvSpPr>
      <xdr:spPr>
        <a:xfrm>
          <a:off x="22110700" y="650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57678</xdr:rowOff>
    </xdr:from>
    <xdr:to>
      <xdr:col>111</xdr:col>
      <xdr:colOff>177800</xdr:colOff>
      <xdr:row>32</xdr:row>
      <xdr:rowOff>111445</xdr:rowOff>
    </xdr:to>
    <xdr:cxnSp macro="">
      <xdr:nvCxnSpPr>
        <xdr:cNvPr id="739" name="直線コネクタ 738"/>
        <xdr:cNvCxnSpPr/>
      </xdr:nvCxnSpPr>
      <xdr:spPr>
        <a:xfrm>
          <a:off x="20434300" y="5544078"/>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153868</xdr:rowOff>
    </xdr:from>
    <xdr:to>
      <xdr:col>112</xdr:col>
      <xdr:colOff>38100</xdr:colOff>
      <xdr:row>38</xdr:row>
      <xdr:rowOff>84018</xdr:rowOff>
    </xdr:to>
    <xdr:sp macro="" textlink="">
      <xdr:nvSpPr>
        <xdr:cNvPr id="740" name="フローチャート: 判断 739"/>
        <xdr:cNvSpPr/>
      </xdr:nvSpPr>
      <xdr:spPr>
        <a:xfrm>
          <a:off x="212725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75145</xdr:rowOff>
    </xdr:from>
    <xdr:ext cx="469744" cy="259045"/>
    <xdr:sp macro="" textlink="">
      <xdr:nvSpPr>
        <xdr:cNvPr id="741" name="テキスト ボックス 740"/>
        <xdr:cNvSpPr txBox="1"/>
      </xdr:nvSpPr>
      <xdr:spPr>
        <a:xfrm>
          <a:off x="21088428" y="65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57678</xdr:rowOff>
    </xdr:from>
    <xdr:to>
      <xdr:col>107</xdr:col>
      <xdr:colOff>50800</xdr:colOff>
      <xdr:row>32</xdr:row>
      <xdr:rowOff>83510</xdr:rowOff>
    </xdr:to>
    <xdr:cxnSp macro="">
      <xdr:nvCxnSpPr>
        <xdr:cNvPr id="742" name="直線コネクタ 741"/>
        <xdr:cNvCxnSpPr/>
      </xdr:nvCxnSpPr>
      <xdr:spPr>
        <a:xfrm flipV="1">
          <a:off x="19545300" y="554407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149890</xdr:rowOff>
    </xdr:from>
    <xdr:to>
      <xdr:col>107</xdr:col>
      <xdr:colOff>101600</xdr:colOff>
      <xdr:row>38</xdr:row>
      <xdr:rowOff>80040</xdr:rowOff>
    </xdr:to>
    <xdr:sp macro="" textlink="">
      <xdr:nvSpPr>
        <xdr:cNvPr id="743" name="フローチャート: 判断 742"/>
        <xdr:cNvSpPr/>
      </xdr:nvSpPr>
      <xdr:spPr>
        <a:xfrm>
          <a:off x="20383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71168</xdr:rowOff>
    </xdr:from>
    <xdr:ext cx="469744" cy="259045"/>
    <xdr:sp macro="" textlink="">
      <xdr:nvSpPr>
        <xdr:cNvPr id="744" name="テキスト ボックス 743"/>
        <xdr:cNvSpPr txBox="1"/>
      </xdr:nvSpPr>
      <xdr:spPr>
        <a:xfrm>
          <a:off x="20199428" y="658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83510</xdr:rowOff>
    </xdr:from>
    <xdr:to>
      <xdr:col>102</xdr:col>
      <xdr:colOff>114300</xdr:colOff>
      <xdr:row>32</xdr:row>
      <xdr:rowOff>113182</xdr:rowOff>
    </xdr:to>
    <xdr:cxnSp macro="">
      <xdr:nvCxnSpPr>
        <xdr:cNvPr id="745" name="直線コネクタ 744"/>
        <xdr:cNvCxnSpPr/>
      </xdr:nvCxnSpPr>
      <xdr:spPr>
        <a:xfrm flipV="1">
          <a:off x="18656300" y="5569910"/>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156108</xdr:rowOff>
    </xdr:from>
    <xdr:to>
      <xdr:col>102</xdr:col>
      <xdr:colOff>165100</xdr:colOff>
      <xdr:row>38</xdr:row>
      <xdr:rowOff>86258</xdr:rowOff>
    </xdr:to>
    <xdr:sp macro="" textlink="">
      <xdr:nvSpPr>
        <xdr:cNvPr id="746" name="フローチャート: 判断 745"/>
        <xdr:cNvSpPr/>
      </xdr:nvSpPr>
      <xdr:spPr>
        <a:xfrm>
          <a:off x="19494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77385</xdr:rowOff>
    </xdr:from>
    <xdr:ext cx="469744" cy="259045"/>
    <xdr:sp macro="" textlink="">
      <xdr:nvSpPr>
        <xdr:cNvPr id="747" name="テキスト ボックス 746"/>
        <xdr:cNvSpPr txBox="1"/>
      </xdr:nvSpPr>
      <xdr:spPr>
        <a:xfrm>
          <a:off x="19310428"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152451</xdr:rowOff>
    </xdr:from>
    <xdr:to>
      <xdr:col>98</xdr:col>
      <xdr:colOff>38100</xdr:colOff>
      <xdr:row>38</xdr:row>
      <xdr:rowOff>82601</xdr:rowOff>
    </xdr:to>
    <xdr:sp macro="" textlink="">
      <xdr:nvSpPr>
        <xdr:cNvPr id="748" name="フローチャート: 判断 747"/>
        <xdr:cNvSpPr/>
      </xdr:nvSpPr>
      <xdr:spPr>
        <a:xfrm>
          <a:off x="18605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73728</xdr:rowOff>
    </xdr:from>
    <xdr:ext cx="469744" cy="259045"/>
    <xdr:sp macro="" textlink="">
      <xdr:nvSpPr>
        <xdr:cNvPr id="749" name="テキスト ボックス 748"/>
        <xdr:cNvSpPr txBox="1"/>
      </xdr:nvSpPr>
      <xdr:spPr>
        <a:xfrm>
          <a:off x="18421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99050</xdr:rowOff>
    </xdr:from>
    <xdr:to>
      <xdr:col>116</xdr:col>
      <xdr:colOff>114300</xdr:colOff>
      <xdr:row>33</xdr:row>
      <xdr:rowOff>29200</xdr:rowOff>
    </xdr:to>
    <xdr:sp macro="" textlink="">
      <xdr:nvSpPr>
        <xdr:cNvPr id="755" name="楕円 754"/>
        <xdr:cNvSpPr/>
      </xdr:nvSpPr>
      <xdr:spPr>
        <a:xfrm>
          <a:off x="22110700" y="55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52077</xdr:rowOff>
    </xdr:from>
    <xdr:ext cx="534377" cy="259045"/>
    <xdr:sp macro="" textlink="">
      <xdr:nvSpPr>
        <xdr:cNvPr id="756" name="投資及び出資金該当値テキスト"/>
        <xdr:cNvSpPr txBox="1"/>
      </xdr:nvSpPr>
      <xdr:spPr>
        <a:xfrm>
          <a:off x="22212300" y="55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60645</xdr:rowOff>
    </xdr:from>
    <xdr:to>
      <xdr:col>112</xdr:col>
      <xdr:colOff>38100</xdr:colOff>
      <xdr:row>32</xdr:row>
      <xdr:rowOff>162245</xdr:rowOff>
    </xdr:to>
    <xdr:sp macro="" textlink="">
      <xdr:nvSpPr>
        <xdr:cNvPr id="757" name="楕円 756"/>
        <xdr:cNvSpPr/>
      </xdr:nvSpPr>
      <xdr:spPr>
        <a:xfrm>
          <a:off x="21272500" y="55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7322</xdr:rowOff>
    </xdr:from>
    <xdr:ext cx="534377" cy="259045"/>
    <xdr:sp macro="" textlink="">
      <xdr:nvSpPr>
        <xdr:cNvPr id="758" name="テキスト ボックス 757"/>
        <xdr:cNvSpPr txBox="1"/>
      </xdr:nvSpPr>
      <xdr:spPr>
        <a:xfrm>
          <a:off x="21056111" y="53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6878</xdr:rowOff>
    </xdr:from>
    <xdr:to>
      <xdr:col>107</xdr:col>
      <xdr:colOff>101600</xdr:colOff>
      <xdr:row>32</xdr:row>
      <xdr:rowOff>108478</xdr:rowOff>
    </xdr:to>
    <xdr:sp macro="" textlink="">
      <xdr:nvSpPr>
        <xdr:cNvPr id="759" name="楕円 758"/>
        <xdr:cNvSpPr/>
      </xdr:nvSpPr>
      <xdr:spPr>
        <a:xfrm>
          <a:off x="20383500" y="54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125005</xdr:rowOff>
    </xdr:from>
    <xdr:ext cx="534377" cy="259045"/>
    <xdr:sp macro="" textlink="">
      <xdr:nvSpPr>
        <xdr:cNvPr id="760" name="テキスト ボックス 759"/>
        <xdr:cNvSpPr txBox="1"/>
      </xdr:nvSpPr>
      <xdr:spPr>
        <a:xfrm>
          <a:off x="20167111" y="526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32710</xdr:rowOff>
    </xdr:from>
    <xdr:to>
      <xdr:col>102</xdr:col>
      <xdr:colOff>165100</xdr:colOff>
      <xdr:row>32</xdr:row>
      <xdr:rowOff>134310</xdr:rowOff>
    </xdr:to>
    <xdr:sp macro="" textlink="">
      <xdr:nvSpPr>
        <xdr:cNvPr id="761" name="楕円 760"/>
        <xdr:cNvSpPr/>
      </xdr:nvSpPr>
      <xdr:spPr>
        <a:xfrm>
          <a:off x="19494500" y="55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150837</xdr:rowOff>
    </xdr:from>
    <xdr:ext cx="534377" cy="259045"/>
    <xdr:sp macro="" textlink="">
      <xdr:nvSpPr>
        <xdr:cNvPr id="762" name="テキスト ボックス 761"/>
        <xdr:cNvSpPr txBox="1"/>
      </xdr:nvSpPr>
      <xdr:spPr>
        <a:xfrm>
          <a:off x="19278111" y="52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62382</xdr:rowOff>
    </xdr:from>
    <xdr:to>
      <xdr:col>98</xdr:col>
      <xdr:colOff>38100</xdr:colOff>
      <xdr:row>32</xdr:row>
      <xdr:rowOff>163982</xdr:rowOff>
    </xdr:to>
    <xdr:sp macro="" textlink="">
      <xdr:nvSpPr>
        <xdr:cNvPr id="763" name="楕円 762"/>
        <xdr:cNvSpPr/>
      </xdr:nvSpPr>
      <xdr:spPr>
        <a:xfrm>
          <a:off x="18605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9059</xdr:rowOff>
    </xdr:from>
    <xdr:ext cx="534377" cy="259045"/>
    <xdr:sp macro="" textlink="">
      <xdr:nvSpPr>
        <xdr:cNvPr id="764" name="テキスト ボックス 763"/>
        <xdr:cNvSpPr txBox="1"/>
      </xdr:nvSpPr>
      <xdr:spPr>
        <a:xfrm>
          <a:off x="18389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8" name="テキスト ボックス 77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0" name="テキスト ボックス 77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2" name="テキスト ボックス 78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4" name="テキスト ボックス 78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0" name="直線コネクタ 789"/>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1"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3"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4" name="直線コネクタ 793"/>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46689</xdr:rowOff>
    </xdr:from>
    <xdr:to>
      <xdr:col>116</xdr:col>
      <xdr:colOff>63500</xdr:colOff>
      <xdr:row>59</xdr:row>
      <xdr:rowOff>46827</xdr:rowOff>
    </xdr:to>
    <xdr:cxnSp macro="">
      <xdr:nvCxnSpPr>
        <xdr:cNvPr id="795" name="直線コネクタ 794"/>
        <xdr:cNvCxnSpPr/>
      </xdr:nvCxnSpPr>
      <xdr:spPr>
        <a:xfrm>
          <a:off x="21323300" y="10162239"/>
          <a:ext cx="8382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796" name="貸付金平均値テキスト"/>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7" name="フローチャート: 判断 796"/>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46689</xdr:rowOff>
    </xdr:from>
    <xdr:to>
      <xdr:col>111</xdr:col>
      <xdr:colOff>177800</xdr:colOff>
      <xdr:row>59</xdr:row>
      <xdr:rowOff>46918</xdr:rowOff>
    </xdr:to>
    <xdr:cxnSp macro="">
      <xdr:nvCxnSpPr>
        <xdr:cNvPr id="798" name="直線コネクタ 797"/>
        <xdr:cNvCxnSpPr/>
      </xdr:nvCxnSpPr>
      <xdr:spPr>
        <a:xfrm flipV="1">
          <a:off x="20434300" y="1016223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9" name="フローチャート: 判断 798"/>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800" name="テキスト ボックス 799"/>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46918</xdr:rowOff>
    </xdr:from>
    <xdr:to>
      <xdr:col>107</xdr:col>
      <xdr:colOff>50800</xdr:colOff>
      <xdr:row>59</xdr:row>
      <xdr:rowOff>47267</xdr:rowOff>
    </xdr:to>
    <xdr:cxnSp macro="">
      <xdr:nvCxnSpPr>
        <xdr:cNvPr id="801" name="直線コネクタ 800"/>
        <xdr:cNvCxnSpPr/>
      </xdr:nvCxnSpPr>
      <xdr:spPr>
        <a:xfrm flipV="1">
          <a:off x="19545300" y="1016246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2" name="フローチャート: 判断 801"/>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3" name="テキスト ボックス 802"/>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47267</xdr:rowOff>
    </xdr:from>
    <xdr:to>
      <xdr:col>102</xdr:col>
      <xdr:colOff>114300</xdr:colOff>
      <xdr:row>59</xdr:row>
      <xdr:rowOff>47773</xdr:rowOff>
    </xdr:to>
    <xdr:cxnSp macro="">
      <xdr:nvCxnSpPr>
        <xdr:cNvPr id="804" name="直線コネクタ 803"/>
        <xdr:cNvCxnSpPr/>
      </xdr:nvCxnSpPr>
      <xdr:spPr>
        <a:xfrm flipV="1">
          <a:off x="18656300" y="10162817"/>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5" name="フローチャート: 判断 804"/>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127458</xdr:rowOff>
    </xdr:from>
    <xdr:ext cx="469744" cy="259045"/>
    <xdr:sp macro="" textlink="">
      <xdr:nvSpPr>
        <xdr:cNvPr id="806" name="テキスト ボックス 805"/>
        <xdr:cNvSpPr txBox="1"/>
      </xdr:nvSpPr>
      <xdr:spPr>
        <a:xfrm>
          <a:off x="19310428" y="102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7" name="フローチャート: 判断 806"/>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133132</xdr:rowOff>
    </xdr:from>
    <xdr:ext cx="469744" cy="259045"/>
    <xdr:sp macro="" textlink="">
      <xdr:nvSpPr>
        <xdr:cNvPr id="808" name="テキスト ボックス 807"/>
        <xdr:cNvSpPr txBox="1"/>
      </xdr:nvSpPr>
      <xdr:spPr>
        <a:xfrm>
          <a:off x="18421428" y="102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167477</xdr:rowOff>
    </xdr:from>
    <xdr:to>
      <xdr:col>116</xdr:col>
      <xdr:colOff>114300</xdr:colOff>
      <xdr:row>59</xdr:row>
      <xdr:rowOff>97627</xdr:rowOff>
    </xdr:to>
    <xdr:sp macro="" textlink="">
      <xdr:nvSpPr>
        <xdr:cNvPr id="814" name="楕円 813"/>
        <xdr:cNvSpPr/>
      </xdr:nvSpPr>
      <xdr:spPr>
        <a:xfrm>
          <a:off x="22110700" y="1011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126854</xdr:rowOff>
    </xdr:from>
    <xdr:ext cx="534377" cy="259045"/>
    <xdr:sp macro="" textlink="">
      <xdr:nvSpPr>
        <xdr:cNvPr id="815" name="貸付金該当値テキスト"/>
        <xdr:cNvSpPr txBox="1"/>
      </xdr:nvSpPr>
      <xdr:spPr>
        <a:xfrm>
          <a:off x="22212300" y="98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167339</xdr:rowOff>
    </xdr:from>
    <xdr:to>
      <xdr:col>112</xdr:col>
      <xdr:colOff>38100</xdr:colOff>
      <xdr:row>59</xdr:row>
      <xdr:rowOff>97489</xdr:rowOff>
    </xdr:to>
    <xdr:sp macro="" textlink="">
      <xdr:nvSpPr>
        <xdr:cNvPr id="816" name="楕円 815"/>
        <xdr:cNvSpPr/>
      </xdr:nvSpPr>
      <xdr:spPr>
        <a:xfrm>
          <a:off x="21272500" y="101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114016</xdr:rowOff>
    </xdr:from>
    <xdr:ext cx="534377" cy="259045"/>
    <xdr:sp macro="" textlink="">
      <xdr:nvSpPr>
        <xdr:cNvPr id="817" name="テキスト ボックス 816"/>
        <xdr:cNvSpPr txBox="1"/>
      </xdr:nvSpPr>
      <xdr:spPr>
        <a:xfrm>
          <a:off x="21056111" y="988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167568</xdr:rowOff>
    </xdr:from>
    <xdr:to>
      <xdr:col>107</xdr:col>
      <xdr:colOff>101600</xdr:colOff>
      <xdr:row>59</xdr:row>
      <xdr:rowOff>97718</xdr:rowOff>
    </xdr:to>
    <xdr:sp macro="" textlink="">
      <xdr:nvSpPr>
        <xdr:cNvPr id="818" name="楕円 817"/>
        <xdr:cNvSpPr/>
      </xdr:nvSpPr>
      <xdr:spPr>
        <a:xfrm>
          <a:off x="20383500" y="101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114245</xdr:rowOff>
    </xdr:from>
    <xdr:ext cx="534377" cy="259045"/>
    <xdr:sp macro="" textlink="">
      <xdr:nvSpPr>
        <xdr:cNvPr id="819" name="テキスト ボックス 818"/>
        <xdr:cNvSpPr txBox="1"/>
      </xdr:nvSpPr>
      <xdr:spPr>
        <a:xfrm>
          <a:off x="20167111" y="98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167917</xdr:rowOff>
    </xdr:from>
    <xdr:to>
      <xdr:col>102</xdr:col>
      <xdr:colOff>165100</xdr:colOff>
      <xdr:row>59</xdr:row>
      <xdr:rowOff>98067</xdr:rowOff>
    </xdr:to>
    <xdr:sp macro="" textlink="">
      <xdr:nvSpPr>
        <xdr:cNvPr id="820" name="楕円 819"/>
        <xdr:cNvSpPr/>
      </xdr:nvSpPr>
      <xdr:spPr>
        <a:xfrm>
          <a:off x="19494500" y="101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114594</xdr:rowOff>
    </xdr:from>
    <xdr:ext cx="534377" cy="259045"/>
    <xdr:sp macro="" textlink="">
      <xdr:nvSpPr>
        <xdr:cNvPr id="821" name="テキスト ボックス 820"/>
        <xdr:cNvSpPr txBox="1"/>
      </xdr:nvSpPr>
      <xdr:spPr>
        <a:xfrm>
          <a:off x="19278111" y="98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168423</xdr:rowOff>
    </xdr:from>
    <xdr:to>
      <xdr:col>98</xdr:col>
      <xdr:colOff>38100</xdr:colOff>
      <xdr:row>59</xdr:row>
      <xdr:rowOff>98573</xdr:rowOff>
    </xdr:to>
    <xdr:sp macro="" textlink="">
      <xdr:nvSpPr>
        <xdr:cNvPr id="822" name="楕円 821"/>
        <xdr:cNvSpPr/>
      </xdr:nvSpPr>
      <xdr:spPr>
        <a:xfrm>
          <a:off x="18605500" y="1011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115100</xdr:rowOff>
    </xdr:from>
    <xdr:ext cx="534377" cy="259045"/>
    <xdr:sp macro="" textlink="">
      <xdr:nvSpPr>
        <xdr:cNvPr id="823" name="テキスト ボックス 822"/>
        <xdr:cNvSpPr txBox="1"/>
      </xdr:nvSpPr>
      <xdr:spPr>
        <a:xfrm>
          <a:off x="18389111" y="988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1" name="テキスト ボックス 84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50285</xdr:rowOff>
    </xdr:from>
    <xdr:to>
      <xdr:col>116</xdr:col>
      <xdr:colOff>62864</xdr:colOff>
      <xdr:row>77</xdr:row>
      <xdr:rowOff>127617</xdr:rowOff>
    </xdr:to>
    <xdr:cxnSp macro="">
      <xdr:nvCxnSpPr>
        <xdr:cNvPr id="849" name="直線コネクタ 848"/>
        <xdr:cNvCxnSpPr/>
      </xdr:nvCxnSpPr>
      <xdr:spPr>
        <a:xfrm flipV="1">
          <a:off x="22159595" y="12051785"/>
          <a:ext cx="1269" cy="1277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131444</xdr:rowOff>
    </xdr:from>
    <xdr:ext cx="534377" cy="259045"/>
    <xdr:sp macro="" textlink="">
      <xdr:nvSpPr>
        <xdr:cNvPr id="850" name="繰出金最小値テキスト"/>
        <xdr:cNvSpPr txBox="1"/>
      </xdr:nvSpPr>
      <xdr:spPr>
        <a:xfrm>
          <a:off x="22212300" y="133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127617</xdr:rowOff>
    </xdr:from>
    <xdr:to>
      <xdr:col>116</xdr:col>
      <xdr:colOff>152400</xdr:colOff>
      <xdr:row>77</xdr:row>
      <xdr:rowOff>127617</xdr:rowOff>
    </xdr:to>
    <xdr:cxnSp macro="">
      <xdr:nvCxnSpPr>
        <xdr:cNvPr id="851" name="直線コネクタ 850"/>
        <xdr:cNvCxnSpPr/>
      </xdr:nvCxnSpPr>
      <xdr:spPr>
        <a:xfrm>
          <a:off x="22072600" y="1332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168412</xdr:rowOff>
    </xdr:from>
    <xdr:ext cx="599010" cy="259045"/>
    <xdr:sp macro="" textlink="">
      <xdr:nvSpPr>
        <xdr:cNvPr id="852" name="繰出金最大値テキスト"/>
        <xdr:cNvSpPr txBox="1"/>
      </xdr:nvSpPr>
      <xdr:spPr>
        <a:xfrm>
          <a:off x="22212300" y="1182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50285</xdr:rowOff>
    </xdr:from>
    <xdr:to>
      <xdr:col>116</xdr:col>
      <xdr:colOff>152400</xdr:colOff>
      <xdr:row>70</xdr:row>
      <xdr:rowOff>50285</xdr:rowOff>
    </xdr:to>
    <xdr:cxnSp macro="">
      <xdr:nvCxnSpPr>
        <xdr:cNvPr id="853" name="直線コネクタ 852"/>
        <xdr:cNvCxnSpPr/>
      </xdr:nvCxnSpPr>
      <xdr:spPr>
        <a:xfrm>
          <a:off x="22072600" y="1205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105693</xdr:rowOff>
    </xdr:from>
    <xdr:to>
      <xdr:col>116</xdr:col>
      <xdr:colOff>63500</xdr:colOff>
      <xdr:row>77</xdr:row>
      <xdr:rowOff>127617</xdr:rowOff>
    </xdr:to>
    <xdr:cxnSp macro="">
      <xdr:nvCxnSpPr>
        <xdr:cNvPr id="854" name="直線コネクタ 853"/>
        <xdr:cNvCxnSpPr/>
      </xdr:nvCxnSpPr>
      <xdr:spPr>
        <a:xfrm>
          <a:off x="21323300" y="13307343"/>
          <a:ext cx="838200" cy="2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140406</xdr:rowOff>
    </xdr:from>
    <xdr:ext cx="534377" cy="259045"/>
    <xdr:sp macro="" textlink="">
      <xdr:nvSpPr>
        <xdr:cNvPr id="855" name="繰出金平均値テキスト"/>
        <xdr:cNvSpPr txBox="1"/>
      </xdr:nvSpPr>
      <xdr:spPr>
        <a:xfrm>
          <a:off x="22212300" y="1265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117529</xdr:rowOff>
    </xdr:from>
    <xdr:to>
      <xdr:col>116</xdr:col>
      <xdr:colOff>114300</xdr:colOff>
      <xdr:row>75</xdr:row>
      <xdr:rowOff>47679</xdr:rowOff>
    </xdr:to>
    <xdr:sp macro="" textlink="">
      <xdr:nvSpPr>
        <xdr:cNvPr id="856" name="フローチャート: 判断 855"/>
        <xdr:cNvSpPr/>
      </xdr:nvSpPr>
      <xdr:spPr>
        <a:xfrm>
          <a:off x="22110700" y="1280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105693</xdr:rowOff>
    </xdr:from>
    <xdr:to>
      <xdr:col>111</xdr:col>
      <xdr:colOff>177800</xdr:colOff>
      <xdr:row>77</xdr:row>
      <xdr:rowOff>131983</xdr:rowOff>
    </xdr:to>
    <xdr:cxnSp macro="">
      <xdr:nvCxnSpPr>
        <xdr:cNvPr id="857" name="直線コネクタ 856"/>
        <xdr:cNvCxnSpPr/>
      </xdr:nvCxnSpPr>
      <xdr:spPr>
        <a:xfrm flipV="1">
          <a:off x="20434300" y="13307343"/>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111172</xdr:rowOff>
    </xdr:from>
    <xdr:to>
      <xdr:col>112</xdr:col>
      <xdr:colOff>38100</xdr:colOff>
      <xdr:row>75</xdr:row>
      <xdr:rowOff>41322</xdr:rowOff>
    </xdr:to>
    <xdr:sp macro="" textlink="">
      <xdr:nvSpPr>
        <xdr:cNvPr id="858" name="フローチャート: 判断 857"/>
        <xdr:cNvSpPr/>
      </xdr:nvSpPr>
      <xdr:spPr>
        <a:xfrm>
          <a:off x="21272500" y="127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57849</xdr:rowOff>
    </xdr:from>
    <xdr:ext cx="534377" cy="259045"/>
    <xdr:sp macro="" textlink="">
      <xdr:nvSpPr>
        <xdr:cNvPr id="859" name="テキスト ボックス 858"/>
        <xdr:cNvSpPr txBox="1"/>
      </xdr:nvSpPr>
      <xdr:spPr>
        <a:xfrm>
          <a:off x="21056111" y="1257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131983</xdr:rowOff>
    </xdr:from>
    <xdr:to>
      <xdr:col>107</xdr:col>
      <xdr:colOff>50800</xdr:colOff>
      <xdr:row>77</xdr:row>
      <xdr:rowOff>151967</xdr:rowOff>
    </xdr:to>
    <xdr:cxnSp macro="">
      <xdr:nvCxnSpPr>
        <xdr:cNvPr id="860" name="直線コネクタ 859"/>
        <xdr:cNvCxnSpPr/>
      </xdr:nvCxnSpPr>
      <xdr:spPr>
        <a:xfrm flipV="1">
          <a:off x="19545300" y="13333633"/>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97413</xdr:rowOff>
    </xdr:from>
    <xdr:to>
      <xdr:col>107</xdr:col>
      <xdr:colOff>101600</xdr:colOff>
      <xdr:row>75</xdr:row>
      <xdr:rowOff>27563</xdr:rowOff>
    </xdr:to>
    <xdr:sp macro="" textlink="">
      <xdr:nvSpPr>
        <xdr:cNvPr id="861" name="フローチャート: 判断 860"/>
        <xdr:cNvSpPr/>
      </xdr:nvSpPr>
      <xdr:spPr>
        <a:xfrm>
          <a:off x="20383500" y="127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44090</xdr:rowOff>
    </xdr:from>
    <xdr:ext cx="534377" cy="259045"/>
    <xdr:sp macro="" textlink="">
      <xdr:nvSpPr>
        <xdr:cNvPr id="862" name="テキスト ボックス 861"/>
        <xdr:cNvSpPr txBox="1"/>
      </xdr:nvSpPr>
      <xdr:spPr>
        <a:xfrm>
          <a:off x="20167111" y="1255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151967</xdr:rowOff>
    </xdr:from>
    <xdr:to>
      <xdr:col>102</xdr:col>
      <xdr:colOff>114300</xdr:colOff>
      <xdr:row>78</xdr:row>
      <xdr:rowOff>78522</xdr:rowOff>
    </xdr:to>
    <xdr:cxnSp macro="">
      <xdr:nvCxnSpPr>
        <xdr:cNvPr id="863" name="直線コネクタ 862"/>
        <xdr:cNvCxnSpPr/>
      </xdr:nvCxnSpPr>
      <xdr:spPr>
        <a:xfrm flipV="1">
          <a:off x="18656300" y="13353617"/>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104542</xdr:rowOff>
    </xdr:from>
    <xdr:to>
      <xdr:col>102</xdr:col>
      <xdr:colOff>165100</xdr:colOff>
      <xdr:row>75</xdr:row>
      <xdr:rowOff>34692</xdr:rowOff>
    </xdr:to>
    <xdr:sp macro="" textlink="">
      <xdr:nvSpPr>
        <xdr:cNvPr id="864" name="フローチャート: 判断 863"/>
        <xdr:cNvSpPr/>
      </xdr:nvSpPr>
      <xdr:spPr>
        <a:xfrm>
          <a:off x="19494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51219</xdr:rowOff>
    </xdr:from>
    <xdr:ext cx="534377" cy="259045"/>
    <xdr:sp macro="" textlink="">
      <xdr:nvSpPr>
        <xdr:cNvPr id="865" name="テキスト ボックス 864"/>
        <xdr:cNvSpPr txBox="1"/>
      </xdr:nvSpPr>
      <xdr:spPr>
        <a:xfrm>
          <a:off x="19278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135317</xdr:rowOff>
    </xdr:from>
    <xdr:to>
      <xdr:col>98</xdr:col>
      <xdr:colOff>38100</xdr:colOff>
      <xdr:row>75</xdr:row>
      <xdr:rowOff>65467</xdr:rowOff>
    </xdr:to>
    <xdr:sp macro="" textlink="">
      <xdr:nvSpPr>
        <xdr:cNvPr id="866" name="フローチャート: 判断 865"/>
        <xdr:cNvSpPr/>
      </xdr:nvSpPr>
      <xdr:spPr>
        <a:xfrm>
          <a:off x="18605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81994</xdr:rowOff>
    </xdr:from>
    <xdr:ext cx="534377" cy="259045"/>
    <xdr:sp macro="" textlink="">
      <xdr:nvSpPr>
        <xdr:cNvPr id="867" name="テキスト ボックス 866"/>
        <xdr:cNvSpPr txBox="1"/>
      </xdr:nvSpPr>
      <xdr:spPr>
        <a:xfrm>
          <a:off x="18389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76817</xdr:rowOff>
    </xdr:from>
    <xdr:to>
      <xdr:col>116</xdr:col>
      <xdr:colOff>114300</xdr:colOff>
      <xdr:row>78</xdr:row>
      <xdr:rowOff>6967</xdr:rowOff>
    </xdr:to>
    <xdr:sp macro="" textlink="">
      <xdr:nvSpPr>
        <xdr:cNvPr id="873" name="楕円 872"/>
        <xdr:cNvSpPr/>
      </xdr:nvSpPr>
      <xdr:spPr>
        <a:xfrm>
          <a:off x="22110700" y="1327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163194</xdr:rowOff>
    </xdr:from>
    <xdr:ext cx="534377" cy="259045"/>
    <xdr:sp macro="" textlink="">
      <xdr:nvSpPr>
        <xdr:cNvPr id="874" name="繰出金該当値テキスト"/>
        <xdr:cNvSpPr txBox="1"/>
      </xdr:nvSpPr>
      <xdr:spPr>
        <a:xfrm>
          <a:off x="22212300" y="1319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54893</xdr:rowOff>
    </xdr:from>
    <xdr:to>
      <xdr:col>112</xdr:col>
      <xdr:colOff>38100</xdr:colOff>
      <xdr:row>77</xdr:row>
      <xdr:rowOff>156493</xdr:rowOff>
    </xdr:to>
    <xdr:sp macro="" textlink="">
      <xdr:nvSpPr>
        <xdr:cNvPr id="875" name="楕円 874"/>
        <xdr:cNvSpPr/>
      </xdr:nvSpPr>
      <xdr:spPr>
        <a:xfrm>
          <a:off x="21272500" y="132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147620</xdr:rowOff>
    </xdr:from>
    <xdr:ext cx="534377" cy="259045"/>
    <xdr:sp macro="" textlink="">
      <xdr:nvSpPr>
        <xdr:cNvPr id="876" name="テキスト ボックス 875"/>
        <xdr:cNvSpPr txBox="1"/>
      </xdr:nvSpPr>
      <xdr:spPr>
        <a:xfrm>
          <a:off x="21056111" y="1334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81183</xdr:rowOff>
    </xdr:from>
    <xdr:to>
      <xdr:col>107</xdr:col>
      <xdr:colOff>101600</xdr:colOff>
      <xdr:row>78</xdr:row>
      <xdr:rowOff>11333</xdr:rowOff>
    </xdr:to>
    <xdr:sp macro="" textlink="">
      <xdr:nvSpPr>
        <xdr:cNvPr id="877" name="楕円 876"/>
        <xdr:cNvSpPr/>
      </xdr:nvSpPr>
      <xdr:spPr>
        <a:xfrm>
          <a:off x="20383500" y="132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2460</xdr:rowOff>
    </xdr:from>
    <xdr:ext cx="534377" cy="259045"/>
    <xdr:sp macro="" textlink="">
      <xdr:nvSpPr>
        <xdr:cNvPr id="878" name="テキスト ボックス 877"/>
        <xdr:cNvSpPr txBox="1"/>
      </xdr:nvSpPr>
      <xdr:spPr>
        <a:xfrm>
          <a:off x="20167111" y="1337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101167</xdr:rowOff>
    </xdr:from>
    <xdr:to>
      <xdr:col>102</xdr:col>
      <xdr:colOff>165100</xdr:colOff>
      <xdr:row>78</xdr:row>
      <xdr:rowOff>31317</xdr:rowOff>
    </xdr:to>
    <xdr:sp macro="" textlink="">
      <xdr:nvSpPr>
        <xdr:cNvPr id="879" name="楕円 878"/>
        <xdr:cNvSpPr/>
      </xdr:nvSpPr>
      <xdr:spPr>
        <a:xfrm>
          <a:off x="19494500" y="1330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22444</xdr:rowOff>
    </xdr:from>
    <xdr:ext cx="534377" cy="259045"/>
    <xdr:sp macro="" textlink="">
      <xdr:nvSpPr>
        <xdr:cNvPr id="880" name="テキスト ボックス 879"/>
        <xdr:cNvSpPr txBox="1"/>
      </xdr:nvSpPr>
      <xdr:spPr>
        <a:xfrm>
          <a:off x="19278111" y="1339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27722</xdr:rowOff>
    </xdr:from>
    <xdr:to>
      <xdr:col>98</xdr:col>
      <xdr:colOff>38100</xdr:colOff>
      <xdr:row>78</xdr:row>
      <xdr:rowOff>129322</xdr:rowOff>
    </xdr:to>
    <xdr:sp macro="" textlink="">
      <xdr:nvSpPr>
        <xdr:cNvPr id="881" name="楕円 880"/>
        <xdr:cNvSpPr/>
      </xdr:nvSpPr>
      <xdr:spPr>
        <a:xfrm>
          <a:off x="18605500" y="134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120449</xdr:rowOff>
    </xdr:from>
    <xdr:ext cx="534377" cy="259045"/>
    <xdr:sp macro="" textlink="">
      <xdr:nvSpPr>
        <xdr:cNvPr id="882" name="テキスト ボックス 881"/>
        <xdr:cNvSpPr txBox="1"/>
      </xdr:nvSpPr>
      <xdr:spPr>
        <a:xfrm>
          <a:off x="18389111" y="1349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住民１人あたりの歳出額は、貸付金を除き類似団体の平均よりも少なくなっている。村の生活圏域が狭い中に、ある程度の人口がいることから、コンパクトで効率が良いことが要因と考えられる。</a:t>
          </a:r>
        </a:p>
        <a:p>
          <a:r>
            <a:rPr kumimoji="1" lang="ja-JP" altLang="en-US" sz="1300">
              <a:latin typeface="ＭＳ Ｐゴシック" panose="020B0600070205080204" pitchFamily="50" charset="-128"/>
              <a:ea typeface="ＭＳ Ｐゴシック" panose="020B0600070205080204" pitchFamily="50" charset="-128"/>
            </a:rPr>
            <a:t>　投資及び出資金が高いのは、企業会計への企業債償還によるものであるが、償還のピークは過ぎており、減少していくと見込まれる。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扶助費についてほぼ平均額となっており、歳出額に占める扶助費の比率が高くなっている要因である。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普通建設事業費においては、今後施設の修繕や改修など発生するため、増加すると見込まれる。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人件費や物件費を含め、引き続き財政健全化を図っていく。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長野県宮田村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9,097
8,810
54.50
4,155,724
3,932,850
166,651
2,708,332
3,185,488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163576</xdr:rowOff>
    </xdr:from>
    <xdr:to>
      <xdr:col>24</xdr:col>
      <xdr:colOff>63500</xdr:colOff>
      <xdr:row>36</xdr:row>
      <xdr:rowOff>20574</xdr:rowOff>
    </xdr:to>
    <xdr:cxnSp macro="">
      <xdr:nvCxnSpPr>
        <xdr:cNvPr id="61" name="直線コネクタ 60"/>
        <xdr:cNvCxnSpPr/>
      </xdr:nvCxnSpPr>
      <xdr:spPr>
        <a:xfrm>
          <a:off x="3797300" y="6164326"/>
          <a:ext cx="838200" cy="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163576</xdr:rowOff>
    </xdr:from>
    <xdr:to>
      <xdr:col>19</xdr:col>
      <xdr:colOff>177800</xdr:colOff>
      <xdr:row>36</xdr:row>
      <xdr:rowOff>13462</xdr:rowOff>
    </xdr:to>
    <xdr:cxnSp macro="">
      <xdr:nvCxnSpPr>
        <xdr:cNvPr id="64" name="直線コネクタ 63"/>
        <xdr:cNvCxnSpPr/>
      </xdr:nvCxnSpPr>
      <xdr:spPr>
        <a:xfrm flipV="1">
          <a:off x="2908300" y="6164326"/>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108331</xdr:rowOff>
    </xdr:from>
    <xdr:to>
      <xdr:col>15</xdr:col>
      <xdr:colOff>50800</xdr:colOff>
      <xdr:row>36</xdr:row>
      <xdr:rowOff>13462</xdr:rowOff>
    </xdr:to>
    <xdr:cxnSp macro="">
      <xdr:nvCxnSpPr>
        <xdr:cNvPr id="67" name="直線コネクタ 66"/>
        <xdr:cNvCxnSpPr/>
      </xdr:nvCxnSpPr>
      <xdr:spPr>
        <a:xfrm>
          <a:off x="2019300" y="610908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108331</xdr:rowOff>
    </xdr:from>
    <xdr:to>
      <xdr:col>10</xdr:col>
      <xdr:colOff>114300</xdr:colOff>
      <xdr:row>35</xdr:row>
      <xdr:rowOff>160401</xdr:rowOff>
    </xdr:to>
    <xdr:cxnSp macro="">
      <xdr:nvCxnSpPr>
        <xdr:cNvPr id="70" name="直線コネクタ 69"/>
        <xdr:cNvCxnSpPr/>
      </xdr:nvCxnSpPr>
      <xdr:spPr>
        <a:xfrm flipV="1">
          <a:off x="1130300" y="6109081"/>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141224</xdr:rowOff>
    </xdr:from>
    <xdr:to>
      <xdr:col>24</xdr:col>
      <xdr:colOff>114300</xdr:colOff>
      <xdr:row>36</xdr:row>
      <xdr:rowOff>71374</xdr:rowOff>
    </xdr:to>
    <xdr:sp macro="" textlink="">
      <xdr:nvSpPr>
        <xdr:cNvPr id="80" name="楕円 79"/>
        <xdr:cNvSpPr/>
      </xdr:nvSpPr>
      <xdr:spPr>
        <a:xfrm>
          <a:off x="4584700" y="61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119651</xdr:rowOff>
    </xdr:from>
    <xdr:ext cx="469744" cy="259045"/>
    <xdr:sp macro="" textlink="">
      <xdr:nvSpPr>
        <xdr:cNvPr id="81" name="議会費該当値テキスト"/>
        <xdr:cNvSpPr txBox="1"/>
      </xdr:nvSpPr>
      <xdr:spPr>
        <a:xfrm>
          <a:off x="4686300" y="612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112776</xdr:rowOff>
    </xdr:from>
    <xdr:to>
      <xdr:col>20</xdr:col>
      <xdr:colOff>38100</xdr:colOff>
      <xdr:row>36</xdr:row>
      <xdr:rowOff>42926</xdr:rowOff>
    </xdr:to>
    <xdr:sp macro="" textlink="">
      <xdr:nvSpPr>
        <xdr:cNvPr id="82" name="楕円 81"/>
        <xdr:cNvSpPr/>
      </xdr:nvSpPr>
      <xdr:spPr>
        <a:xfrm>
          <a:off x="3746500" y="611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34053</xdr:rowOff>
    </xdr:from>
    <xdr:ext cx="469744" cy="259045"/>
    <xdr:sp macro="" textlink="">
      <xdr:nvSpPr>
        <xdr:cNvPr id="83" name="テキスト ボックス 82"/>
        <xdr:cNvSpPr txBox="1"/>
      </xdr:nvSpPr>
      <xdr:spPr>
        <a:xfrm>
          <a:off x="3562428" y="620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134112</xdr:rowOff>
    </xdr:from>
    <xdr:to>
      <xdr:col>15</xdr:col>
      <xdr:colOff>101600</xdr:colOff>
      <xdr:row>36</xdr:row>
      <xdr:rowOff>64262</xdr:rowOff>
    </xdr:to>
    <xdr:sp macro="" textlink="">
      <xdr:nvSpPr>
        <xdr:cNvPr id="84" name="楕円 83"/>
        <xdr:cNvSpPr/>
      </xdr:nvSpPr>
      <xdr:spPr>
        <a:xfrm>
          <a:off x="2857500" y="61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55389</xdr:rowOff>
    </xdr:from>
    <xdr:ext cx="469744" cy="259045"/>
    <xdr:sp macro="" textlink="">
      <xdr:nvSpPr>
        <xdr:cNvPr id="85" name="テキスト ボックス 84"/>
        <xdr:cNvSpPr txBox="1"/>
      </xdr:nvSpPr>
      <xdr:spPr>
        <a:xfrm>
          <a:off x="2673428" y="622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57531</xdr:rowOff>
    </xdr:from>
    <xdr:to>
      <xdr:col>10</xdr:col>
      <xdr:colOff>165100</xdr:colOff>
      <xdr:row>35</xdr:row>
      <xdr:rowOff>159131</xdr:rowOff>
    </xdr:to>
    <xdr:sp macro="" textlink="">
      <xdr:nvSpPr>
        <xdr:cNvPr id="86" name="楕円 85"/>
        <xdr:cNvSpPr/>
      </xdr:nvSpPr>
      <xdr:spPr>
        <a:xfrm>
          <a:off x="19685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150258</xdr:rowOff>
    </xdr:from>
    <xdr:ext cx="469744" cy="259045"/>
    <xdr:sp macro="" textlink="">
      <xdr:nvSpPr>
        <xdr:cNvPr id="87" name="テキスト ボックス 86"/>
        <xdr:cNvSpPr txBox="1"/>
      </xdr:nvSpPr>
      <xdr:spPr>
        <a:xfrm>
          <a:off x="1784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109601</xdr:rowOff>
    </xdr:from>
    <xdr:to>
      <xdr:col>6</xdr:col>
      <xdr:colOff>38100</xdr:colOff>
      <xdr:row>36</xdr:row>
      <xdr:rowOff>39751</xdr:rowOff>
    </xdr:to>
    <xdr:sp macro="" textlink="">
      <xdr:nvSpPr>
        <xdr:cNvPr id="88" name="楕円 87"/>
        <xdr:cNvSpPr/>
      </xdr:nvSpPr>
      <xdr:spPr>
        <a:xfrm>
          <a:off x="1079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30878</xdr:rowOff>
    </xdr:from>
    <xdr:ext cx="469744" cy="259045"/>
    <xdr:sp macro="" textlink="">
      <xdr:nvSpPr>
        <xdr:cNvPr id="89" name="テキスト ボックス 88"/>
        <xdr:cNvSpPr txBox="1"/>
      </xdr:nvSpPr>
      <xdr:spPr>
        <a:xfrm>
          <a:off x="895428" y="62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101733</xdr:rowOff>
    </xdr:from>
    <xdr:to>
      <xdr:col>24</xdr:col>
      <xdr:colOff>63500</xdr:colOff>
      <xdr:row>58</xdr:row>
      <xdr:rowOff>108773</xdr:rowOff>
    </xdr:to>
    <xdr:cxnSp macro="">
      <xdr:nvCxnSpPr>
        <xdr:cNvPr id="118" name="直線コネクタ 117"/>
        <xdr:cNvCxnSpPr/>
      </xdr:nvCxnSpPr>
      <xdr:spPr>
        <a:xfrm flipV="1">
          <a:off x="3797300" y="10045833"/>
          <a:ext cx="8382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96183</xdr:rowOff>
    </xdr:from>
    <xdr:to>
      <xdr:col>19</xdr:col>
      <xdr:colOff>177800</xdr:colOff>
      <xdr:row>58</xdr:row>
      <xdr:rowOff>108773</xdr:rowOff>
    </xdr:to>
    <xdr:cxnSp macro="">
      <xdr:nvCxnSpPr>
        <xdr:cNvPr id="121" name="直線コネクタ 120"/>
        <xdr:cNvCxnSpPr/>
      </xdr:nvCxnSpPr>
      <xdr:spPr>
        <a:xfrm>
          <a:off x="2908300" y="10040283"/>
          <a:ext cx="8890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93001</xdr:rowOff>
    </xdr:from>
    <xdr:to>
      <xdr:col>15</xdr:col>
      <xdr:colOff>50800</xdr:colOff>
      <xdr:row>58</xdr:row>
      <xdr:rowOff>96183</xdr:rowOff>
    </xdr:to>
    <xdr:cxnSp macro="">
      <xdr:nvCxnSpPr>
        <xdr:cNvPr id="124" name="直線コネクタ 123"/>
        <xdr:cNvCxnSpPr/>
      </xdr:nvCxnSpPr>
      <xdr:spPr>
        <a:xfrm>
          <a:off x="2019300" y="10037101"/>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93001</xdr:rowOff>
    </xdr:from>
    <xdr:to>
      <xdr:col>10</xdr:col>
      <xdr:colOff>114300</xdr:colOff>
      <xdr:row>58</xdr:row>
      <xdr:rowOff>126520</xdr:rowOff>
    </xdr:to>
    <xdr:cxnSp macro="">
      <xdr:nvCxnSpPr>
        <xdr:cNvPr id="127" name="直線コネクタ 126"/>
        <xdr:cNvCxnSpPr/>
      </xdr:nvCxnSpPr>
      <xdr:spPr>
        <a:xfrm flipV="1">
          <a:off x="1130300" y="10037101"/>
          <a:ext cx="889000" cy="3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50933</xdr:rowOff>
    </xdr:from>
    <xdr:to>
      <xdr:col>24</xdr:col>
      <xdr:colOff>114300</xdr:colOff>
      <xdr:row>58</xdr:row>
      <xdr:rowOff>152533</xdr:rowOff>
    </xdr:to>
    <xdr:sp macro="" textlink="">
      <xdr:nvSpPr>
        <xdr:cNvPr id="137" name="楕円 136"/>
        <xdr:cNvSpPr/>
      </xdr:nvSpPr>
      <xdr:spPr>
        <a:xfrm>
          <a:off x="4584700" y="99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57973</xdr:rowOff>
    </xdr:from>
    <xdr:to>
      <xdr:col>20</xdr:col>
      <xdr:colOff>38100</xdr:colOff>
      <xdr:row>58</xdr:row>
      <xdr:rowOff>159573</xdr:rowOff>
    </xdr:to>
    <xdr:sp macro="" textlink="">
      <xdr:nvSpPr>
        <xdr:cNvPr id="139" name="楕円 138"/>
        <xdr:cNvSpPr/>
      </xdr:nvSpPr>
      <xdr:spPr>
        <a:xfrm>
          <a:off x="3746500" y="100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150700</xdr:rowOff>
    </xdr:from>
    <xdr:ext cx="534377" cy="259045"/>
    <xdr:sp macro="" textlink="">
      <xdr:nvSpPr>
        <xdr:cNvPr id="140" name="テキスト ボックス 139"/>
        <xdr:cNvSpPr txBox="1"/>
      </xdr:nvSpPr>
      <xdr:spPr>
        <a:xfrm>
          <a:off x="3530111" y="1009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45383</xdr:rowOff>
    </xdr:from>
    <xdr:to>
      <xdr:col>15</xdr:col>
      <xdr:colOff>101600</xdr:colOff>
      <xdr:row>58</xdr:row>
      <xdr:rowOff>146983</xdr:rowOff>
    </xdr:to>
    <xdr:sp macro="" textlink="">
      <xdr:nvSpPr>
        <xdr:cNvPr id="141" name="楕円 140"/>
        <xdr:cNvSpPr/>
      </xdr:nvSpPr>
      <xdr:spPr>
        <a:xfrm>
          <a:off x="2857500" y="998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138110</xdr:rowOff>
    </xdr:from>
    <xdr:ext cx="534377" cy="259045"/>
    <xdr:sp macro="" textlink="">
      <xdr:nvSpPr>
        <xdr:cNvPr id="142" name="テキスト ボックス 141"/>
        <xdr:cNvSpPr txBox="1"/>
      </xdr:nvSpPr>
      <xdr:spPr>
        <a:xfrm>
          <a:off x="2641111" y="1008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42201</xdr:rowOff>
    </xdr:from>
    <xdr:to>
      <xdr:col>10</xdr:col>
      <xdr:colOff>165100</xdr:colOff>
      <xdr:row>58</xdr:row>
      <xdr:rowOff>143801</xdr:rowOff>
    </xdr:to>
    <xdr:sp macro="" textlink="">
      <xdr:nvSpPr>
        <xdr:cNvPr id="143" name="楕円 142"/>
        <xdr:cNvSpPr/>
      </xdr:nvSpPr>
      <xdr:spPr>
        <a:xfrm>
          <a:off x="1968500" y="99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134928</xdr:rowOff>
    </xdr:from>
    <xdr:ext cx="534377" cy="259045"/>
    <xdr:sp macro="" textlink="">
      <xdr:nvSpPr>
        <xdr:cNvPr id="144" name="テキスト ボックス 143"/>
        <xdr:cNvSpPr txBox="1"/>
      </xdr:nvSpPr>
      <xdr:spPr>
        <a:xfrm>
          <a:off x="1752111" y="100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75720</xdr:rowOff>
    </xdr:from>
    <xdr:to>
      <xdr:col>6</xdr:col>
      <xdr:colOff>38100</xdr:colOff>
      <xdr:row>59</xdr:row>
      <xdr:rowOff>5870</xdr:rowOff>
    </xdr:to>
    <xdr:sp macro="" textlink="">
      <xdr:nvSpPr>
        <xdr:cNvPr id="145" name="楕円 144"/>
        <xdr:cNvSpPr/>
      </xdr:nvSpPr>
      <xdr:spPr>
        <a:xfrm>
          <a:off x="1079500" y="1001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168447</xdr:rowOff>
    </xdr:from>
    <xdr:ext cx="534377" cy="259045"/>
    <xdr:sp macro="" textlink="">
      <xdr:nvSpPr>
        <xdr:cNvPr id="146" name="テキスト ボックス 145"/>
        <xdr:cNvSpPr txBox="1"/>
      </xdr:nvSpPr>
      <xdr:spPr>
        <a:xfrm>
          <a:off x="863111" y="1011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6060</xdr:rowOff>
    </xdr:from>
    <xdr:to>
      <xdr:col>24</xdr:col>
      <xdr:colOff>63500</xdr:colOff>
      <xdr:row>78</xdr:row>
      <xdr:rowOff>17551</xdr:rowOff>
    </xdr:to>
    <xdr:cxnSp macro="">
      <xdr:nvCxnSpPr>
        <xdr:cNvPr id="176" name="直線コネクタ 175"/>
        <xdr:cNvCxnSpPr/>
      </xdr:nvCxnSpPr>
      <xdr:spPr>
        <a:xfrm flipV="1">
          <a:off x="3797300" y="1337916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17551</xdr:rowOff>
    </xdr:from>
    <xdr:to>
      <xdr:col>19</xdr:col>
      <xdr:colOff>177800</xdr:colOff>
      <xdr:row>78</xdr:row>
      <xdr:rowOff>77712</xdr:rowOff>
    </xdr:to>
    <xdr:cxnSp macro="">
      <xdr:nvCxnSpPr>
        <xdr:cNvPr id="179" name="直線コネクタ 178"/>
        <xdr:cNvCxnSpPr/>
      </xdr:nvCxnSpPr>
      <xdr:spPr>
        <a:xfrm flipV="1">
          <a:off x="2908300" y="13390651"/>
          <a:ext cx="889000" cy="6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77712</xdr:rowOff>
    </xdr:from>
    <xdr:to>
      <xdr:col>15</xdr:col>
      <xdr:colOff>50800</xdr:colOff>
      <xdr:row>78</xdr:row>
      <xdr:rowOff>129329</xdr:rowOff>
    </xdr:to>
    <xdr:cxnSp macro="">
      <xdr:nvCxnSpPr>
        <xdr:cNvPr id="182" name="直線コネクタ 181"/>
        <xdr:cNvCxnSpPr/>
      </xdr:nvCxnSpPr>
      <xdr:spPr>
        <a:xfrm flipV="1">
          <a:off x="2019300" y="13450812"/>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123400</xdr:rowOff>
    </xdr:from>
    <xdr:to>
      <xdr:col>10</xdr:col>
      <xdr:colOff>114300</xdr:colOff>
      <xdr:row>78</xdr:row>
      <xdr:rowOff>129329</xdr:rowOff>
    </xdr:to>
    <xdr:cxnSp macro="">
      <xdr:nvCxnSpPr>
        <xdr:cNvPr id="185" name="直線コネクタ 184"/>
        <xdr:cNvCxnSpPr/>
      </xdr:nvCxnSpPr>
      <xdr:spPr>
        <a:xfrm>
          <a:off x="1130300" y="13496500"/>
          <a:ext cx="889000" cy="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126710</xdr:rowOff>
    </xdr:from>
    <xdr:to>
      <xdr:col>24</xdr:col>
      <xdr:colOff>114300</xdr:colOff>
      <xdr:row>78</xdr:row>
      <xdr:rowOff>56860</xdr:rowOff>
    </xdr:to>
    <xdr:sp macro="" textlink="">
      <xdr:nvSpPr>
        <xdr:cNvPr id="195" name="楕円 194"/>
        <xdr:cNvSpPr/>
      </xdr:nvSpPr>
      <xdr:spPr>
        <a:xfrm>
          <a:off x="4584700" y="133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105137</xdr:rowOff>
    </xdr:from>
    <xdr:ext cx="599010" cy="259045"/>
    <xdr:sp macro="" textlink="">
      <xdr:nvSpPr>
        <xdr:cNvPr id="196" name="民生費該当値テキスト"/>
        <xdr:cNvSpPr txBox="1"/>
      </xdr:nvSpPr>
      <xdr:spPr>
        <a:xfrm>
          <a:off x="4686300" y="1330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138201</xdr:rowOff>
    </xdr:from>
    <xdr:to>
      <xdr:col>20</xdr:col>
      <xdr:colOff>38100</xdr:colOff>
      <xdr:row>78</xdr:row>
      <xdr:rowOff>68351</xdr:rowOff>
    </xdr:to>
    <xdr:sp macro="" textlink="">
      <xdr:nvSpPr>
        <xdr:cNvPr id="197" name="楕円 196"/>
        <xdr:cNvSpPr/>
      </xdr:nvSpPr>
      <xdr:spPr>
        <a:xfrm>
          <a:off x="3746500" y="1333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59478</xdr:rowOff>
    </xdr:from>
    <xdr:ext cx="599010" cy="259045"/>
    <xdr:sp macro="" textlink="">
      <xdr:nvSpPr>
        <xdr:cNvPr id="198" name="テキスト ボックス 197"/>
        <xdr:cNvSpPr txBox="1"/>
      </xdr:nvSpPr>
      <xdr:spPr>
        <a:xfrm>
          <a:off x="3497795" y="13432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26912</xdr:rowOff>
    </xdr:from>
    <xdr:to>
      <xdr:col>15</xdr:col>
      <xdr:colOff>101600</xdr:colOff>
      <xdr:row>78</xdr:row>
      <xdr:rowOff>128512</xdr:rowOff>
    </xdr:to>
    <xdr:sp macro="" textlink="">
      <xdr:nvSpPr>
        <xdr:cNvPr id="199" name="楕円 198"/>
        <xdr:cNvSpPr/>
      </xdr:nvSpPr>
      <xdr:spPr>
        <a:xfrm>
          <a:off x="2857500" y="1340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119639</xdr:rowOff>
    </xdr:from>
    <xdr:ext cx="599010" cy="259045"/>
    <xdr:sp macro="" textlink="">
      <xdr:nvSpPr>
        <xdr:cNvPr id="200" name="テキスト ボックス 199"/>
        <xdr:cNvSpPr txBox="1"/>
      </xdr:nvSpPr>
      <xdr:spPr>
        <a:xfrm>
          <a:off x="2608795" y="1349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78529</xdr:rowOff>
    </xdr:from>
    <xdr:to>
      <xdr:col>10</xdr:col>
      <xdr:colOff>165100</xdr:colOff>
      <xdr:row>79</xdr:row>
      <xdr:rowOff>8679</xdr:rowOff>
    </xdr:to>
    <xdr:sp macro="" textlink="">
      <xdr:nvSpPr>
        <xdr:cNvPr id="201" name="楕円 200"/>
        <xdr:cNvSpPr/>
      </xdr:nvSpPr>
      <xdr:spPr>
        <a:xfrm>
          <a:off x="1968500" y="1345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171256</xdr:rowOff>
    </xdr:from>
    <xdr:ext cx="599010" cy="259045"/>
    <xdr:sp macro="" textlink="">
      <xdr:nvSpPr>
        <xdr:cNvPr id="202" name="テキスト ボックス 201"/>
        <xdr:cNvSpPr txBox="1"/>
      </xdr:nvSpPr>
      <xdr:spPr>
        <a:xfrm>
          <a:off x="1719795" y="1354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72600</xdr:rowOff>
    </xdr:from>
    <xdr:to>
      <xdr:col>6</xdr:col>
      <xdr:colOff>38100</xdr:colOff>
      <xdr:row>79</xdr:row>
      <xdr:rowOff>2750</xdr:rowOff>
    </xdr:to>
    <xdr:sp macro="" textlink="">
      <xdr:nvSpPr>
        <xdr:cNvPr id="203" name="楕円 202"/>
        <xdr:cNvSpPr/>
      </xdr:nvSpPr>
      <xdr:spPr>
        <a:xfrm>
          <a:off x="1079500" y="134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165327</xdr:rowOff>
    </xdr:from>
    <xdr:ext cx="599010" cy="259045"/>
    <xdr:sp macro="" textlink="">
      <xdr:nvSpPr>
        <xdr:cNvPr id="204" name="テキスト ボックス 203"/>
        <xdr:cNvSpPr txBox="1"/>
      </xdr:nvSpPr>
      <xdr:spPr>
        <a:xfrm>
          <a:off x="830795" y="135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2767</xdr:rowOff>
    </xdr:from>
    <xdr:to>
      <xdr:col>24</xdr:col>
      <xdr:colOff>63500</xdr:colOff>
      <xdr:row>99</xdr:row>
      <xdr:rowOff>4052</xdr:rowOff>
    </xdr:to>
    <xdr:cxnSp macro="">
      <xdr:nvCxnSpPr>
        <xdr:cNvPr id="233" name="直線コネクタ 232"/>
        <xdr:cNvCxnSpPr/>
      </xdr:nvCxnSpPr>
      <xdr:spPr>
        <a:xfrm flipV="1">
          <a:off x="3797300" y="16976317"/>
          <a:ext cx="8382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1998</xdr:rowOff>
    </xdr:from>
    <xdr:to>
      <xdr:col>19</xdr:col>
      <xdr:colOff>177800</xdr:colOff>
      <xdr:row>99</xdr:row>
      <xdr:rowOff>4052</xdr:rowOff>
    </xdr:to>
    <xdr:cxnSp macro="">
      <xdr:nvCxnSpPr>
        <xdr:cNvPr id="236" name="直線コネクタ 235"/>
        <xdr:cNvCxnSpPr/>
      </xdr:nvCxnSpPr>
      <xdr:spPr>
        <a:xfrm>
          <a:off x="2908300" y="16975548"/>
          <a:ext cx="889000" cy="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1998</xdr:rowOff>
    </xdr:from>
    <xdr:to>
      <xdr:col>15</xdr:col>
      <xdr:colOff>50800</xdr:colOff>
      <xdr:row>99</xdr:row>
      <xdr:rowOff>4025</xdr:rowOff>
    </xdr:to>
    <xdr:cxnSp macro="">
      <xdr:nvCxnSpPr>
        <xdr:cNvPr id="239" name="直線コネクタ 238"/>
        <xdr:cNvCxnSpPr/>
      </xdr:nvCxnSpPr>
      <xdr:spPr>
        <a:xfrm flipV="1">
          <a:off x="2019300" y="16975548"/>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1327</xdr:rowOff>
    </xdr:from>
    <xdr:to>
      <xdr:col>10</xdr:col>
      <xdr:colOff>114300</xdr:colOff>
      <xdr:row>99</xdr:row>
      <xdr:rowOff>4025</xdr:rowOff>
    </xdr:to>
    <xdr:cxnSp macro="">
      <xdr:nvCxnSpPr>
        <xdr:cNvPr id="242" name="直線コネクタ 241"/>
        <xdr:cNvCxnSpPr/>
      </xdr:nvCxnSpPr>
      <xdr:spPr>
        <a:xfrm>
          <a:off x="1130300" y="16974877"/>
          <a:ext cx="8890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123417</xdr:rowOff>
    </xdr:from>
    <xdr:to>
      <xdr:col>24</xdr:col>
      <xdr:colOff>114300</xdr:colOff>
      <xdr:row>99</xdr:row>
      <xdr:rowOff>53567</xdr:rowOff>
    </xdr:to>
    <xdr:sp macro="" textlink="">
      <xdr:nvSpPr>
        <xdr:cNvPr id="252" name="楕円 251"/>
        <xdr:cNvSpPr/>
      </xdr:nvSpPr>
      <xdr:spPr>
        <a:xfrm>
          <a:off x="4584700" y="1692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38344</xdr:rowOff>
    </xdr:from>
    <xdr:ext cx="534377" cy="259045"/>
    <xdr:sp macro="" textlink="">
      <xdr:nvSpPr>
        <xdr:cNvPr id="253" name="衛生費該当値テキスト"/>
        <xdr:cNvSpPr txBox="1"/>
      </xdr:nvSpPr>
      <xdr:spPr>
        <a:xfrm>
          <a:off x="4686300" y="1684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124702</xdr:rowOff>
    </xdr:from>
    <xdr:to>
      <xdr:col>20</xdr:col>
      <xdr:colOff>38100</xdr:colOff>
      <xdr:row>99</xdr:row>
      <xdr:rowOff>54852</xdr:rowOff>
    </xdr:to>
    <xdr:sp macro="" textlink="">
      <xdr:nvSpPr>
        <xdr:cNvPr id="254" name="楕円 253"/>
        <xdr:cNvSpPr/>
      </xdr:nvSpPr>
      <xdr:spPr>
        <a:xfrm>
          <a:off x="3746500" y="1692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45979</xdr:rowOff>
    </xdr:from>
    <xdr:ext cx="534377" cy="259045"/>
    <xdr:sp macro="" textlink="">
      <xdr:nvSpPr>
        <xdr:cNvPr id="255" name="テキスト ボックス 254"/>
        <xdr:cNvSpPr txBox="1"/>
      </xdr:nvSpPr>
      <xdr:spPr>
        <a:xfrm>
          <a:off x="3530111" y="1701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122648</xdr:rowOff>
    </xdr:from>
    <xdr:to>
      <xdr:col>15</xdr:col>
      <xdr:colOff>101600</xdr:colOff>
      <xdr:row>99</xdr:row>
      <xdr:rowOff>52798</xdr:rowOff>
    </xdr:to>
    <xdr:sp macro="" textlink="">
      <xdr:nvSpPr>
        <xdr:cNvPr id="256" name="楕円 255"/>
        <xdr:cNvSpPr/>
      </xdr:nvSpPr>
      <xdr:spPr>
        <a:xfrm>
          <a:off x="2857500" y="169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43925</xdr:rowOff>
    </xdr:from>
    <xdr:ext cx="534377" cy="259045"/>
    <xdr:sp macro="" textlink="">
      <xdr:nvSpPr>
        <xdr:cNvPr id="257" name="テキスト ボックス 256"/>
        <xdr:cNvSpPr txBox="1"/>
      </xdr:nvSpPr>
      <xdr:spPr>
        <a:xfrm>
          <a:off x="2641111" y="170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124675</xdr:rowOff>
    </xdr:from>
    <xdr:to>
      <xdr:col>10</xdr:col>
      <xdr:colOff>165100</xdr:colOff>
      <xdr:row>99</xdr:row>
      <xdr:rowOff>54825</xdr:rowOff>
    </xdr:to>
    <xdr:sp macro="" textlink="">
      <xdr:nvSpPr>
        <xdr:cNvPr id="258" name="楕円 257"/>
        <xdr:cNvSpPr/>
      </xdr:nvSpPr>
      <xdr:spPr>
        <a:xfrm>
          <a:off x="1968500" y="1692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45952</xdr:rowOff>
    </xdr:from>
    <xdr:ext cx="534377" cy="259045"/>
    <xdr:sp macro="" textlink="">
      <xdr:nvSpPr>
        <xdr:cNvPr id="259" name="テキスト ボックス 258"/>
        <xdr:cNvSpPr txBox="1"/>
      </xdr:nvSpPr>
      <xdr:spPr>
        <a:xfrm>
          <a:off x="1752111" y="1701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121977</xdr:rowOff>
    </xdr:from>
    <xdr:to>
      <xdr:col>6</xdr:col>
      <xdr:colOff>38100</xdr:colOff>
      <xdr:row>99</xdr:row>
      <xdr:rowOff>52127</xdr:rowOff>
    </xdr:to>
    <xdr:sp macro="" textlink="">
      <xdr:nvSpPr>
        <xdr:cNvPr id="260" name="楕円 259"/>
        <xdr:cNvSpPr/>
      </xdr:nvSpPr>
      <xdr:spPr>
        <a:xfrm>
          <a:off x="1079500" y="1692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43254</xdr:rowOff>
    </xdr:from>
    <xdr:ext cx="534377" cy="259045"/>
    <xdr:sp macro="" textlink="">
      <xdr:nvSpPr>
        <xdr:cNvPr id="261" name="テキスト ボックス 260"/>
        <xdr:cNvSpPr txBox="1"/>
      </xdr:nvSpPr>
      <xdr:spPr>
        <a:xfrm>
          <a:off x="863111" y="1701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40259</xdr:rowOff>
    </xdr:from>
    <xdr:to>
      <xdr:col>55</xdr:col>
      <xdr:colOff>0</xdr:colOff>
      <xdr:row>39</xdr:row>
      <xdr:rowOff>40259</xdr:rowOff>
    </xdr:to>
    <xdr:cxnSp macro="">
      <xdr:nvCxnSpPr>
        <xdr:cNvPr id="290" name="直線コネクタ 289"/>
        <xdr:cNvCxnSpPr/>
      </xdr:nvCxnSpPr>
      <xdr:spPr>
        <a:xfrm>
          <a:off x="9639300" y="6726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40259</xdr:rowOff>
    </xdr:from>
    <xdr:to>
      <xdr:col>50</xdr:col>
      <xdr:colOff>114300</xdr:colOff>
      <xdr:row>39</xdr:row>
      <xdr:rowOff>44450</xdr:rowOff>
    </xdr:to>
    <xdr:cxnSp macro="">
      <xdr:nvCxnSpPr>
        <xdr:cNvPr id="293" name="直線コネクタ 292"/>
        <xdr:cNvCxnSpPr/>
      </xdr:nvCxnSpPr>
      <xdr:spPr>
        <a:xfrm flipV="1">
          <a:off x="8750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160909</xdr:rowOff>
    </xdr:from>
    <xdr:to>
      <xdr:col>55</xdr:col>
      <xdr:colOff>50800</xdr:colOff>
      <xdr:row>39</xdr:row>
      <xdr:rowOff>91059</xdr:rowOff>
    </xdr:to>
    <xdr:sp macro="" textlink="">
      <xdr:nvSpPr>
        <xdr:cNvPr id="309" name="楕円 308"/>
        <xdr:cNvSpPr/>
      </xdr:nvSpPr>
      <xdr:spPr>
        <a:xfrm>
          <a:off x="104267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75836</xdr:rowOff>
    </xdr:from>
    <xdr:ext cx="313932" cy="259045"/>
    <xdr:sp macro="" textlink="">
      <xdr:nvSpPr>
        <xdr:cNvPr id="310" name="労働費該当値テキスト"/>
        <xdr:cNvSpPr txBox="1"/>
      </xdr:nvSpPr>
      <xdr:spPr>
        <a:xfrm>
          <a:off x="10528300" y="659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160909</xdr:rowOff>
    </xdr:from>
    <xdr:to>
      <xdr:col>50</xdr:col>
      <xdr:colOff>165100</xdr:colOff>
      <xdr:row>39</xdr:row>
      <xdr:rowOff>91059</xdr:rowOff>
    </xdr:to>
    <xdr:sp macro="" textlink="">
      <xdr:nvSpPr>
        <xdr:cNvPr id="311" name="楕円 310"/>
        <xdr:cNvSpPr/>
      </xdr:nvSpPr>
      <xdr:spPr>
        <a:xfrm>
          <a:off x="9588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82186</xdr:rowOff>
    </xdr:from>
    <xdr:ext cx="313932" cy="259045"/>
    <xdr:sp macro="" textlink="">
      <xdr:nvSpPr>
        <xdr:cNvPr id="312" name="テキスト ボックス 311"/>
        <xdr:cNvSpPr txBox="1"/>
      </xdr:nvSpPr>
      <xdr:spPr>
        <a:xfrm>
          <a:off x="9482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1338</xdr:rowOff>
    </xdr:from>
    <xdr:to>
      <xdr:col>55</xdr:col>
      <xdr:colOff>0</xdr:colOff>
      <xdr:row>59</xdr:row>
      <xdr:rowOff>2340</xdr:rowOff>
    </xdr:to>
    <xdr:cxnSp macro="">
      <xdr:nvCxnSpPr>
        <xdr:cNvPr id="347" name="直線コネクタ 346"/>
        <xdr:cNvCxnSpPr/>
      </xdr:nvCxnSpPr>
      <xdr:spPr>
        <a:xfrm flipV="1">
          <a:off x="9639300" y="10116888"/>
          <a:ext cx="838200" cy="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2340</xdr:rowOff>
    </xdr:from>
    <xdr:to>
      <xdr:col>50</xdr:col>
      <xdr:colOff>114300</xdr:colOff>
      <xdr:row>59</xdr:row>
      <xdr:rowOff>9865</xdr:rowOff>
    </xdr:to>
    <xdr:cxnSp macro="">
      <xdr:nvCxnSpPr>
        <xdr:cNvPr id="350" name="直線コネクタ 349"/>
        <xdr:cNvCxnSpPr/>
      </xdr:nvCxnSpPr>
      <xdr:spPr>
        <a:xfrm flipV="1">
          <a:off x="8750300" y="10117890"/>
          <a:ext cx="889000" cy="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171193</xdr:rowOff>
    </xdr:from>
    <xdr:to>
      <xdr:col>45</xdr:col>
      <xdr:colOff>177800</xdr:colOff>
      <xdr:row>59</xdr:row>
      <xdr:rowOff>9865</xdr:rowOff>
    </xdr:to>
    <xdr:cxnSp macro="">
      <xdr:nvCxnSpPr>
        <xdr:cNvPr id="353" name="直線コネクタ 352"/>
        <xdr:cNvCxnSpPr/>
      </xdr:nvCxnSpPr>
      <xdr:spPr>
        <a:xfrm>
          <a:off x="7861300" y="10115293"/>
          <a:ext cx="889000" cy="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171193</xdr:rowOff>
    </xdr:from>
    <xdr:to>
      <xdr:col>41</xdr:col>
      <xdr:colOff>50800</xdr:colOff>
      <xdr:row>59</xdr:row>
      <xdr:rowOff>10558</xdr:rowOff>
    </xdr:to>
    <xdr:cxnSp macro="">
      <xdr:nvCxnSpPr>
        <xdr:cNvPr id="356" name="直線コネクタ 355"/>
        <xdr:cNvCxnSpPr/>
      </xdr:nvCxnSpPr>
      <xdr:spPr>
        <a:xfrm flipV="1">
          <a:off x="6972300" y="10115293"/>
          <a:ext cx="889000" cy="1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121988</xdr:rowOff>
    </xdr:from>
    <xdr:to>
      <xdr:col>55</xdr:col>
      <xdr:colOff>50800</xdr:colOff>
      <xdr:row>59</xdr:row>
      <xdr:rowOff>52138</xdr:rowOff>
    </xdr:to>
    <xdr:sp macro="" textlink="">
      <xdr:nvSpPr>
        <xdr:cNvPr id="366" name="楕円 365"/>
        <xdr:cNvSpPr/>
      </xdr:nvSpPr>
      <xdr:spPr>
        <a:xfrm>
          <a:off x="10426700" y="1006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54461</xdr:rowOff>
    </xdr:from>
    <xdr:ext cx="534377" cy="259045"/>
    <xdr:sp macro="" textlink="">
      <xdr:nvSpPr>
        <xdr:cNvPr id="367" name="農林水産業費該当値テキスト"/>
        <xdr:cNvSpPr txBox="1"/>
      </xdr:nvSpPr>
      <xdr:spPr>
        <a:xfrm>
          <a:off x="10528300" y="999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122990</xdr:rowOff>
    </xdr:from>
    <xdr:to>
      <xdr:col>50</xdr:col>
      <xdr:colOff>165100</xdr:colOff>
      <xdr:row>59</xdr:row>
      <xdr:rowOff>53140</xdr:rowOff>
    </xdr:to>
    <xdr:sp macro="" textlink="">
      <xdr:nvSpPr>
        <xdr:cNvPr id="368" name="楕円 367"/>
        <xdr:cNvSpPr/>
      </xdr:nvSpPr>
      <xdr:spPr>
        <a:xfrm>
          <a:off x="9588500" y="1006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44267</xdr:rowOff>
    </xdr:from>
    <xdr:ext cx="534377" cy="259045"/>
    <xdr:sp macro="" textlink="">
      <xdr:nvSpPr>
        <xdr:cNvPr id="369" name="テキスト ボックス 368"/>
        <xdr:cNvSpPr txBox="1"/>
      </xdr:nvSpPr>
      <xdr:spPr>
        <a:xfrm>
          <a:off x="9372111" y="1015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130515</xdr:rowOff>
    </xdr:from>
    <xdr:to>
      <xdr:col>46</xdr:col>
      <xdr:colOff>38100</xdr:colOff>
      <xdr:row>59</xdr:row>
      <xdr:rowOff>60665</xdr:rowOff>
    </xdr:to>
    <xdr:sp macro="" textlink="">
      <xdr:nvSpPr>
        <xdr:cNvPr id="370" name="楕円 369"/>
        <xdr:cNvSpPr/>
      </xdr:nvSpPr>
      <xdr:spPr>
        <a:xfrm>
          <a:off x="8699500" y="1007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51792</xdr:rowOff>
    </xdr:from>
    <xdr:ext cx="534377" cy="259045"/>
    <xdr:sp macro="" textlink="">
      <xdr:nvSpPr>
        <xdr:cNvPr id="371" name="テキスト ボックス 370"/>
        <xdr:cNvSpPr txBox="1"/>
      </xdr:nvSpPr>
      <xdr:spPr>
        <a:xfrm>
          <a:off x="8483111" y="1016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120393</xdr:rowOff>
    </xdr:from>
    <xdr:to>
      <xdr:col>41</xdr:col>
      <xdr:colOff>101600</xdr:colOff>
      <xdr:row>59</xdr:row>
      <xdr:rowOff>50543</xdr:rowOff>
    </xdr:to>
    <xdr:sp macro="" textlink="">
      <xdr:nvSpPr>
        <xdr:cNvPr id="372" name="楕円 371"/>
        <xdr:cNvSpPr/>
      </xdr:nvSpPr>
      <xdr:spPr>
        <a:xfrm>
          <a:off x="7810500" y="1006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41670</xdr:rowOff>
    </xdr:from>
    <xdr:ext cx="534377" cy="259045"/>
    <xdr:sp macro="" textlink="">
      <xdr:nvSpPr>
        <xdr:cNvPr id="373" name="テキスト ボックス 372"/>
        <xdr:cNvSpPr txBox="1"/>
      </xdr:nvSpPr>
      <xdr:spPr>
        <a:xfrm>
          <a:off x="7594111" y="1015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131208</xdr:rowOff>
    </xdr:from>
    <xdr:to>
      <xdr:col>36</xdr:col>
      <xdr:colOff>165100</xdr:colOff>
      <xdr:row>59</xdr:row>
      <xdr:rowOff>61358</xdr:rowOff>
    </xdr:to>
    <xdr:sp macro="" textlink="">
      <xdr:nvSpPr>
        <xdr:cNvPr id="374" name="楕円 373"/>
        <xdr:cNvSpPr/>
      </xdr:nvSpPr>
      <xdr:spPr>
        <a:xfrm>
          <a:off x="6921500" y="100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52485</xdr:rowOff>
    </xdr:from>
    <xdr:ext cx="534377" cy="259045"/>
    <xdr:sp macro="" textlink="">
      <xdr:nvSpPr>
        <xdr:cNvPr id="375" name="テキスト ボックス 374"/>
        <xdr:cNvSpPr txBox="1"/>
      </xdr:nvSpPr>
      <xdr:spPr>
        <a:xfrm>
          <a:off x="6705111" y="1016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154139</xdr:rowOff>
    </xdr:from>
    <xdr:to>
      <xdr:col>55</xdr:col>
      <xdr:colOff>0</xdr:colOff>
      <xdr:row>78</xdr:row>
      <xdr:rowOff>33012</xdr:rowOff>
    </xdr:to>
    <xdr:cxnSp macro="">
      <xdr:nvCxnSpPr>
        <xdr:cNvPr id="404" name="直線コネクタ 403"/>
        <xdr:cNvCxnSpPr/>
      </xdr:nvCxnSpPr>
      <xdr:spPr>
        <a:xfrm>
          <a:off x="9639300" y="13355789"/>
          <a:ext cx="838200" cy="5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2672</xdr:rowOff>
    </xdr:from>
    <xdr:ext cx="534377" cy="259045"/>
    <xdr:sp macro="" textlink="">
      <xdr:nvSpPr>
        <xdr:cNvPr id="405" name="商工費平均値テキスト"/>
        <xdr:cNvSpPr txBox="1"/>
      </xdr:nvSpPr>
      <xdr:spPr>
        <a:xfrm>
          <a:off x="10528300" y="13375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154139</xdr:rowOff>
    </xdr:from>
    <xdr:to>
      <xdr:col>50</xdr:col>
      <xdr:colOff>114300</xdr:colOff>
      <xdr:row>78</xdr:row>
      <xdr:rowOff>29049</xdr:rowOff>
    </xdr:to>
    <xdr:cxnSp macro="">
      <xdr:nvCxnSpPr>
        <xdr:cNvPr id="407" name="直線コネクタ 406"/>
        <xdr:cNvCxnSpPr/>
      </xdr:nvCxnSpPr>
      <xdr:spPr>
        <a:xfrm flipV="1">
          <a:off x="8750300" y="13355789"/>
          <a:ext cx="889000" cy="4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95521</xdr:rowOff>
    </xdr:from>
    <xdr:ext cx="534377" cy="259045"/>
    <xdr:sp macro="" textlink="">
      <xdr:nvSpPr>
        <xdr:cNvPr id="409" name="テキスト ボックス 408"/>
        <xdr:cNvSpPr txBox="1"/>
      </xdr:nvSpPr>
      <xdr:spPr>
        <a:xfrm>
          <a:off x="9372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29049</xdr:rowOff>
    </xdr:from>
    <xdr:to>
      <xdr:col>45</xdr:col>
      <xdr:colOff>177800</xdr:colOff>
      <xdr:row>78</xdr:row>
      <xdr:rowOff>43779</xdr:rowOff>
    </xdr:to>
    <xdr:cxnSp macro="">
      <xdr:nvCxnSpPr>
        <xdr:cNvPr id="410" name="直線コネクタ 409"/>
        <xdr:cNvCxnSpPr/>
      </xdr:nvCxnSpPr>
      <xdr:spPr>
        <a:xfrm flipV="1">
          <a:off x="7861300" y="13402149"/>
          <a:ext cx="889000" cy="1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43779</xdr:rowOff>
    </xdr:from>
    <xdr:to>
      <xdr:col>41</xdr:col>
      <xdr:colOff>50800</xdr:colOff>
      <xdr:row>78</xdr:row>
      <xdr:rowOff>53212</xdr:rowOff>
    </xdr:to>
    <xdr:cxnSp macro="">
      <xdr:nvCxnSpPr>
        <xdr:cNvPr id="413" name="直線コネクタ 412"/>
        <xdr:cNvCxnSpPr/>
      </xdr:nvCxnSpPr>
      <xdr:spPr>
        <a:xfrm flipV="1">
          <a:off x="6972300" y="13416879"/>
          <a:ext cx="889000" cy="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120812</xdr:rowOff>
    </xdr:from>
    <xdr:ext cx="534377" cy="259045"/>
    <xdr:sp macro="" textlink="">
      <xdr:nvSpPr>
        <xdr:cNvPr id="417" name="テキスト ボックス 416"/>
        <xdr:cNvSpPr txBox="1"/>
      </xdr:nvSpPr>
      <xdr:spPr>
        <a:xfrm>
          <a:off x="6705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153662</xdr:rowOff>
    </xdr:from>
    <xdr:to>
      <xdr:col>55</xdr:col>
      <xdr:colOff>50800</xdr:colOff>
      <xdr:row>78</xdr:row>
      <xdr:rowOff>83812</xdr:rowOff>
    </xdr:to>
    <xdr:sp macro="" textlink="">
      <xdr:nvSpPr>
        <xdr:cNvPr id="423" name="楕円 422"/>
        <xdr:cNvSpPr/>
      </xdr:nvSpPr>
      <xdr:spPr>
        <a:xfrm>
          <a:off x="10426700" y="133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5089</xdr:rowOff>
    </xdr:from>
    <xdr:ext cx="534377" cy="259045"/>
    <xdr:sp macro="" textlink="">
      <xdr:nvSpPr>
        <xdr:cNvPr id="424" name="商工費該当値テキスト"/>
        <xdr:cNvSpPr txBox="1"/>
      </xdr:nvSpPr>
      <xdr:spPr>
        <a:xfrm>
          <a:off x="10528300" y="1320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103339</xdr:rowOff>
    </xdr:from>
    <xdr:to>
      <xdr:col>50</xdr:col>
      <xdr:colOff>165100</xdr:colOff>
      <xdr:row>78</xdr:row>
      <xdr:rowOff>33489</xdr:rowOff>
    </xdr:to>
    <xdr:sp macro="" textlink="">
      <xdr:nvSpPr>
        <xdr:cNvPr id="425" name="楕円 424"/>
        <xdr:cNvSpPr/>
      </xdr:nvSpPr>
      <xdr:spPr>
        <a:xfrm>
          <a:off x="9588500" y="133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50016</xdr:rowOff>
    </xdr:from>
    <xdr:ext cx="534377" cy="259045"/>
    <xdr:sp macro="" textlink="">
      <xdr:nvSpPr>
        <xdr:cNvPr id="426" name="テキスト ボックス 425"/>
        <xdr:cNvSpPr txBox="1"/>
      </xdr:nvSpPr>
      <xdr:spPr>
        <a:xfrm>
          <a:off x="9372111" y="1308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149699</xdr:rowOff>
    </xdr:from>
    <xdr:to>
      <xdr:col>46</xdr:col>
      <xdr:colOff>38100</xdr:colOff>
      <xdr:row>78</xdr:row>
      <xdr:rowOff>79849</xdr:rowOff>
    </xdr:to>
    <xdr:sp macro="" textlink="">
      <xdr:nvSpPr>
        <xdr:cNvPr id="427" name="楕円 426"/>
        <xdr:cNvSpPr/>
      </xdr:nvSpPr>
      <xdr:spPr>
        <a:xfrm>
          <a:off x="8699500" y="1335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96376</xdr:rowOff>
    </xdr:from>
    <xdr:ext cx="534377" cy="259045"/>
    <xdr:sp macro="" textlink="">
      <xdr:nvSpPr>
        <xdr:cNvPr id="428" name="テキスト ボックス 427"/>
        <xdr:cNvSpPr txBox="1"/>
      </xdr:nvSpPr>
      <xdr:spPr>
        <a:xfrm>
          <a:off x="8483111" y="1312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164429</xdr:rowOff>
    </xdr:from>
    <xdr:to>
      <xdr:col>41</xdr:col>
      <xdr:colOff>101600</xdr:colOff>
      <xdr:row>78</xdr:row>
      <xdr:rowOff>94579</xdr:rowOff>
    </xdr:to>
    <xdr:sp macro="" textlink="">
      <xdr:nvSpPr>
        <xdr:cNvPr id="429" name="楕円 428"/>
        <xdr:cNvSpPr/>
      </xdr:nvSpPr>
      <xdr:spPr>
        <a:xfrm>
          <a:off x="7810500" y="133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111106</xdr:rowOff>
    </xdr:from>
    <xdr:ext cx="534377" cy="259045"/>
    <xdr:sp macro="" textlink="">
      <xdr:nvSpPr>
        <xdr:cNvPr id="430" name="テキスト ボックス 429"/>
        <xdr:cNvSpPr txBox="1"/>
      </xdr:nvSpPr>
      <xdr:spPr>
        <a:xfrm>
          <a:off x="7594111" y="131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2412</xdr:rowOff>
    </xdr:from>
    <xdr:to>
      <xdr:col>36</xdr:col>
      <xdr:colOff>165100</xdr:colOff>
      <xdr:row>78</xdr:row>
      <xdr:rowOff>104012</xdr:rowOff>
    </xdr:to>
    <xdr:sp macro="" textlink="">
      <xdr:nvSpPr>
        <xdr:cNvPr id="431" name="楕円 430"/>
        <xdr:cNvSpPr/>
      </xdr:nvSpPr>
      <xdr:spPr>
        <a:xfrm>
          <a:off x="6921500" y="1337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120539</xdr:rowOff>
    </xdr:from>
    <xdr:ext cx="534377" cy="259045"/>
    <xdr:sp macro="" textlink="">
      <xdr:nvSpPr>
        <xdr:cNvPr id="432" name="テキスト ボックス 431"/>
        <xdr:cNvSpPr txBox="1"/>
      </xdr:nvSpPr>
      <xdr:spPr>
        <a:xfrm>
          <a:off x="6705111" y="1315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123645</xdr:rowOff>
    </xdr:from>
    <xdr:to>
      <xdr:col>55</xdr:col>
      <xdr:colOff>0</xdr:colOff>
      <xdr:row>98</xdr:row>
      <xdr:rowOff>125234</xdr:rowOff>
    </xdr:to>
    <xdr:cxnSp macro="">
      <xdr:nvCxnSpPr>
        <xdr:cNvPr id="459" name="直線コネクタ 458"/>
        <xdr:cNvCxnSpPr/>
      </xdr:nvCxnSpPr>
      <xdr:spPr>
        <a:xfrm>
          <a:off x="9639300" y="16925745"/>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123645</xdr:rowOff>
    </xdr:from>
    <xdr:to>
      <xdr:col>50</xdr:col>
      <xdr:colOff>114300</xdr:colOff>
      <xdr:row>98</xdr:row>
      <xdr:rowOff>125116</xdr:rowOff>
    </xdr:to>
    <xdr:cxnSp macro="">
      <xdr:nvCxnSpPr>
        <xdr:cNvPr id="462" name="直線コネクタ 461"/>
        <xdr:cNvCxnSpPr/>
      </xdr:nvCxnSpPr>
      <xdr:spPr>
        <a:xfrm flipV="1">
          <a:off x="8750300" y="16925745"/>
          <a:ext cx="889000" cy="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125116</xdr:rowOff>
    </xdr:from>
    <xdr:to>
      <xdr:col>45</xdr:col>
      <xdr:colOff>177800</xdr:colOff>
      <xdr:row>98</xdr:row>
      <xdr:rowOff>126167</xdr:rowOff>
    </xdr:to>
    <xdr:cxnSp macro="">
      <xdr:nvCxnSpPr>
        <xdr:cNvPr id="465" name="直線コネクタ 464"/>
        <xdr:cNvCxnSpPr/>
      </xdr:nvCxnSpPr>
      <xdr:spPr>
        <a:xfrm flipV="1">
          <a:off x="7861300" y="1692721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124137</xdr:rowOff>
    </xdr:from>
    <xdr:to>
      <xdr:col>41</xdr:col>
      <xdr:colOff>50800</xdr:colOff>
      <xdr:row>98</xdr:row>
      <xdr:rowOff>126167</xdr:rowOff>
    </xdr:to>
    <xdr:cxnSp macro="">
      <xdr:nvCxnSpPr>
        <xdr:cNvPr id="468" name="直線コネクタ 467"/>
        <xdr:cNvCxnSpPr/>
      </xdr:nvCxnSpPr>
      <xdr:spPr>
        <a:xfrm>
          <a:off x="6972300" y="16926237"/>
          <a:ext cx="889000" cy="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170294</xdr:rowOff>
    </xdr:from>
    <xdr:ext cx="534377" cy="259045"/>
    <xdr:sp macro="" textlink="">
      <xdr:nvSpPr>
        <xdr:cNvPr id="472" name="テキスト ボックス 471"/>
        <xdr:cNvSpPr txBox="1"/>
      </xdr:nvSpPr>
      <xdr:spPr>
        <a:xfrm>
          <a:off x="6705111" y="166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74434</xdr:rowOff>
    </xdr:from>
    <xdr:to>
      <xdr:col>55</xdr:col>
      <xdr:colOff>50800</xdr:colOff>
      <xdr:row>99</xdr:row>
      <xdr:rowOff>4584</xdr:rowOff>
    </xdr:to>
    <xdr:sp macro="" textlink="">
      <xdr:nvSpPr>
        <xdr:cNvPr id="478" name="楕円 477"/>
        <xdr:cNvSpPr/>
      </xdr:nvSpPr>
      <xdr:spPr>
        <a:xfrm>
          <a:off x="10426700" y="1687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72845</xdr:rowOff>
    </xdr:from>
    <xdr:to>
      <xdr:col>50</xdr:col>
      <xdr:colOff>165100</xdr:colOff>
      <xdr:row>99</xdr:row>
      <xdr:rowOff>2995</xdr:rowOff>
    </xdr:to>
    <xdr:sp macro="" textlink="">
      <xdr:nvSpPr>
        <xdr:cNvPr id="480" name="楕円 479"/>
        <xdr:cNvSpPr/>
      </xdr:nvSpPr>
      <xdr:spPr>
        <a:xfrm>
          <a:off x="9588500" y="168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165572</xdr:rowOff>
    </xdr:from>
    <xdr:ext cx="534377" cy="259045"/>
    <xdr:sp macro="" textlink="">
      <xdr:nvSpPr>
        <xdr:cNvPr id="481" name="テキスト ボックス 480"/>
        <xdr:cNvSpPr txBox="1"/>
      </xdr:nvSpPr>
      <xdr:spPr>
        <a:xfrm>
          <a:off x="9372111" y="169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74316</xdr:rowOff>
    </xdr:from>
    <xdr:to>
      <xdr:col>46</xdr:col>
      <xdr:colOff>38100</xdr:colOff>
      <xdr:row>99</xdr:row>
      <xdr:rowOff>4466</xdr:rowOff>
    </xdr:to>
    <xdr:sp macro="" textlink="">
      <xdr:nvSpPr>
        <xdr:cNvPr id="482" name="楕円 481"/>
        <xdr:cNvSpPr/>
      </xdr:nvSpPr>
      <xdr:spPr>
        <a:xfrm>
          <a:off x="8699500" y="168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167043</xdr:rowOff>
    </xdr:from>
    <xdr:ext cx="534377" cy="259045"/>
    <xdr:sp macro="" textlink="">
      <xdr:nvSpPr>
        <xdr:cNvPr id="483" name="テキスト ボックス 482"/>
        <xdr:cNvSpPr txBox="1"/>
      </xdr:nvSpPr>
      <xdr:spPr>
        <a:xfrm>
          <a:off x="8483111" y="16969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75367</xdr:rowOff>
    </xdr:from>
    <xdr:to>
      <xdr:col>41</xdr:col>
      <xdr:colOff>101600</xdr:colOff>
      <xdr:row>99</xdr:row>
      <xdr:rowOff>5517</xdr:rowOff>
    </xdr:to>
    <xdr:sp macro="" textlink="">
      <xdr:nvSpPr>
        <xdr:cNvPr id="484" name="楕円 483"/>
        <xdr:cNvSpPr/>
      </xdr:nvSpPr>
      <xdr:spPr>
        <a:xfrm>
          <a:off x="7810500" y="168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168094</xdr:rowOff>
    </xdr:from>
    <xdr:ext cx="534377" cy="259045"/>
    <xdr:sp macro="" textlink="">
      <xdr:nvSpPr>
        <xdr:cNvPr id="485" name="テキスト ボックス 484"/>
        <xdr:cNvSpPr txBox="1"/>
      </xdr:nvSpPr>
      <xdr:spPr>
        <a:xfrm>
          <a:off x="7594111" y="1697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73337</xdr:rowOff>
    </xdr:from>
    <xdr:to>
      <xdr:col>36</xdr:col>
      <xdr:colOff>165100</xdr:colOff>
      <xdr:row>99</xdr:row>
      <xdr:rowOff>3487</xdr:rowOff>
    </xdr:to>
    <xdr:sp macro="" textlink="">
      <xdr:nvSpPr>
        <xdr:cNvPr id="486" name="楕円 485"/>
        <xdr:cNvSpPr/>
      </xdr:nvSpPr>
      <xdr:spPr>
        <a:xfrm>
          <a:off x="6921500" y="168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166064</xdr:rowOff>
    </xdr:from>
    <xdr:ext cx="534377" cy="259045"/>
    <xdr:sp macro="" textlink="">
      <xdr:nvSpPr>
        <xdr:cNvPr id="487" name="テキスト ボックス 486"/>
        <xdr:cNvSpPr txBox="1"/>
      </xdr:nvSpPr>
      <xdr:spPr>
        <a:xfrm>
          <a:off x="6705111" y="1696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88170</xdr:rowOff>
    </xdr:from>
    <xdr:to>
      <xdr:col>85</xdr:col>
      <xdr:colOff>127000</xdr:colOff>
      <xdr:row>39</xdr:row>
      <xdr:rowOff>102553</xdr:rowOff>
    </xdr:to>
    <xdr:cxnSp macro="">
      <xdr:nvCxnSpPr>
        <xdr:cNvPr id="517" name="直線コネクタ 516"/>
        <xdr:cNvCxnSpPr/>
      </xdr:nvCxnSpPr>
      <xdr:spPr>
        <a:xfrm>
          <a:off x="15481300" y="6774720"/>
          <a:ext cx="8382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62052</xdr:rowOff>
    </xdr:from>
    <xdr:to>
      <xdr:col>81</xdr:col>
      <xdr:colOff>50800</xdr:colOff>
      <xdr:row>39</xdr:row>
      <xdr:rowOff>88170</xdr:rowOff>
    </xdr:to>
    <xdr:cxnSp macro="">
      <xdr:nvCxnSpPr>
        <xdr:cNvPr id="520" name="直線コネクタ 519"/>
        <xdr:cNvCxnSpPr/>
      </xdr:nvCxnSpPr>
      <xdr:spPr>
        <a:xfrm>
          <a:off x="14592300" y="6748602"/>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62052</xdr:rowOff>
    </xdr:from>
    <xdr:to>
      <xdr:col>76</xdr:col>
      <xdr:colOff>114300</xdr:colOff>
      <xdr:row>39</xdr:row>
      <xdr:rowOff>107486</xdr:rowOff>
    </xdr:to>
    <xdr:cxnSp macro="">
      <xdr:nvCxnSpPr>
        <xdr:cNvPr id="523" name="直線コネクタ 522"/>
        <xdr:cNvCxnSpPr/>
      </xdr:nvCxnSpPr>
      <xdr:spPr>
        <a:xfrm flipV="1">
          <a:off x="13703300" y="6748602"/>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26048</xdr:rowOff>
    </xdr:from>
    <xdr:to>
      <xdr:col>71</xdr:col>
      <xdr:colOff>177800</xdr:colOff>
      <xdr:row>39</xdr:row>
      <xdr:rowOff>107486</xdr:rowOff>
    </xdr:to>
    <xdr:cxnSp macro="">
      <xdr:nvCxnSpPr>
        <xdr:cNvPr id="526" name="直線コネクタ 525"/>
        <xdr:cNvCxnSpPr/>
      </xdr:nvCxnSpPr>
      <xdr:spPr>
        <a:xfrm>
          <a:off x="12814300" y="6712598"/>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51753</xdr:rowOff>
    </xdr:from>
    <xdr:to>
      <xdr:col>85</xdr:col>
      <xdr:colOff>177800</xdr:colOff>
      <xdr:row>39</xdr:row>
      <xdr:rowOff>153353</xdr:rowOff>
    </xdr:to>
    <xdr:sp macro="" textlink="">
      <xdr:nvSpPr>
        <xdr:cNvPr id="536" name="楕円 535"/>
        <xdr:cNvSpPr/>
      </xdr:nvSpPr>
      <xdr:spPr>
        <a:xfrm>
          <a:off x="16268700" y="673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138130</xdr:rowOff>
    </xdr:from>
    <xdr:ext cx="534377" cy="259045"/>
    <xdr:sp macro="" textlink="">
      <xdr:nvSpPr>
        <xdr:cNvPr id="537" name="消防費該当値テキスト"/>
        <xdr:cNvSpPr txBox="1"/>
      </xdr:nvSpPr>
      <xdr:spPr>
        <a:xfrm>
          <a:off x="16370300" y="665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37370</xdr:rowOff>
    </xdr:from>
    <xdr:to>
      <xdr:col>81</xdr:col>
      <xdr:colOff>101600</xdr:colOff>
      <xdr:row>39</xdr:row>
      <xdr:rowOff>138970</xdr:rowOff>
    </xdr:to>
    <xdr:sp macro="" textlink="">
      <xdr:nvSpPr>
        <xdr:cNvPr id="538" name="楕円 537"/>
        <xdr:cNvSpPr/>
      </xdr:nvSpPr>
      <xdr:spPr>
        <a:xfrm>
          <a:off x="15430500" y="67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130097</xdr:rowOff>
    </xdr:from>
    <xdr:ext cx="534377" cy="259045"/>
    <xdr:sp macro="" textlink="">
      <xdr:nvSpPr>
        <xdr:cNvPr id="539" name="テキスト ボックス 538"/>
        <xdr:cNvSpPr txBox="1"/>
      </xdr:nvSpPr>
      <xdr:spPr>
        <a:xfrm>
          <a:off x="15214111" y="68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11252</xdr:rowOff>
    </xdr:from>
    <xdr:to>
      <xdr:col>76</xdr:col>
      <xdr:colOff>165100</xdr:colOff>
      <xdr:row>39</xdr:row>
      <xdr:rowOff>112852</xdr:rowOff>
    </xdr:to>
    <xdr:sp macro="" textlink="">
      <xdr:nvSpPr>
        <xdr:cNvPr id="540" name="楕円 539"/>
        <xdr:cNvSpPr/>
      </xdr:nvSpPr>
      <xdr:spPr>
        <a:xfrm>
          <a:off x="14541500" y="66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103979</xdr:rowOff>
    </xdr:from>
    <xdr:ext cx="534377" cy="259045"/>
    <xdr:sp macro="" textlink="">
      <xdr:nvSpPr>
        <xdr:cNvPr id="541" name="テキスト ボックス 540"/>
        <xdr:cNvSpPr txBox="1"/>
      </xdr:nvSpPr>
      <xdr:spPr>
        <a:xfrm>
          <a:off x="14325111" y="679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56686</xdr:rowOff>
    </xdr:from>
    <xdr:to>
      <xdr:col>72</xdr:col>
      <xdr:colOff>38100</xdr:colOff>
      <xdr:row>39</xdr:row>
      <xdr:rowOff>158286</xdr:rowOff>
    </xdr:to>
    <xdr:sp macro="" textlink="">
      <xdr:nvSpPr>
        <xdr:cNvPr id="542" name="楕円 541"/>
        <xdr:cNvSpPr/>
      </xdr:nvSpPr>
      <xdr:spPr>
        <a:xfrm>
          <a:off x="13652500" y="67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149413</xdr:rowOff>
    </xdr:from>
    <xdr:ext cx="534377" cy="259045"/>
    <xdr:sp macro="" textlink="">
      <xdr:nvSpPr>
        <xdr:cNvPr id="543" name="テキスト ボックス 542"/>
        <xdr:cNvSpPr txBox="1"/>
      </xdr:nvSpPr>
      <xdr:spPr>
        <a:xfrm>
          <a:off x="13436111" y="68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146698</xdr:rowOff>
    </xdr:from>
    <xdr:to>
      <xdr:col>67</xdr:col>
      <xdr:colOff>101600</xdr:colOff>
      <xdr:row>39</xdr:row>
      <xdr:rowOff>76848</xdr:rowOff>
    </xdr:to>
    <xdr:sp macro="" textlink="">
      <xdr:nvSpPr>
        <xdr:cNvPr id="544" name="楕円 543"/>
        <xdr:cNvSpPr/>
      </xdr:nvSpPr>
      <xdr:spPr>
        <a:xfrm>
          <a:off x="12763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67975</xdr:rowOff>
    </xdr:from>
    <xdr:ext cx="534377" cy="259045"/>
    <xdr:sp macro="" textlink="">
      <xdr:nvSpPr>
        <xdr:cNvPr id="545" name="テキスト ボックス 544"/>
        <xdr:cNvSpPr txBox="1"/>
      </xdr:nvSpPr>
      <xdr:spPr>
        <a:xfrm>
          <a:off x="12547111" y="675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102351</xdr:rowOff>
    </xdr:from>
    <xdr:to>
      <xdr:col>85</xdr:col>
      <xdr:colOff>127000</xdr:colOff>
      <xdr:row>57</xdr:row>
      <xdr:rowOff>130981</xdr:rowOff>
    </xdr:to>
    <xdr:cxnSp macro="">
      <xdr:nvCxnSpPr>
        <xdr:cNvPr id="572" name="直線コネクタ 571"/>
        <xdr:cNvCxnSpPr/>
      </xdr:nvCxnSpPr>
      <xdr:spPr>
        <a:xfrm flipV="1">
          <a:off x="15481300" y="9875001"/>
          <a:ext cx="838200" cy="2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114001</xdr:rowOff>
    </xdr:from>
    <xdr:to>
      <xdr:col>81</xdr:col>
      <xdr:colOff>50800</xdr:colOff>
      <xdr:row>57</xdr:row>
      <xdr:rowOff>130981</xdr:rowOff>
    </xdr:to>
    <xdr:cxnSp macro="">
      <xdr:nvCxnSpPr>
        <xdr:cNvPr id="575" name="直線コネクタ 574"/>
        <xdr:cNvCxnSpPr/>
      </xdr:nvCxnSpPr>
      <xdr:spPr>
        <a:xfrm>
          <a:off x="14592300" y="9886651"/>
          <a:ext cx="889000" cy="1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114001</xdr:rowOff>
    </xdr:from>
    <xdr:to>
      <xdr:col>76</xdr:col>
      <xdr:colOff>114300</xdr:colOff>
      <xdr:row>57</xdr:row>
      <xdr:rowOff>142997</xdr:rowOff>
    </xdr:to>
    <xdr:cxnSp macro="">
      <xdr:nvCxnSpPr>
        <xdr:cNvPr id="578" name="直線コネクタ 577"/>
        <xdr:cNvCxnSpPr/>
      </xdr:nvCxnSpPr>
      <xdr:spPr>
        <a:xfrm flipV="1">
          <a:off x="13703300" y="9886651"/>
          <a:ext cx="889000" cy="2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142997</xdr:rowOff>
    </xdr:from>
    <xdr:to>
      <xdr:col>71</xdr:col>
      <xdr:colOff>177800</xdr:colOff>
      <xdr:row>57</xdr:row>
      <xdr:rowOff>156790</xdr:rowOff>
    </xdr:to>
    <xdr:cxnSp macro="">
      <xdr:nvCxnSpPr>
        <xdr:cNvPr id="581" name="直線コネクタ 580"/>
        <xdr:cNvCxnSpPr/>
      </xdr:nvCxnSpPr>
      <xdr:spPr>
        <a:xfrm flipV="1">
          <a:off x="12814300" y="9915647"/>
          <a:ext cx="889000" cy="1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17911</xdr:rowOff>
    </xdr:from>
    <xdr:ext cx="534377" cy="259045"/>
    <xdr:sp macro="" textlink="">
      <xdr:nvSpPr>
        <xdr:cNvPr id="585" name="テキスト ボックス 584"/>
        <xdr:cNvSpPr txBox="1"/>
      </xdr:nvSpPr>
      <xdr:spPr>
        <a:xfrm>
          <a:off x="12547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51551</xdr:rowOff>
    </xdr:from>
    <xdr:to>
      <xdr:col>85</xdr:col>
      <xdr:colOff>177800</xdr:colOff>
      <xdr:row>57</xdr:row>
      <xdr:rowOff>153151</xdr:rowOff>
    </xdr:to>
    <xdr:sp macro="" textlink="">
      <xdr:nvSpPr>
        <xdr:cNvPr id="591" name="楕円 590"/>
        <xdr:cNvSpPr/>
      </xdr:nvSpPr>
      <xdr:spPr>
        <a:xfrm>
          <a:off x="16268700" y="98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137928</xdr:rowOff>
    </xdr:from>
    <xdr:ext cx="534377" cy="259045"/>
    <xdr:sp macro="" textlink="">
      <xdr:nvSpPr>
        <xdr:cNvPr id="592" name="教育費該当値テキスト"/>
        <xdr:cNvSpPr txBox="1"/>
      </xdr:nvSpPr>
      <xdr:spPr>
        <a:xfrm>
          <a:off x="16370300" y="97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80181</xdr:rowOff>
    </xdr:from>
    <xdr:to>
      <xdr:col>81</xdr:col>
      <xdr:colOff>101600</xdr:colOff>
      <xdr:row>58</xdr:row>
      <xdr:rowOff>10331</xdr:rowOff>
    </xdr:to>
    <xdr:sp macro="" textlink="">
      <xdr:nvSpPr>
        <xdr:cNvPr id="593" name="楕円 592"/>
        <xdr:cNvSpPr/>
      </xdr:nvSpPr>
      <xdr:spPr>
        <a:xfrm>
          <a:off x="15430500" y="985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1458</xdr:rowOff>
    </xdr:from>
    <xdr:ext cx="534377" cy="259045"/>
    <xdr:sp macro="" textlink="">
      <xdr:nvSpPr>
        <xdr:cNvPr id="594" name="テキスト ボックス 593"/>
        <xdr:cNvSpPr txBox="1"/>
      </xdr:nvSpPr>
      <xdr:spPr>
        <a:xfrm>
          <a:off x="15214111" y="994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63201</xdr:rowOff>
    </xdr:from>
    <xdr:to>
      <xdr:col>76</xdr:col>
      <xdr:colOff>165100</xdr:colOff>
      <xdr:row>57</xdr:row>
      <xdr:rowOff>164801</xdr:rowOff>
    </xdr:to>
    <xdr:sp macro="" textlink="">
      <xdr:nvSpPr>
        <xdr:cNvPr id="595" name="楕円 594"/>
        <xdr:cNvSpPr/>
      </xdr:nvSpPr>
      <xdr:spPr>
        <a:xfrm>
          <a:off x="14541500" y="983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155928</xdr:rowOff>
    </xdr:from>
    <xdr:ext cx="534377" cy="259045"/>
    <xdr:sp macro="" textlink="">
      <xdr:nvSpPr>
        <xdr:cNvPr id="596" name="テキスト ボックス 595"/>
        <xdr:cNvSpPr txBox="1"/>
      </xdr:nvSpPr>
      <xdr:spPr>
        <a:xfrm>
          <a:off x="14325111" y="992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92197</xdr:rowOff>
    </xdr:from>
    <xdr:to>
      <xdr:col>72</xdr:col>
      <xdr:colOff>38100</xdr:colOff>
      <xdr:row>58</xdr:row>
      <xdr:rowOff>22347</xdr:rowOff>
    </xdr:to>
    <xdr:sp macro="" textlink="">
      <xdr:nvSpPr>
        <xdr:cNvPr id="597" name="楕円 596"/>
        <xdr:cNvSpPr/>
      </xdr:nvSpPr>
      <xdr:spPr>
        <a:xfrm>
          <a:off x="13652500" y="98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13474</xdr:rowOff>
    </xdr:from>
    <xdr:ext cx="534377" cy="259045"/>
    <xdr:sp macro="" textlink="">
      <xdr:nvSpPr>
        <xdr:cNvPr id="598" name="テキスト ボックス 597"/>
        <xdr:cNvSpPr txBox="1"/>
      </xdr:nvSpPr>
      <xdr:spPr>
        <a:xfrm>
          <a:off x="13436111" y="995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105990</xdr:rowOff>
    </xdr:from>
    <xdr:to>
      <xdr:col>67</xdr:col>
      <xdr:colOff>101600</xdr:colOff>
      <xdr:row>58</xdr:row>
      <xdr:rowOff>36140</xdr:rowOff>
    </xdr:to>
    <xdr:sp macro="" textlink="">
      <xdr:nvSpPr>
        <xdr:cNvPr id="599" name="楕円 598"/>
        <xdr:cNvSpPr/>
      </xdr:nvSpPr>
      <xdr:spPr>
        <a:xfrm>
          <a:off x="12763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27267</xdr:rowOff>
    </xdr:from>
    <xdr:ext cx="534377" cy="259045"/>
    <xdr:sp macro="" textlink="">
      <xdr:nvSpPr>
        <xdr:cNvPr id="600" name="テキスト ボックス 599"/>
        <xdr:cNvSpPr txBox="1"/>
      </xdr:nvSpPr>
      <xdr:spPr>
        <a:xfrm>
          <a:off x="12547111" y="997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139460</xdr:rowOff>
    </xdr:from>
    <xdr:to>
      <xdr:col>81</xdr:col>
      <xdr:colOff>50800</xdr:colOff>
      <xdr:row>78</xdr:row>
      <xdr:rowOff>139700</xdr:rowOff>
    </xdr:to>
    <xdr:cxnSp macro="">
      <xdr:nvCxnSpPr>
        <xdr:cNvPr id="630" name="直線コネクタ 629"/>
        <xdr:cNvCxnSpPr/>
      </xdr:nvCxnSpPr>
      <xdr:spPr>
        <a:xfrm>
          <a:off x="14592300" y="1351256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139460</xdr:rowOff>
    </xdr:from>
    <xdr:to>
      <xdr:col>76</xdr:col>
      <xdr:colOff>114300</xdr:colOff>
      <xdr:row>78</xdr:row>
      <xdr:rowOff>139700</xdr:rowOff>
    </xdr:to>
    <xdr:cxnSp macro="">
      <xdr:nvCxnSpPr>
        <xdr:cNvPr id="633" name="直線コネクタ 632"/>
        <xdr:cNvCxnSpPr/>
      </xdr:nvCxnSpPr>
      <xdr:spPr>
        <a:xfrm flipV="1">
          <a:off x="13703300" y="13512560"/>
          <a:ext cx="889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88660</xdr:rowOff>
    </xdr:from>
    <xdr:to>
      <xdr:col>76</xdr:col>
      <xdr:colOff>165100</xdr:colOff>
      <xdr:row>79</xdr:row>
      <xdr:rowOff>18810</xdr:rowOff>
    </xdr:to>
    <xdr:sp macro="" textlink="">
      <xdr:nvSpPr>
        <xdr:cNvPr id="650" name="楕円 649"/>
        <xdr:cNvSpPr/>
      </xdr:nvSpPr>
      <xdr:spPr>
        <a:xfrm>
          <a:off x="14541500" y="13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9937</xdr:rowOff>
    </xdr:from>
    <xdr:ext cx="378565" cy="259045"/>
    <xdr:sp macro="" textlink="">
      <xdr:nvSpPr>
        <xdr:cNvPr id="651" name="テキスト ボックス 650"/>
        <xdr:cNvSpPr txBox="1"/>
      </xdr:nvSpPr>
      <xdr:spPr>
        <a:xfrm>
          <a:off x="14403017" y="13554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108455</xdr:rowOff>
    </xdr:from>
    <xdr:to>
      <xdr:col>85</xdr:col>
      <xdr:colOff>127000</xdr:colOff>
      <xdr:row>97</xdr:row>
      <xdr:rowOff>116839</xdr:rowOff>
    </xdr:to>
    <xdr:cxnSp macro="">
      <xdr:nvCxnSpPr>
        <xdr:cNvPr id="682" name="直線コネクタ 681"/>
        <xdr:cNvCxnSpPr/>
      </xdr:nvCxnSpPr>
      <xdr:spPr>
        <a:xfrm>
          <a:off x="15481300" y="16739105"/>
          <a:ext cx="8382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101029</xdr:rowOff>
    </xdr:from>
    <xdr:to>
      <xdr:col>81</xdr:col>
      <xdr:colOff>50800</xdr:colOff>
      <xdr:row>97</xdr:row>
      <xdr:rowOff>108455</xdr:rowOff>
    </xdr:to>
    <xdr:cxnSp macro="">
      <xdr:nvCxnSpPr>
        <xdr:cNvPr id="685" name="直線コネクタ 684"/>
        <xdr:cNvCxnSpPr/>
      </xdr:nvCxnSpPr>
      <xdr:spPr>
        <a:xfrm>
          <a:off x="14592300" y="16731679"/>
          <a:ext cx="889000" cy="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101029</xdr:rowOff>
    </xdr:from>
    <xdr:to>
      <xdr:col>76</xdr:col>
      <xdr:colOff>114300</xdr:colOff>
      <xdr:row>97</xdr:row>
      <xdr:rowOff>101364</xdr:rowOff>
    </xdr:to>
    <xdr:cxnSp macro="">
      <xdr:nvCxnSpPr>
        <xdr:cNvPr id="688" name="直線コネクタ 687"/>
        <xdr:cNvCxnSpPr/>
      </xdr:nvCxnSpPr>
      <xdr:spPr>
        <a:xfrm flipV="1">
          <a:off x="13703300" y="16731679"/>
          <a:ext cx="8890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97628</xdr:rowOff>
    </xdr:from>
    <xdr:to>
      <xdr:col>71</xdr:col>
      <xdr:colOff>177800</xdr:colOff>
      <xdr:row>97</xdr:row>
      <xdr:rowOff>101364</xdr:rowOff>
    </xdr:to>
    <xdr:cxnSp macro="">
      <xdr:nvCxnSpPr>
        <xdr:cNvPr id="691" name="直線コネクタ 690"/>
        <xdr:cNvCxnSpPr/>
      </xdr:nvCxnSpPr>
      <xdr:spPr>
        <a:xfrm>
          <a:off x="12814300" y="16728278"/>
          <a:ext cx="889000" cy="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66039</xdr:rowOff>
    </xdr:from>
    <xdr:to>
      <xdr:col>85</xdr:col>
      <xdr:colOff>177800</xdr:colOff>
      <xdr:row>97</xdr:row>
      <xdr:rowOff>167639</xdr:rowOff>
    </xdr:to>
    <xdr:sp macro="" textlink="">
      <xdr:nvSpPr>
        <xdr:cNvPr id="701" name="楕円 700"/>
        <xdr:cNvSpPr/>
      </xdr:nvSpPr>
      <xdr:spPr>
        <a:xfrm>
          <a:off x="16268700" y="1669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44466</xdr:rowOff>
    </xdr:from>
    <xdr:ext cx="534377" cy="259045"/>
    <xdr:sp macro="" textlink="">
      <xdr:nvSpPr>
        <xdr:cNvPr id="702" name="公債費該当値テキスト"/>
        <xdr:cNvSpPr txBox="1"/>
      </xdr:nvSpPr>
      <xdr:spPr>
        <a:xfrm>
          <a:off x="16370300" y="1667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57655</xdr:rowOff>
    </xdr:from>
    <xdr:to>
      <xdr:col>81</xdr:col>
      <xdr:colOff>101600</xdr:colOff>
      <xdr:row>97</xdr:row>
      <xdr:rowOff>159255</xdr:rowOff>
    </xdr:to>
    <xdr:sp macro="" textlink="">
      <xdr:nvSpPr>
        <xdr:cNvPr id="703" name="楕円 702"/>
        <xdr:cNvSpPr/>
      </xdr:nvSpPr>
      <xdr:spPr>
        <a:xfrm>
          <a:off x="15430500" y="1668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150382</xdr:rowOff>
    </xdr:from>
    <xdr:ext cx="534377" cy="259045"/>
    <xdr:sp macro="" textlink="">
      <xdr:nvSpPr>
        <xdr:cNvPr id="704" name="テキスト ボックス 703"/>
        <xdr:cNvSpPr txBox="1"/>
      </xdr:nvSpPr>
      <xdr:spPr>
        <a:xfrm>
          <a:off x="15214111" y="167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50229</xdr:rowOff>
    </xdr:from>
    <xdr:to>
      <xdr:col>76</xdr:col>
      <xdr:colOff>165100</xdr:colOff>
      <xdr:row>97</xdr:row>
      <xdr:rowOff>151829</xdr:rowOff>
    </xdr:to>
    <xdr:sp macro="" textlink="">
      <xdr:nvSpPr>
        <xdr:cNvPr id="705" name="楕円 704"/>
        <xdr:cNvSpPr/>
      </xdr:nvSpPr>
      <xdr:spPr>
        <a:xfrm>
          <a:off x="14541500" y="166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142956</xdr:rowOff>
    </xdr:from>
    <xdr:ext cx="534377" cy="259045"/>
    <xdr:sp macro="" textlink="">
      <xdr:nvSpPr>
        <xdr:cNvPr id="706" name="テキスト ボックス 705"/>
        <xdr:cNvSpPr txBox="1"/>
      </xdr:nvSpPr>
      <xdr:spPr>
        <a:xfrm>
          <a:off x="14325111" y="1677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50564</xdr:rowOff>
    </xdr:from>
    <xdr:to>
      <xdr:col>72</xdr:col>
      <xdr:colOff>38100</xdr:colOff>
      <xdr:row>97</xdr:row>
      <xdr:rowOff>152164</xdr:rowOff>
    </xdr:to>
    <xdr:sp macro="" textlink="">
      <xdr:nvSpPr>
        <xdr:cNvPr id="707" name="楕円 706"/>
        <xdr:cNvSpPr/>
      </xdr:nvSpPr>
      <xdr:spPr>
        <a:xfrm>
          <a:off x="13652500" y="1668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143291</xdr:rowOff>
    </xdr:from>
    <xdr:ext cx="534377" cy="259045"/>
    <xdr:sp macro="" textlink="">
      <xdr:nvSpPr>
        <xdr:cNvPr id="708" name="テキスト ボックス 707"/>
        <xdr:cNvSpPr txBox="1"/>
      </xdr:nvSpPr>
      <xdr:spPr>
        <a:xfrm>
          <a:off x="13436111" y="1677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46828</xdr:rowOff>
    </xdr:from>
    <xdr:to>
      <xdr:col>67</xdr:col>
      <xdr:colOff>101600</xdr:colOff>
      <xdr:row>97</xdr:row>
      <xdr:rowOff>148428</xdr:rowOff>
    </xdr:to>
    <xdr:sp macro="" textlink="">
      <xdr:nvSpPr>
        <xdr:cNvPr id="709" name="楕円 708"/>
        <xdr:cNvSpPr/>
      </xdr:nvSpPr>
      <xdr:spPr>
        <a:xfrm>
          <a:off x="12763500" y="1667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139555</xdr:rowOff>
    </xdr:from>
    <xdr:ext cx="534377" cy="259045"/>
    <xdr:sp macro="" textlink="">
      <xdr:nvSpPr>
        <xdr:cNvPr id="710" name="テキスト ボックス 709"/>
        <xdr:cNvSpPr txBox="1"/>
      </xdr:nvSpPr>
      <xdr:spPr>
        <a:xfrm>
          <a:off x="12547111" y="1677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108153</xdr:rowOff>
    </xdr:from>
    <xdr:to>
      <xdr:col>116</xdr:col>
      <xdr:colOff>63500</xdr:colOff>
      <xdr:row>35</xdr:row>
      <xdr:rowOff>112268</xdr:rowOff>
    </xdr:to>
    <xdr:cxnSp macro="">
      <xdr:nvCxnSpPr>
        <xdr:cNvPr id="737" name="直線コネクタ 736"/>
        <xdr:cNvCxnSpPr/>
      </xdr:nvCxnSpPr>
      <xdr:spPr>
        <a:xfrm>
          <a:off x="21323300" y="6108903"/>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12006</xdr:rowOff>
    </xdr:from>
    <xdr:ext cx="378565" cy="259045"/>
    <xdr:sp macro="" textlink="">
      <xdr:nvSpPr>
        <xdr:cNvPr id="738" name="諸支出金平均値テキスト"/>
        <xdr:cNvSpPr txBox="1"/>
      </xdr:nvSpPr>
      <xdr:spPr>
        <a:xfrm>
          <a:off x="22212300" y="6527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60376</xdr:rowOff>
    </xdr:from>
    <xdr:to>
      <xdr:col>111</xdr:col>
      <xdr:colOff>177800</xdr:colOff>
      <xdr:row>35</xdr:row>
      <xdr:rowOff>108153</xdr:rowOff>
    </xdr:to>
    <xdr:cxnSp macro="">
      <xdr:nvCxnSpPr>
        <xdr:cNvPr id="740" name="直線コネクタ 739"/>
        <xdr:cNvCxnSpPr/>
      </xdr:nvCxnSpPr>
      <xdr:spPr>
        <a:xfrm>
          <a:off x="20434300" y="5889676"/>
          <a:ext cx="889000" cy="21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136136</xdr:rowOff>
    </xdr:from>
    <xdr:ext cx="378565" cy="259045"/>
    <xdr:sp macro="" textlink="">
      <xdr:nvSpPr>
        <xdr:cNvPr id="742" name="テキスト ボックス 741"/>
        <xdr:cNvSpPr txBox="1"/>
      </xdr:nvSpPr>
      <xdr:spPr>
        <a:xfrm>
          <a:off x="21134017" y="6651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31343</xdr:rowOff>
    </xdr:from>
    <xdr:to>
      <xdr:col>107</xdr:col>
      <xdr:colOff>50800</xdr:colOff>
      <xdr:row>34</xdr:row>
      <xdr:rowOff>60376</xdr:rowOff>
    </xdr:to>
    <xdr:cxnSp macro="">
      <xdr:nvCxnSpPr>
        <xdr:cNvPr id="743" name="直線コネクタ 742"/>
        <xdr:cNvCxnSpPr/>
      </xdr:nvCxnSpPr>
      <xdr:spPr>
        <a:xfrm>
          <a:off x="19545300" y="5860643"/>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145051</xdr:rowOff>
    </xdr:from>
    <xdr:ext cx="378565" cy="259045"/>
    <xdr:sp macro="" textlink="">
      <xdr:nvSpPr>
        <xdr:cNvPr id="745" name="テキスト ボックス 744"/>
        <xdr:cNvSpPr txBox="1"/>
      </xdr:nvSpPr>
      <xdr:spPr>
        <a:xfrm>
          <a:off x="202450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152502</xdr:rowOff>
    </xdr:from>
    <xdr:to>
      <xdr:col>102</xdr:col>
      <xdr:colOff>114300</xdr:colOff>
      <xdr:row>34</xdr:row>
      <xdr:rowOff>31343</xdr:rowOff>
    </xdr:to>
    <xdr:cxnSp macro="">
      <xdr:nvCxnSpPr>
        <xdr:cNvPr id="746" name="直線コネクタ 745"/>
        <xdr:cNvCxnSpPr/>
      </xdr:nvCxnSpPr>
      <xdr:spPr>
        <a:xfrm>
          <a:off x="18656300" y="581035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127678</xdr:rowOff>
    </xdr:from>
    <xdr:ext cx="378565" cy="259045"/>
    <xdr:sp macro="" textlink="">
      <xdr:nvSpPr>
        <xdr:cNvPr id="748" name="テキスト ボックス 747"/>
        <xdr:cNvSpPr txBox="1"/>
      </xdr:nvSpPr>
      <xdr:spPr>
        <a:xfrm>
          <a:off x="19356017" y="64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101160</xdr:rowOff>
    </xdr:from>
    <xdr:ext cx="378565" cy="259045"/>
    <xdr:sp macro="" textlink="">
      <xdr:nvSpPr>
        <xdr:cNvPr id="750" name="テキスト ボックス 749"/>
        <xdr:cNvSpPr txBox="1"/>
      </xdr:nvSpPr>
      <xdr:spPr>
        <a:xfrm>
          <a:off x="18467017" y="6616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61468</xdr:rowOff>
    </xdr:from>
    <xdr:to>
      <xdr:col>116</xdr:col>
      <xdr:colOff>114300</xdr:colOff>
      <xdr:row>35</xdr:row>
      <xdr:rowOff>163068</xdr:rowOff>
    </xdr:to>
    <xdr:sp macro="" textlink="">
      <xdr:nvSpPr>
        <xdr:cNvPr id="756" name="楕円 755"/>
        <xdr:cNvSpPr/>
      </xdr:nvSpPr>
      <xdr:spPr>
        <a:xfrm>
          <a:off x="221107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84345</xdr:rowOff>
    </xdr:from>
    <xdr:ext cx="469744" cy="259045"/>
    <xdr:sp macro="" textlink="">
      <xdr:nvSpPr>
        <xdr:cNvPr id="757" name="諸支出金該当値テキスト"/>
        <xdr:cNvSpPr txBox="1"/>
      </xdr:nvSpPr>
      <xdr:spPr>
        <a:xfrm>
          <a:off x="22212300"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57353</xdr:rowOff>
    </xdr:from>
    <xdr:to>
      <xdr:col>112</xdr:col>
      <xdr:colOff>38100</xdr:colOff>
      <xdr:row>35</xdr:row>
      <xdr:rowOff>158953</xdr:rowOff>
    </xdr:to>
    <xdr:sp macro="" textlink="">
      <xdr:nvSpPr>
        <xdr:cNvPr id="758" name="楕円 757"/>
        <xdr:cNvSpPr/>
      </xdr:nvSpPr>
      <xdr:spPr>
        <a:xfrm>
          <a:off x="21272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4030</xdr:rowOff>
    </xdr:from>
    <xdr:ext cx="469744" cy="259045"/>
    <xdr:sp macro="" textlink="">
      <xdr:nvSpPr>
        <xdr:cNvPr id="759" name="テキスト ボックス 758"/>
        <xdr:cNvSpPr txBox="1"/>
      </xdr:nvSpPr>
      <xdr:spPr>
        <a:xfrm>
          <a:off x="21088428" y="5833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9576</xdr:rowOff>
    </xdr:from>
    <xdr:to>
      <xdr:col>107</xdr:col>
      <xdr:colOff>101600</xdr:colOff>
      <xdr:row>34</xdr:row>
      <xdr:rowOff>111176</xdr:rowOff>
    </xdr:to>
    <xdr:sp macro="" textlink="">
      <xdr:nvSpPr>
        <xdr:cNvPr id="760" name="楕円 759"/>
        <xdr:cNvSpPr/>
      </xdr:nvSpPr>
      <xdr:spPr>
        <a:xfrm>
          <a:off x="20383500" y="58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127703</xdr:rowOff>
    </xdr:from>
    <xdr:ext cx="469744" cy="259045"/>
    <xdr:sp macro="" textlink="">
      <xdr:nvSpPr>
        <xdr:cNvPr id="761" name="テキスト ボックス 760"/>
        <xdr:cNvSpPr txBox="1"/>
      </xdr:nvSpPr>
      <xdr:spPr>
        <a:xfrm>
          <a:off x="20199428" y="56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151993</xdr:rowOff>
    </xdr:from>
    <xdr:to>
      <xdr:col>102</xdr:col>
      <xdr:colOff>165100</xdr:colOff>
      <xdr:row>34</xdr:row>
      <xdr:rowOff>82143</xdr:rowOff>
    </xdr:to>
    <xdr:sp macro="" textlink="">
      <xdr:nvSpPr>
        <xdr:cNvPr id="762" name="楕円 761"/>
        <xdr:cNvSpPr/>
      </xdr:nvSpPr>
      <xdr:spPr>
        <a:xfrm>
          <a:off x="19494500" y="58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98670</xdr:rowOff>
    </xdr:from>
    <xdr:ext cx="469744" cy="259045"/>
    <xdr:sp macro="" textlink="">
      <xdr:nvSpPr>
        <xdr:cNvPr id="763" name="テキスト ボックス 762"/>
        <xdr:cNvSpPr txBox="1"/>
      </xdr:nvSpPr>
      <xdr:spPr>
        <a:xfrm>
          <a:off x="19310428" y="55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101702</xdr:rowOff>
    </xdr:from>
    <xdr:to>
      <xdr:col>98</xdr:col>
      <xdr:colOff>38100</xdr:colOff>
      <xdr:row>34</xdr:row>
      <xdr:rowOff>31852</xdr:rowOff>
    </xdr:to>
    <xdr:sp macro="" textlink="">
      <xdr:nvSpPr>
        <xdr:cNvPr id="764" name="楕円 763"/>
        <xdr:cNvSpPr/>
      </xdr:nvSpPr>
      <xdr:spPr>
        <a:xfrm>
          <a:off x="18605500" y="57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48379</xdr:rowOff>
    </xdr:from>
    <xdr:ext cx="469744" cy="259045"/>
    <xdr:sp macro="" textlink="">
      <xdr:nvSpPr>
        <xdr:cNvPr id="765" name="テキスト ボックス 764"/>
        <xdr:cNvSpPr txBox="1"/>
      </xdr:nvSpPr>
      <xdr:spPr>
        <a:xfrm>
          <a:off x="18421428" y="553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は各費目とも類似団体に比較して住民１人あたりの歳出額は少なくなっている。村の生活圏域が狭い中に、ある程度の人口がおり、コンパクトで効率が良い集約がされていることが要因と考えられる。</a:t>
          </a:r>
        </a:p>
        <a:p>
          <a:r>
            <a:rPr kumimoji="1" lang="ja-JP" altLang="en-US" sz="1300">
              <a:latin typeface="ＭＳ Ｐゴシック" panose="020B0600070205080204" pitchFamily="50" charset="-128"/>
              <a:ea typeface="ＭＳ Ｐゴシック" panose="020B0600070205080204" pitchFamily="50" charset="-128"/>
            </a:rPr>
            <a:t>　商工費については類似団体の中でも多くなっており、これは商工業振興資金の原資預託金や利子補給・保証料負担などの他、商工業に係る補助金等が充実していることが背景にある。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また、諸支出金が多いのは、土地開発公社からの買戻しを毎年約２，１００万円行っているためである。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財政調整基金残高は、適切な財源の確保と歳出の精査により取崩の回避に加え、積み立てを行うことができている。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引き続き経費削減等に努める中で、財政調整基金と公共施設整備基金を増額させていきたい。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下水道事業については、施設の耐用年数を迎えることから今後大規模な改修・更新が見込まれるので、長寿命化計画や経営戦略の策定により計画的な財政運営を図っていく。</a:t>
          </a:r>
        </a:p>
        <a:p>
          <a:r>
            <a:rPr kumimoji="1" lang="ja-JP" altLang="en-US" sz="1400">
              <a:latin typeface="ＭＳ ゴシック" pitchFamily="49" charset="-128"/>
              <a:ea typeface="ＭＳ ゴシック" pitchFamily="49" charset="-128"/>
            </a:rPr>
            <a:t>　また国民健康保険会計、介護保険会計については黒字幅が減収傾向であり、一般会計からの繰入など検討しながら健全運営を図っていく。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4155724</v>
      </c>
      <c r="BO4" s="461"/>
      <c r="BP4" s="461"/>
      <c r="BQ4" s="461"/>
      <c r="BR4" s="461"/>
      <c r="BS4" s="461"/>
      <c r="BT4" s="461"/>
      <c r="BU4" s="462"/>
      <c r="BV4" s="460">
        <v>4104197</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6.2</v>
      </c>
      <c r="CU4" s="642"/>
      <c r="CV4" s="642"/>
      <c r="CW4" s="642"/>
      <c r="CX4" s="642"/>
      <c r="CY4" s="642"/>
      <c r="CZ4" s="642"/>
      <c r="DA4" s="643"/>
      <c r="DB4" s="641">
        <v>6.2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3932850</v>
      </c>
      <c r="BO5" s="466"/>
      <c r="BP5" s="466"/>
      <c r="BQ5" s="466"/>
      <c r="BR5" s="466"/>
      <c r="BS5" s="466"/>
      <c r="BT5" s="466"/>
      <c r="BU5" s="467"/>
      <c r="BV5" s="465">
        <v>3907925</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81.099999999999994</v>
      </c>
      <c r="CU5" s="436"/>
      <c r="CV5" s="436"/>
      <c r="CW5" s="436"/>
      <c r="CX5" s="436"/>
      <c r="CY5" s="436"/>
      <c r="CZ5" s="436"/>
      <c r="DA5" s="437"/>
      <c r="DB5" s="435">
        <v>81.3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222874</v>
      </c>
      <c r="BO6" s="466"/>
      <c r="BP6" s="466"/>
      <c r="BQ6" s="466"/>
      <c r="BR6" s="466"/>
      <c r="BS6" s="466"/>
      <c r="BT6" s="466"/>
      <c r="BU6" s="467"/>
      <c r="BV6" s="465">
        <v>196272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86.2</v>
      </c>
      <c r="CU6" s="616"/>
      <c r="CV6" s="616"/>
      <c r="CW6" s="616"/>
      <c r="CX6" s="616"/>
      <c r="CY6" s="616"/>
      <c r="CZ6" s="616"/>
      <c r="DA6" s="617"/>
      <c r="DB6" s="615">
        <v>86.4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56223</v>
      </c>
      <c r="BO7" s="466"/>
      <c r="BP7" s="466"/>
      <c r="BQ7" s="466"/>
      <c r="BR7" s="466"/>
      <c r="BS7" s="466"/>
      <c r="BT7" s="466"/>
      <c r="BU7" s="467"/>
      <c r="BV7" s="465">
        <v>30212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2708332</v>
      </c>
      <c r="CU7" s="466"/>
      <c r="CV7" s="466"/>
      <c r="CW7" s="466"/>
      <c r="CX7" s="466"/>
      <c r="CY7" s="466"/>
      <c r="CZ7" s="466"/>
      <c r="DA7" s="467"/>
      <c r="DB7" s="465">
        <v>2671810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166651</v>
      </c>
      <c r="BO8" s="466"/>
      <c r="BP8" s="466"/>
      <c r="BQ8" s="466"/>
      <c r="BR8" s="466"/>
      <c r="BS8" s="466"/>
      <c r="BT8" s="466"/>
      <c r="BU8" s="467"/>
      <c r="BV8" s="465">
        <v>166060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0.51</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8821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591</v>
      </c>
      <c r="BO9" s="466"/>
      <c r="BP9" s="466"/>
      <c r="BQ9" s="466"/>
      <c r="BR9" s="466"/>
      <c r="BS9" s="466"/>
      <c r="BT9" s="466"/>
      <c r="BU9" s="467"/>
      <c r="BV9" s="465">
        <v>33043</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11.9</v>
      </c>
      <c r="CU9" s="436"/>
      <c r="CV9" s="436"/>
      <c r="CW9" s="436"/>
      <c r="CX9" s="436"/>
      <c r="CY9" s="436"/>
      <c r="CZ9" s="436"/>
      <c r="DA9" s="437"/>
      <c r="DB9" s="435">
        <v>12.6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8974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62504</v>
      </c>
      <c r="BO10" s="466"/>
      <c r="BP10" s="466"/>
      <c r="BQ10" s="466"/>
      <c r="BR10" s="466"/>
      <c r="BS10" s="466"/>
      <c r="BT10" s="466"/>
      <c r="BU10" s="467"/>
      <c r="BV10" s="465">
        <v>2012</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9097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8810</v>
      </c>
      <c r="S13" s="569"/>
      <c r="T13" s="569"/>
      <c r="U13" s="569"/>
      <c r="V13" s="570"/>
      <c r="W13" s="556" t="s">
        <v>141</v>
      </c>
      <c r="X13" s="478"/>
      <c r="Y13" s="478"/>
      <c r="Z13" s="478"/>
      <c r="AA13" s="478"/>
      <c r="AB13" s="479"/>
      <c r="AC13" s="441">
        <v>328</v>
      </c>
      <c r="AD13" s="442"/>
      <c r="AE13" s="442"/>
      <c r="AF13" s="442"/>
      <c r="AG13" s="443"/>
      <c r="AH13" s="441">
        <v>304</v>
      </c>
      <c r="AI13" s="442"/>
      <c r="AJ13" s="442"/>
      <c r="AK13" s="442"/>
      <c r="AL13" s="444"/>
      <c r="AM13" s="534" t="s">
        <v>142</v>
      </c>
      <c r="AN13" s="439"/>
      <c r="AO13" s="439"/>
      <c r="AP13" s="439"/>
      <c r="AQ13" s="439"/>
      <c r="AR13" s="439"/>
      <c r="AS13" s="439"/>
      <c r="AT13" s="440"/>
      <c r="AU13" s="522" t="s">
        <v>115</v>
      </c>
      <c r="AV13" s="523"/>
      <c r="AW13" s="523"/>
      <c r="AX13" s="523"/>
      <c r="AY13" s="445" t="s">
        <v>143</v>
      </c>
      <c r="AZ13" s="446"/>
      <c r="BA13" s="446"/>
      <c r="BB13" s="446"/>
      <c r="BC13" s="446"/>
      <c r="BD13" s="446"/>
      <c r="BE13" s="446"/>
      <c r="BF13" s="446"/>
      <c r="BG13" s="446"/>
      <c r="BH13" s="446"/>
      <c r="BI13" s="446"/>
      <c r="BJ13" s="446"/>
      <c r="BK13" s="446"/>
      <c r="BL13" s="446"/>
      <c r="BM13" s="447"/>
      <c r="BN13" s="465">
        <v>63095</v>
      </c>
      <c r="BO13" s="466"/>
      <c r="BP13" s="466"/>
      <c r="BQ13" s="466"/>
      <c r="BR13" s="466"/>
      <c r="BS13" s="466"/>
      <c r="BT13" s="466"/>
      <c r="BU13" s="467"/>
      <c r="BV13" s="465">
        <v>35055</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12.7</v>
      </c>
      <c r="CU13" s="436"/>
      <c r="CV13" s="436"/>
      <c r="CW13" s="436"/>
      <c r="CX13" s="436"/>
      <c r="CY13" s="436"/>
      <c r="CZ13" s="436"/>
      <c r="DA13" s="437"/>
      <c r="DB13" s="435">
        <v>13.3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9073</v>
      </c>
      <c r="S14" s="569"/>
      <c r="T14" s="569"/>
      <c r="U14" s="569"/>
      <c r="V14" s="570"/>
      <c r="W14" s="571"/>
      <c r="X14" s="481"/>
      <c r="Y14" s="481"/>
      <c r="Z14" s="481"/>
      <c r="AA14" s="481"/>
      <c r="AB14" s="482"/>
      <c r="AC14" s="561">
        <v>7.3</v>
      </c>
      <c r="AD14" s="562"/>
      <c r="AE14" s="562"/>
      <c r="AF14" s="562"/>
      <c r="AG14" s="563"/>
      <c r="AH14" s="561">
        <v>6.8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128</v>
      </c>
      <c r="CU14" s="573"/>
      <c r="CV14" s="573"/>
      <c r="CW14" s="573"/>
      <c r="CX14" s="573"/>
      <c r="CY14" s="573"/>
      <c r="CZ14" s="573"/>
      <c r="DA14" s="574"/>
      <c r="DB14" s="572">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8849</v>
      </c>
      <c r="S15" s="569"/>
      <c r="T15" s="569"/>
      <c r="U15" s="569"/>
      <c r="V15" s="570"/>
      <c r="W15" s="556" t="s">
        <v>148</v>
      </c>
      <c r="X15" s="478"/>
      <c r="Y15" s="478"/>
      <c r="Z15" s="478"/>
      <c r="AA15" s="478"/>
      <c r="AB15" s="479"/>
      <c r="AC15" s="441">
        <v>1904</v>
      </c>
      <c r="AD15" s="442"/>
      <c r="AE15" s="442"/>
      <c r="AF15" s="442"/>
      <c r="AG15" s="443"/>
      <c r="AH15" s="441">
        <v>1971</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1160350</v>
      </c>
      <c r="BO15" s="461"/>
      <c r="BP15" s="461"/>
      <c r="BQ15" s="461"/>
      <c r="BR15" s="461"/>
      <c r="BS15" s="461"/>
      <c r="BT15" s="461"/>
      <c r="BU15" s="462"/>
      <c r="BV15" s="460">
        <v>1122787</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42.5</v>
      </c>
      <c r="AD16" s="562"/>
      <c r="AE16" s="562"/>
      <c r="AF16" s="562"/>
      <c r="AG16" s="563"/>
      <c r="AH16" s="561">
        <v>44.1</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2234291</v>
      </c>
      <c r="BO16" s="466"/>
      <c r="BP16" s="466"/>
      <c r="BQ16" s="466"/>
      <c r="BR16" s="466"/>
      <c r="BS16" s="466"/>
      <c r="BT16" s="466"/>
      <c r="BU16" s="467"/>
      <c r="BV16" s="465">
        <v>2203677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2251</v>
      </c>
      <c r="AD17" s="442"/>
      <c r="AE17" s="442"/>
      <c r="AF17" s="442"/>
      <c r="AG17" s="443"/>
      <c r="AH17" s="441">
        <v>2198</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1474295</v>
      </c>
      <c r="BO17" s="466"/>
      <c r="BP17" s="466"/>
      <c r="BQ17" s="466"/>
      <c r="BR17" s="466"/>
      <c r="BS17" s="466"/>
      <c r="BT17" s="466"/>
      <c r="BU17" s="467"/>
      <c r="BV17" s="465">
        <v>1426098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54.5</v>
      </c>
      <c r="M18" s="530"/>
      <c r="N18" s="530"/>
      <c r="O18" s="530"/>
      <c r="P18" s="530"/>
      <c r="Q18" s="530"/>
      <c r="R18" s="531"/>
      <c r="S18" s="531"/>
      <c r="T18" s="531"/>
      <c r="U18" s="531"/>
      <c r="V18" s="532"/>
      <c r="W18" s="546"/>
      <c r="X18" s="547"/>
      <c r="Y18" s="547"/>
      <c r="Z18" s="547"/>
      <c r="AA18" s="547"/>
      <c r="AB18" s="557"/>
      <c r="AC18" s="429">
        <v>50.2</v>
      </c>
      <c r="AD18" s="430"/>
      <c r="AE18" s="430"/>
      <c r="AF18" s="430"/>
      <c r="AG18" s="533"/>
      <c r="AH18" s="429">
        <v>49.1</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2217429</v>
      </c>
      <c r="BO18" s="466"/>
      <c r="BP18" s="466"/>
      <c r="BQ18" s="466"/>
      <c r="BR18" s="466"/>
      <c r="BS18" s="466"/>
      <c r="BT18" s="466"/>
      <c r="BU18" s="467"/>
      <c r="BV18" s="465">
        <v>2216799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162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3085080</v>
      </c>
      <c r="BO19" s="466"/>
      <c r="BP19" s="466"/>
      <c r="BQ19" s="466"/>
      <c r="BR19" s="466"/>
      <c r="BS19" s="466"/>
      <c r="BT19" s="466"/>
      <c r="BU19" s="467"/>
      <c r="BV19" s="465">
        <v>3020105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3122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3185488</v>
      </c>
      <c r="BO23" s="466"/>
      <c r="BP23" s="466"/>
      <c r="BQ23" s="466"/>
      <c r="BR23" s="466"/>
      <c r="BS23" s="466"/>
      <c r="BT23" s="466"/>
      <c r="BU23" s="467"/>
      <c r="BV23" s="465">
        <v>3365930</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7178</v>
      </c>
      <c r="R24" s="442"/>
      <c r="S24" s="442"/>
      <c r="T24" s="442"/>
      <c r="U24" s="442"/>
      <c r="V24" s="443"/>
      <c r="W24" s="507"/>
      <c r="X24" s="498"/>
      <c r="Y24" s="499"/>
      <c r="Z24" s="438" t="s">
        <v>172</v>
      </c>
      <c r="AA24" s="439"/>
      <c r="AB24" s="439"/>
      <c r="AC24" s="439"/>
      <c r="AD24" s="439"/>
      <c r="AE24" s="439"/>
      <c r="AF24" s="439"/>
      <c r="AG24" s="440"/>
      <c r="AH24" s="441">
        <v>89</v>
      </c>
      <c r="AI24" s="442"/>
      <c r="AJ24" s="442"/>
      <c r="AK24" s="442"/>
      <c r="AL24" s="443"/>
      <c r="AM24" s="441">
        <v>267178</v>
      </c>
      <c r="AN24" s="442"/>
      <c r="AO24" s="442"/>
      <c r="AP24" s="442"/>
      <c r="AQ24" s="442"/>
      <c r="AR24" s="443"/>
      <c r="AS24" s="441">
        <v>3002</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1836458</v>
      </c>
      <c r="BO24" s="466"/>
      <c r="BP24" s="466"/>
      <c r="BQ24" s="466"/>
      <c r="BR24" s="466"/>
      <c r="BS24" s="466"/>
      <c r="BT24" s="466"/>
      <c r="BU24" s="467"/>
      <c r="BV24" s="465">
        <v>2071118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1</v>
      </c>
      <c r="M25" s="442"/>
      <c r="N25" s="442"/>
      <c r="O25" s="442"/>
      <c r="P25" s="443"/>
      <c r="Q25" s="441">
        <v>6140</v>
      </c>
      <c r="R25" s="442"/>
      <c r="S25" s="442"/>
      <c r="T25" s="442"/>
      <c r="U25" s="442"/>
      <c r="V25" s="443"/>
      <c r="W25" s="507"/>
      <c r="X25" s="498"/>
      <c r="Y25" s="499"/>
      <c r="Z25" s="438" t="s">
        <v>175</v>
      </c>
      <c r="AA25" s="439"/>
      <c r="AB25" s="439"/>
      <c r="AC25" s="439"/>
      <c r="AD25" s="439"/>
      <c r="AE25" s="439"/>
      <c r="AF25" s="439"/>
      <c r="AG25" s="440"/>
      <c r="AH25" s="441" t="s">
        <v>128</v>
      </c>
      <c r="AI25" s="442"/>
      <c r="AJ25" s="442"/>
      <c r="AK25" s="442"/>
      <c r="AL25" s="443"/>
      <c r="AM25" s="441" t="s">
        <v>139</v>
      </c>
      <c r="AN25" s="442"/>
      <c r="AO25" s="442"/>
      <c r="AP25" s="442"/>
      <c r="AQ25" s="442"/>
      <c r="AR25" s="443"/>
      <c r="AS25" s="441" t="s">
        <v>139</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160913</v>
      </c>
      <c r="BO25" s="461"/>
      <c r="BP25" s="461"/>
      <c r="BQ25" s="461"/>
      <c r="BR25" s="461"/>
      <c r="BS25" s="461"/>
      <c r="BT25" s="461"/>
      <c r="BU25" s="462"/>
      <c r="BV25" s="460">
        <v>113417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5320</v>
      </c>
      <c r="R26" s="442"/>
      <c r="S26" s="442"/>
      <c r="T26" s="442"/>
      <c r="U26" s="442"/>
      <c r="V26" s="443"/>
      <c r="W26" s="507"/>
      <c r="X26" s="498"/>
      <c r="Y26" s="499"/>
      <c r="Z26" s="438" t="s">
        <v>178</v>
      </c>
      <c r="AA26" s="520"/>
      <c r="AB26" s="520"/>
      <c r="AC26" s="520"/>
      <c r="AD26" s="520"/>
      <c r="AE26" s="520"/>
      <c r="AF26" s="520"/>
      <c r="AG26" s="521"/>
      <c r="AH26" s="441">
        <v>9</v>
      </c>
      <c r="AI26" s="442"/>
      <c r="AJ26" s="442"/>
      <c r="AK26" s="442"/>
      <c r="AL26" s="443"/>
      <c r="AM26" s="441">
        <v>28233</v>
      </c>
      <c r="AN26" s="442"/>
      <c r="AO26" s="442"/>
      <c r="AP26" s="442"/>
      <c r="AQ26" s="442"/>
      <c r="AR26" s="443"/>
      <c r="AS26" s="441">
        <v>3137</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128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2770</v>
      </c>
      <c r="R27" s="442"/>
      <c r="S27" s="442"/>
      <c r="T27" s="442"/>
      <c r="U27" s="442"/>
      <c r="V27" s="443"/>
      <c r="W27" s="507"/>
      <c r="X27" s="498"/>
      <c r="Y27" s="499"/>
      <c r="Z27" s="438" t="s">
        <v>181</v>
      </c>
      <c r="AA27" s="439"/>
      <c r="AB27" s="439"/>
      <c r="AC27" s="439"/>
      <c r="AD27" s="439"/>
      <c r="AE27" s="439"/>
      <c r="AF27" s="439"/>
      <c r="AG27" s="440"/>
      <c r="AH27" s="441" t="s">
        <v>139</v>
      </c>
      <c r="AI27" s="442"/>
      <c r="AJ27" s="442"/>
      <c r="AK27" s="442"/>
      <c r="AL27" s="443"/>
      <c r="AM27" s="441" t="s">
        <v>128</v>
      </c>
      <c r="AN27" s="442"/>
      <c r="AO27" s="442"/>
      <c r="AP27" s="442"/>
      <c r="AQ27" s="442"/>
      <c r="AR27" s="443"/>
      <c r="AS27" s="441" t="s">
        <v>139</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t="s">
        <v>139</v>
      </c>
      <c r="BO27" s="469"/>
      <c r="BP27" s="469"/>
      <c r="BQ27" s="469"/>
      <c r="BR27" s="469"/>
      <c r="BS27" s="469"/>
      <c r="BT27" s="469"/>
      <c r="BU27" s="470"/>
      <c r="BV27" s="468" t="s">
        <v>139</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2140</v>
      </c>
      <c r="R28" s="442"/>
      <c r="S28" s="442"/>
      <c r="T28" s="442"/>
      <c r="U28" s="442"/>
      <c r="V28" s="443"/>
      <c r="W28" s="507"/>
      <c r="X28" s="498"/>
      <c r="Y28" s="499"/>
      <c r="Z28" s="438" t="s">
        <v>184</v>
      </c>
      <c r="AA28" s="439"/>
      <c r="AB28" s="439"/>
      <c r="AC28" s="439"/>
      <c r="AD28" s="439"/>
      <c r="AE28" s="439"/>
      <c r="AF28" s="439"/>
      <c r="AG28" s="440"/>
      <c r="AH28" s="441" t="s">
        <v>128</v>
      </c>
      <c r="AI28" s="442"/>
      <c r="AJ28" s="442"/>
      <c r="AK28" s="442"/>
      <c r="AL28" s="443"/>
      <c r="AM28" s="441" t="s">
        <v>128</v>
      </c>
      <c r="AN28" s="442"/>
      <c r="AO28" s="442"/>
      <c r="AP28" s="442"/>
      <c r="AQ28" s="442"/>
      <c r="AR28" s="443"/>
      <c r="AS28" s="441" t="s">
        <v>139</v>
      </c>
      <c r="AT28" s="442"/>
      <c r="AU28" s="442"/>
      <c r="AV28" s="442"/>
      <c r="AW28" s="442"/>
      <c r="AX28" s="444"/>
      <c r="AY28" s="448" t="s">
        <v>185</v>
      </c>
      <c r="AZ28" s="449"/>
      <c r="BA28" s="449"/>
      <c r="BB28" s="450"/>
      <c r="BC28" s="457" t="s">
        <v>48</v>
      </c>
      <c r="BD28" s="458"/>
      <c r="BE28" s="458"/>
      <c r="BF28" s="458"/>
      <c r="BG28" s="458"/>
      <c r="BH28" s="458"/>
      <c r="BI28" s="458"/>
      <c r="BJ28" s="458"/>
      <c r="BK28" s="458"/>
      <c r="BL28" s="458"/>
      <c r="BM28" s="459"/>
      <c r="BN28" s="460">
        <v>1200284</v>
      </c>
      <c r="BO28" s="461"/>
      <c r="BP28" s="461"/>
      <c r="BQ28" s="461"/>
      <c r="BR28" s="461"/>
      <c r="BS28" s="461"/>
      <c r="BT28" s="461"/>
      <c r="BU28" s="462"/>
      <c r="BV28" s="460">
        <v>1137780</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186</v>
      </c>
      <c r="F29" s="439"/>
      <c r="G29" s="439"/>
      <c r="H29" s="439"/>
      <c r="I29" s="439"/>
      <c r="J29" s="439"/>
      <c r="K29" s="440"/>
      <c r="L29" s="441">
        <v>10</v>
      </c>
      <c r="M29" s="442"/>
      <c r="N29" s="442"/>
      <c r="O29" s="442"/>
      <c r="P29" s="443"/>
      <c r="Q29" s="441">
        <v>1920</v>
      </c>
      <c r="R29" s="442"/>
      <c r="S29" s="442"/>
      <c r="T29" s="442"/>
      <c r="U29" s="442"/>
      <c r="V29" s="443"/>
      <c r="W29" s="508"/>
      <c r="X29" s="509"/>
      <c r="Y29" s="510"/>
      <c r="Z29" s="438" t="s">
        <v>187</v>
      </c>
      <c r="AA29" s="439"/>
      <c r="AB29" s="439"/>
      <c r="AC29" s="439"/>
      <c r="AD29" s="439"/>
      <c r="AE29" s="439"/>
      <c r="AF29" s="439"/>
      <c r="AG29" s="440"/>
      <c r="AH29" s="441">
        <v>89</v>
      </c>
      <c r="AI29" s="442"/>
      <c r="AJ29" s="442"/>
      <c r="AK29" s="442"/>
      <c r="AL29" s="443"/>
      <c r="AM29" s="441">
        <v>267178</v>
      </c>
      <c r="AN29" s="442"/>
      <c r="AO29" s="442"/>
      <c r="AP29" s="442"/>
      <c r="AQ29" s="442"/>
      <c r="AR29" s="443"/>
      <c r="AS29" s="441">
        <v>3002</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1290</v>
      </c>
      <c r="BO29" s="466"/>
      <c r="BP29" s="466"/>
      <c r="BQ29" s="466"/>
      <c r="BR29" s="466"/>
      <c r="BS29" s="466"/>
      <c r="BT29" s="466"/>
      <c r="BU29" s="467"/>
      <c r="BV29" s="465">
        <v>1287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95.8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494619</v>
      </c>
      <c r="BO30" s="469"/>
      <c r="BP30" s="469"/>
      <c r="BQ30" s="469"/>
      <c r="BR30" s="469"/>
      <c r="BS30" s="469"/>
      <c r="BT30" s="469"/>
      <c r="BU30" s="470"/>
      <c r="BV30" s="468">
        <v>490731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199</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198</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7</v>
      </c>
      <c r="BX34" s="424"/>
      <c r="BY34" s="423" t="str">
        <f>IF('各会計、関係団体の財政状況及び健全化判断比率'!B68="","",'各会計、関係団体の財政状況及び健全化判断比率'!B68)</f>
        <v>上伊那広域連合（一般会計）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宮田村土地開発公社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下水道事業会計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8</v>
      </c>
      <c r="BX35" s="424"/>
      <c r="BY35" s="423" t="str">
        <f>IF('各会計、関係団体の財政状況及び健全化判断比率'!B69="","",'各会計、関係団体の財政状況及び健全化判断比率'!B69)</f>
        <v>上伊那広域連合（消防事業特別会計）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宮田村観光開発</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9</v>
      </c>
      <c r="BX36" s="424"/>
      <c r="BY36" s="423" t="str">
        <f>IF('各会計、関係団体の財政状況及び健全化判断比率'!B70="","",'各会計、関係団体の財政状況及び健全化判断比率'!B70)</f>
        <v>長野県後期高齢者医療広域連合（一般会計）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10</v>
      </c>
      <c r="BX37" s="424"/>
      <c r="BY37" s="423" t="str">
        <f>IF('各会計、関係団体の財政状況及び健全化判断比率'!B71="","",'各会計、関係団体の財政状況及び健全化判断比率'!B71)</f>
        <v>長野県後期高齢者医療広域連合（後期高齢者医療事業会計）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11</v>
      </c>
      <c r="BX38" s="424"/>
      <c r="BY38" s="423" t="str">
        <f>IF('各会計、関係団体の財政状況及び健全化判断比率'!B72="","",'各会計、関係団体の財政状況及び健全化判断比率'!B72)</f>
        <v>長野県上伊那広域水道用水企業団（水道用水供給事業会計）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12</v>
      </c>
      <c r="BX39" s="424"/>
      <c r="BY39" s="423" t="str">
        <f>IF('各会計、関係団体の財政状況及び健全化判断比率'!B73="","",'各会計、関係団体の財政状況及び健全化判断比率'!B73)</f>
        <v>長野県市町村総合事務組合（一般会計）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13</v>
      </c>
      <c r="BX40" s="424"/>
      <c r="BY40" s="423" t="str">
        <f>IF('各会計、関係団体の財政状況及び健全化判断比率'!B74="","",'各会計、関係団体の財政状況及び健全化判断比率'!B74)</f>
        <v>長野県市町村総合事務組合（非常勤職員公務災害補償特別会計）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14</v>
      </c>
      <c r="BX41" s="424"/>
      <c r="BY41" s="423" t="str">
        <f>IF('各会計、関係団体の財政状況及び健全化判断比率'!B75="","",'各会計、関係団体の財政状況及び健全化判断比率'!B75)</f>
        <v>長野県市町村自治振興組合（一般会計）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15</v>
      </c>
      <c r="BX42" s="424"/>
      <c r="BY42" s="423" t="str">
        <f>IF('各会計、関係団体の財政状況及び健全化判断比率'!B76="","",'各会計、関係団体の財政状況及び健全化判断比率'!B76)</f>
        <v>伊南行政組合（一般会計）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16</v>
      </c>
      <c r="BX43" s="424"/>
      <c r="BY43" s="423" t="str">
        <f>IF('各会計、関係団体の財政状況及び健全化判断比率'!B77="","",'各会計、関係団体の財政状況及び健全化判断比率'!B77)</f>
        <v>伊南行政組合（病院事業会計）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EnXnJ8e1upiKdD16l3ELdELngB4lIF1//kzo2SMsHb/27OB9WjvVX8nLTH0qh6gF/jPRHi5nfGIQFPWakMbUA==" saltValue="42jHnixLlyU9EK6GHB8Ud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5" t="s">
        <v>565</v>
      </c>
      <c r="D34" s="1245"/>
      <c r="E34" s="1246"/>
      <c r="F34" s="32">
        <v>15.01</v>
      </c>
      <c r="G34" s="33">
        <v>15.19</v>
      </c>
      <c r="H34" s="33">
        <v>16.059999999999999</v>
      </c>
      <c r="I34" s="33">
        <v>16.75</v>
      </c>
      <c r="J34" s="34">
        <v>16.75</v>
      </c>
      <c r="K34" s="22"/>
      <c r="L34" s="22"/>
      <c r="M34" s="22"/>
      <c r="N34" s="22"/>
      <c r="O34" s="22"/>
      <c r="P34" s="22"/>
    </row>
    <row r="35" spans="1:16" ht="39" customHeight="1" x14ac:dyDescent="0.15">
      <c r="A35" s="22"/>
      <c r="B35" s="35"/>
      <c r="C35" s="1239" t="s">
        <v>566</v>
      </c>
      <c r="D35" s="1240"/>
      <c r="E35" s="1241"/>
      <c r="F35" s="36">
        <v>5.7</v>
      </c>
      <c r="G35" s="37">
        <v>7.26</v>
      </c>
      <c r="H35" s="37">
        <v>4.9800000000000004</v>
      </c>
      <c r="I35" s="37">
        <v>6.21</v>
      </c>
      <c r="J35" s="38">
        <v>6.15</v>
      </c>
      <c r="K35" s="22"/>
      <c r="L35" s="22"/>
      <c r="M35" s="22"/>
      <c r="N35" s="22"/>
      <c r="O35" s="22"/>
      <c r="P35" s="22"/>
    </row>
    <row r="36" spans="1:16" ht="39" customHeight="1" x14ac:dyDescent="0.15">
      <c r="A36" s="22"/>
      <c r="B36" s="35"/>
      <c r="C36" s="1239" t="s">
        <v>567</v>
      </c>
      <c r="D36" s="1240"/>
      <c r="E36" s="1241"/>
      <c r="F36" s="36">
        <v>4.2300000000000004</v>
      </c>
      <c r="G36" s="37">
        <v>4.66</v>
      </c>
      <c r="H36" s="37">
        <v>5.2</v>
      </c>
      <c r="I36" s="37">
        <v>5.62</v>
      </c>
      <c r="J36" s="38">
        <v>5.43</v>
      </c>
      <c r="K36" s="22"/>
      <c r="L36" s="22"/>
      <c r="M36" s="22"/>
      <c r="N36" s="22"/>
      <c r="O36" s="22"/>
      <c r="P36" s="22"/>
    </row>
    <row r="37" spans="1:16" ht="39" customHeight="1" x14ac:dyDescent="0.15">
      <c r="A37" s="22"/>
      <c r="B37" s="35"/>
      <c r="C37" s="1239" t="s">
        <v>568</v>
      </c>
      <c r="D37" s="1240"/>
      <c r="E37" s="1241"/>
      <c r="F37" s="36">
        <v>2.95</v>
      </c>
      <c r="G37" s="37">
        <v>2.25</v>
      </c>
      <c r="H37" s="37">
        <v>2.62</v>
      </c>
      <c r="I37" s="37">
        <v>3.01</v>
      </c>
      <c r="J37" s="38">
        <v>1.99</v>
      </c>
      <c r="K37" s="22"/>
      <c r="L37" s="22"/>
      <c r="M37" s="22"/>
      <c r="N37" s="22"/>
      <c r="O37" s="22"/>
      <c r="P37" s="22"/>
    </row>
    <row r="38" spans="1:16" ht="39" customHeight="1" x14ac:dyDescent="0.15">
      <c r="A38" s="22"/>
      <c r="B38" s="35"/>
      <c r="C38" s="1239" t="s">
        <v>569</v>
      </c>
      <c r="D38" s="1240"/>
      <c r="E38" s="1241"/>
      <c r="F38" s="36">
        <v>0.7</v>
      </c>
      <c r="G38" s="37">
        <v>0.52</v>
      </c>
      <c r="H38" s="37">
        <v>0.8</v>
      </c>
      <c r="I38" s="37">
        <v>0.54</v>
      </c>
      <c r="J38" s="38">
        <v>0.42</v>
      </c>
      <c r="K38" s="22"/>
      <c r="L38" s="22"/>
      <c r="M38" s="22"/>
      <c r="N38" s="22"/>
      <c r="O38" s="22"/>
      <c r="P38" s="22"/>
    </row>
    <row r="39" spans="1:16" ht="39" customHeight="1" x14ac:dyDescent="0.15">
      <c r="A39" s="22"/>
      <c r="B39" s="35"/>
      <c r="C39" s="1239" t="s">
        <v>570</v>
      </c>
      <c r="D39" s="1240"/>
      <c r="E39" s="1241"/>
      <c r="F39" s="36">
        <v>7.0000000000000007E-2</v>
      </c>
      <c r="G39" s="37">
        <v>0.02</v>
      </c>
      <c r="H39" s="37">
        <v>0.04</v>
      </c>
      <c r="I39" s="37">
        <v>0.04</v>
      </c>
      <c r="J39" s="38">
        <v>0.08</v>
      </c>
      <c r="K39" s="22"/>
      <c r="L39" s="22"/>
      <c r="M39" s="22"/>
      <c r="N39" s="22"/>
      <c r="O39" s="22"/>
      <c r="P39" s="22"/>
    </row>
    <row r="40" spans="1:16" ht="39" customHeight="1" x14ac:dyDescent="0.15">
      <c r="A40" s="22"/>
      <c r="B40" s="35"/>
      <c r="C40" s="1239"/>
      <c r="D40" s="1240"/>
      <c r="E40" s="1241"/>
      <c r="F40" s="36"/>
      <c r="G40" s="37"/>
      <c r="H40" s="37"/>
      <c r="I40" s="37"/>
      <c r="J40" s="38"/>
      <c r="K40" s="22"/>
      <c r="L40" s="22"/>
      <c r="M40" s="22"/>
      <c r="N40" s="22"/>
      <c r="O40" s="22"/>
      <c r="P40" s="22"/>
    </row>
    <row r="41" spans="1:16" ht="39" customHeight="1" x14ac:dyDescent="0.15">
      <c r="A41" s="22"/>
      <c r="B41" s="35"/>
      <c r="C41" s="1239"/>
      <c r="D41" s="1240"/>
      <c r="E41" s="1241"/>
      <c r="F41" s="36"/>
      <c r="G41" s="37"/>
      <c r="H41" s="37"/>
      <c r="I41" s="37"/>
      <c r="J41" s="38"/>
      <c r="K41" s="22"/>
      <c r="L41" s="22"/>
      <c r="M41" s="22"/>
      <c r="N41" s="22"/>
      <c r="O41" s="22"/>
      <c r="P41" s="22"/>
    </row>
    <row r="42" spans="1:16" ht="39" customHeight="1" x14ac:dyDescent="0.15">
      <c r="A42" s="22"/>
      <c r="B42" s="39"/>
      <c r="C42" s="1239" t="s">
        <v>571</v>
      </c>
      <c r="D42" s="1240"/>
      <c r="E42" s="1241"/>
      <c r="F42" s="36" t="s">
        <v>518</v>
      </c>
      <c r="G42" s="37" t="s">
        <v>518</v>
      </c>
      <c r="H42" s="37" t="s">
        <v>518</v>
      </c>
      <c r="I42" s="37" t="s">
        <v>518</v>
      </c>
      <c r="J42" s="38" t="s">
        <v>518</v>
      </c>
      <c r="K42" s="22"/>
      <c r="L42" s="22"/>
      <c r="M42" s="22"/>
      <c r="N42" s="22"/>
      <c r="O42" s="22"/>
      <c r="P42" s="22"/>
    </row>
    <row r="43" spans="1:16" ht="39" customHeight="1" thickBot="1" x14ac:dyDescent="0.2">
      <c r="A43" s="22"/>
      <c r="B43" s="40"/>
      <c r="C43" s="1242" t="s">
        <v>572</v>
      </c>
      <c r="D43" s="1243"/>
      <c r="E43" s="1244"/>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OmGuO61jnaITqU/HGeY87jn+dkk1+bzNAjIez/15HnVCYe7IaZxPGJ5p9ZchneuBd0R4eTeWIfXIT1b7aBqog==" saltValue="lGyZzGF52RaSZJjyG0+z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433</v>
      </c>
      <c r="L45" s="60">
        <v>421</v>
      </c>
      <c r="M45" s="60">
        <v>419</v>
      </c>
      <c r="N45" s="60">
        <v>402</v>
      </c>
      <c r="O45" s="61">
        <v>387</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518</v>
      </c>
      <c r="L46" s="64" t="s">
        <v>518</v>
      </c>
      <c r="M46" s="64" t="s">
        <v>518</v>
      </c>
      <c r="N46" s="64" t="s">
        <v>518</v>
      </c>
      <c r="O46" s="65" t="s">
        <v>518</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518</v>
      </c>
      <c r="L47" s="64" t="s">
        <v>518</v>
      </c>
      <c r="M47" s="64" t="s">
        <v>518</v>
      </c>
      <c r="N47" s="64" t="s">
        <v>518</v>
      </c>
      <c r="O47" s="65" t="s">
        <v>518</v>
      </c>
      <c r="P47" s="48"/>
      <c r="Q47" s="48"/>
      <c r="R47" s="48"/>
      <c r="S47" s="48"/>
      <c r="T47" s="48"/>
      <c r="U47" s="48"/>
    </row>
    <row r="48" spans="1:21" ht="30.75" customHeight="1" x14ac:dyDescent="0.15">
      <c r="A48" s="48"/>
      <c r="B48" s="1267"/>
      <c r="C48" s="1268"/>
      <c r="D48" s="62"/>
      <c r="E48" s="1249" t="s">
        <v>15</v>
      </c>
      <c r="F48" s="1249"/>
      <c r="G48" s="1249"/>
      <c r="H48" s="1249"/>
      <c r="I48" s="1249"/>
      <c r="J48" s="1250"/>
      <c r="K48" s="63">
        <v>211</v>
      </c>
      <c r="L48" s="64">
        <v>215</v>
      </c>
      <c r="M48" s="64">
        <v>222</v>
      </c>
      <c r="N48" s="64">
        <v>209</v>
      </c>
      <c r="O48" s="65">
        <v>202</v>
      </c>
      <c r="P48" s="48"/>
      <c r="Q48" s="48"/>
      <c r="R48" s="48"/>
      <c r="S48" s="48"/>
      <c r="T48" s="48"/>
      <c r="U48" s="48"/>
    </row>
    <row r="49" spans="1:21" ht="30.75" customHeight="1" x14ac:dyDescent="0.15">
      <c r="A49" s="48"/>
      <c r="B49" s="1267"/>
      <c r="C49" s="1268"/>
      <c r="D49" s="62"/>
      <c r="E49" s="1249" t="s">
        <v>16</v>
      </c>
      <c r="F49" s="1249"/>
      <c r="G49" s="1249"/>
      <c r="H49" s="1249"/>
      <c r="I49" s="1249"/>
      <c r="J49" s="1250"/>
      <c r="K49" s="63">
        <v>46</v>
      </c>
      <c r="L49" s="64">
        <v>41</v>
      </c>
      <c r="M49" s="64">
        <v>35</v>
      </c>
      <c r="N49" s="64">
        <v>34</v>
      </c>
      <c r="O49" s="65">
        <v>29</v>
      </c>
      <c r="P49" s="48"/>
      <c r="Q49" s="48"/>
      <c r="R49" s="48"/>
      <c r="S49" s="48"/>
      <c r="T49" s="48"/>
      <c r="U49" s="48"/>
    </row>
    <row r="50" spans="1:21" ht="30.75" customHeight="1" x14ac:dyDescent="0.15">
      <c r="A50" s="48"/>
      <c r="B50" s="1267"/>
      <c r="C50" s="1268"/>
      <c r="D50" s="62"/>
      <c r="E50" s="1249" t="s">
        <v>17</v>
      </c>
      <c r="F50" s="1249"/>
      <c r="G50" s="1249"/>
      <c r="H50" s="1249"/>
      <c r="I50" s="1249"/>
      <c r="J50" s="1250"/>
      <c r="K50" s="63">
        <v>32</v>
      </c>
      <c r="L50" s="64">
        <v>30</v>
      </c>
      <c r="M50" s="64">
        <v>27</v>
      </c>
      <c r="N50" s="64">
        <v>27</v>
      </c>
      <c r="O50" s="65">
        <v>27</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518</v>
      </c>
      <c r="L51" s="64" t="s">
        <v>518</v>
      </c>
      <c r="M51" s="64" t="s">
        <v>518</v>
      </c>
      <c r="N51" s="64" t="s">
        <v>518</v>
      </c>
      <c r="O51" s="65" t="s">
        <v>518</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393</v>
      </c>
      <c r="L52" s="64">
        <v>391</v>
      </c>
      <c r="M52" s="64">
        <v>391</v>
      </c>
      <c r="N52" s="64">
        <v>378</v>
      </c>
      <c r="O52" s="65">
        <v>367</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329</v>
      </c>
      <c r="L53" s="69">
        <v>316</v>
      </c>
      <c r="M53" s="69">
        <v>312</v>
      </c>
      <c r="N53" s="69">
        <v>294</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578</v>
      </c>
      <c r="L57" s="83" t="s">
        <v>578</v>
      </c>
      <c r="M57" s="83" t="s">
        <v>595</v>
      </c>
      <c r="N57" s="83" t="s">
        <v>595</v>
      </c>
      <c r="O57" s="84" t="s">
        <v>596</v>
      </c>
    </row>
    <row r="58" spans="1:21" ht="31.5" customHeight="1" thickBot="1" x14ac:dyDescent="0.2">
      <c r="B58" s="1257"/>
      <c r="C58" s="1258"/>
      <c r="D58" s="1262" t="s">
        <v>27</v>
      </c>
      <c r="E58" s="1263"/>
      <c r="F58" s="1263"/>
      <c r="G58" s="1263"/>
      <c r="H58" s="1263"/>
      <c r="I58" s="1263"/>
      <c r="J58" s="1264"/>
      <c r="K58" s="85" t="s">
        <v>596</v>
      </c>
      <c r="L58" s="86" t="s">
        <v>595</v>
      </c>
      <c r="M58" s="86" t="s">
        <v>578</v>
      </c>
      <c r="N58" s="86" t="s">
        <v>595</v>
      </c>
      <c r="O58" s="87" t="s">
        <v>595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vS8KxghcWpv8Aln5Fa6re/3HV0j1edHh0VZLVzpbEYU+eZqLEpJ8/pl2CJ5X+39tqLIxiZFG/I0gjdkUiyWw==" saltValue="iT2WMyKwd/eKEzvYzASa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5" t="s">
        <v>30</v>
      </c>
      <c r="C41" s="1286"/>
      <c r="D41" s="101"/>
      <c r="E41" s="1287" t="s">
        <v>31</v>
      </c>
      <c r="F41" s="1287"/>
      <c r="G41" s="1287"/>
      <c r="H41" s="1288"/>
      <c r="I41" s="102">
        <v>3909</v>
      </c>
      <c r="J41" s="103">
        <v>3700</v>
      </c>
      <c r="K41" s="103">
        <v>3525</v>
      </c>
      <c r="L41" s="103">
        <v>3366</v>
      </c>
      <c r="M41" s="104">
        <v>3185</v>
      </c>
    </row>
    <row r="42" spans="2:13" ht="27.75" customHeight="1" x14ac:dyDescent="0.15">
      <c r="B42" s="1275"/>
      <c r="C42" s="1276"/>
      <c r="D42" s="105"/>
      <c r="E42" s="1279" t="s">
        <v>32</v>
      </c>
      <c r="F42" s="1279"/>
      <c r="G42" s="1279"/>
      <c r="H42" s="1280"/>
      <c r="I42" s="106">
        <v>228</v>
      </c>
      <c r="J42" s="107">
        <v>194</v>
      </c>
      <c r="K42" s="107">
        <v>162</v>
      </c>
      <c r="L42" s="107">
        <v>113</v>
      </c>
      <c r="M42" s="108">
        <v>86</v>
      </c>
    </row>
    <row r="43" spans="2:13" ht="27.75" customHeight="1" x14ac:dyDescent="0.15">
      <c r="B43" s="1275"/>
      <c r="C43" s="1276"/>
      <c r="D43" s="105"/>
      <c r="E43" s="1279" t="s">
        <v>33</v>
      </c>
      <c r="F43" s="1279"/>
      <c r="G43" s="1279"/>
      <c r="H43" s="1280"/>
      <c r="I43" s="106">
        <v>1718</v>
      </c>
      <c r="J43" s="107">
        <v>1252</v>
      </c>
      <c r="K43" s="107">
        <v>1082</v>
      </c>
      <c r="L43" s="107">
        <v>905</v>
      </c>
      <c r="M43" s="108">
        <v>751</v>
      </c>
    </row>
    <row r="44" spans="2:13" ht="27.75" customHeight="1" x14ac:dyDescent="0.15">
      <c r="B44" s="1275"/>
      <c r="C44" s="1276"/>
      <c r="D44" s="105"/>
      <c r="E44" s="1279" t="s">
        <v>34</v>
      </c>
      <c r="F44" s="1279"/>
      <c r="G44" s="1279"/>
      <c r="H44" s="1280"/>
      <c r="I44" s="106">
        <v>217</v>
      </c>
      <c r="J44" s="107">
        <v>203</v>
      </c>
      <c r="K44" s="107">
        <v>177</v>
      </c>
      <c r="L44" s="107">
        <v>203</v>
      </c>
      <c r="M44" s="108">
        <v>394</v>
      </c>
    </row>
    <row r="45" spans="2:13" ht="27.75" customHeight="1" x14ac:dyDescent="0.15">
      <c r="B45" s="1275"/>
      <c r="C45" s="1276"/>
      <c r="D45" s="105"/>
      <c r="E45" s="1279" t="s">
        <v>35</v>
      </c>
      <c r="F45" s="1279"/>
      <c r="G45" s="1279"/>
      <c r="H45" s="1280"/>
      <c r="I45" s="106">
        <v>753</v>
      </c>
      <c r="J45" s="107">
        <v>770</v>
      </c>
      <c r="K45" s="107">
        <v>748</v>
      </c>
      <c r="L45" s="107">
        <v>738</v>
      </c>
      <c r="M45" s="108">
        <v>659</v>
      </c>
    </row>
    <row r="46" spans="2:13" ht="27.75" customHeight="1" x14ac:dyDescent="0.15">
      <c r="B46" s="1275"/>
      <c r="C46" s="1276"/>
      <c r="D46" s="109"/>
      <c r="E46" s="1279" t="s">
        <v>36</v>
      </c>
      <c r="F46" s="1279"/>
      <c r="G46" s="1279"/>
      <c r="H46" s="1280"/>
      <c r="I46" s="106">
        <v>131</v>
      </c>
      <c r="J46" s="107">
        <v>115</v>
      </c>
      <c r="K46" s="107">
        <v>60</v>
      </c>
      <c r="L46" s="107">
        <v>166</v>
      </c>
      <c r="M46" s="108">
        <v>113</v>
      </c>
    </row>
    <row r="47" spans="2:13" ht="27.75" customHeight="1" x14ac:dyDescent="0.15">
      <c r="B47" s="1275"/>
      <c r="C47" s="1276"/>
      <c r="D47" s="110"/>
      <c r="E47" s="1289" t="s">
        <v>37</v>
      </c>
      <c r="F47" s="1290"/>
      <c r="G47" s="1290"/>
      <c r="H47" s="1291"/>
      <c r="I47" s="106" t="s">
        <v>518</v>
      </c>
      <c r="J47" s="107" t="s">
        <v>518</v>
      </c>
      <c r="K47" s="107" t="s">
        <v>518</v>
      </c>
      <c r="L47" s="107" t="s">
        <v>518</v>
      </c>
      <c r="M47" s="108" t="s">
        <v>518</v>
      </c>
    </row>
    <row r="48" spans="2:13" ht="27.75" customHeight="1" x14ac:dyDescent="0.15">
      <c r="B48" s="1275"/>
      <c r="C48" s="1276"/>
      <c r="D48" s="105"/>
      <c r="E48" s="1279" t="s">
        <v>38</v>
      </c>
      <c r="F48" s="1279"/>
      <c r="G48" s="1279"/>
      <c r="H48" s="1280"/>
      <c r="I48" s="106" t="s">
        <v>518</v>
      </c>
      <c r="J48" s="107" t="s">
        <v>518</v>
      </c>
      <c r="K48" s="107" t="s">
        <v>518</v>
      </c>
      <c r="L48" s="107" t="s">
        <v>518</v>
      </c>
      <c r="M48" s="108" t="s">
        <v>518</v>
      </c>
    </row>
    <row r="49" spans="2:13" ht="27.75" customHeight="1" x14ac:dyDescent="0.15">
      <c r="B49" s="1277"/>
      <c r="C49" s="1278"/>
      <c r="D49" s="105"/>
      <c r="E49" s="1279" t="s">
        <v>39</v>
      </c>
      <c r="F49" s="1279"/>
      <c r="G49" s="1279"/>
      <c r="H49" s="1280"/>
      <c r="I49" s="106" t="s">
        <v>518</v>
      </c>
      <c r="J49" s="107" t="s">
        <v>518</v>
      </c>
      <c r="K49" s="107" t="s">
        <v>518</v>
      </c>
      <c r="L49" s="107" t="s">
        <v>518</v>
      </c>
      <c r="M49" s="108" t="s">
        <v>518</v>
      </c>
    </row>
    <row r="50" spans="2:13" ht="27.75" customHeight="1" x14ac:dyDescent="0.15">
      <c r="B50" s="1273" t="s">
        <v>40</v>
      </c>
      <c r="C50" s="1274"/>
      <c r="D50" s="111"/>
      <c r="E50" s="1279" t="s">
        <v>41</v>
      </c>
      <c r="F50" s="1279"/>
      <c r="G50" s="1279"/>
      <c r="H50" s="1280"/>
      <c r="I50" s="106">
        <v>1399</v>
      </c>
      <c r="J50" s="107">
        <v>1418</v>
      </c>
      <c r="K50" s="107">
        <v>1609</v>
      </c>
      <c r="L50" s="107">
        <v>1672</v>
      </c>
      <c r="M50" s="108">
        <v>1768</v>
      </c>
    </row>
    <row r="51" spans="2:13" ht="27.75" customHeight="1" x14ac:dyDescent="0.15">
      <c r="B51" s="1275"/>
      <c r="C51" s="1276"/>
      <c r="D51" s="105"/>
      <c r="E51" s="1279" t="s">
        <v>42</v>
      </c>
      <c r="F51" s="1279"/>
      <c r="G51" s="1279"/>
      <c r="H51" s="1280"/>
      <c r="I51" s="106">
        <v>197</v>
      </c>
      <c r="J51" s="107">
        <v>171</v>
      </c>
      <c r="K51" s="107">
        <v>161</v>
      </c>
      <c r="L51" s="107">
        <v>126</v>
      </c>
      <c r="M51" s="108">
        <v>114</v>
      </c>
    </row>
    <row r="52" spans="2:13" ht="27.75" customHeight="1" x14ac:dyDescent="0.15">
      <c r="B52" s="1277"/>
      <c r="C52" s="1278"/>
      <c r="D52" s="105"/>
      <c r="E52" s="1279" t="s">
        <v>43</v>
      </c>
      <c r="F52" s="1279"/>
      <c r="G52" s="1279"/>
      <c r="H52" s="1280"/>
      <c r="I52" s="106">
        <v>3765</v>
      </c>
      <c r="J52" s="107">
        <v>3636</v>
      </c>
      <c r="K52" s="107">
        <v>3399</v>
      </c>
      <c r="L52" s="107">
        <v>3373</v>
      </c>
      <c r="M52" s="108">
        <v>3385</v>
      </c>
    </row>
    <row r="53" spans="2:13" ht="27.75" customHeight="1" thickBot="1" x14ac:dyDescent="0.2">
      <c r="B53" s="1281" t="s">
        <v>44</v>
      </c>
      <c r="C53" s="1282"/>
      <c r="D53" s="112"/>
      <c r="E53" s="1283" t="s">
        <v>45</v>
      </c>
      <c r="F53" s="1283"/>
      <c r="G53" s="1283"/>
      <c r="H53" s="1284"/>
      <c r="I53" s="113">
        <v>1595</v>
      </c>
      <c r="J53" s="114">
        <v>1009</v>
      </c>
      <c r="K53" s="114">
        <v>587</v>
      </c>
      <c r="L53" s="114">
        <v>321</v>
      </c>
      <c r="M53" s="115">
        <v>-79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uSjoElz1UlhfztliwacjxrONrxymOke/Sm4Q8Utym522BLQ0/oI9vt4GiL2LRVsypcAFyF8VBs1Ion0TGjNQ==" saltValue="+xv7GMcXTC+U+oe2G11G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0" t="s">
        <v>48</v>
      </c>
      <c r="D55" s="1300"/>
      <c r="E55" s="1301"/>
      <c r="F55" s="127">
        <v>1136</v>
      </c>
      <c r="G55" s="127">
        <v>1138</v>
      </c>
      <c r="H55" s="128">
        <v>1200</v>
      </c>
    </row>
    <row r="56" spans="2:8" ht="52.5" customHeight="1" x14ac:dyDescent="0.15">
      <c r="B56" s="129"/>
      <c r="C56" s="1302" t="s">
        <v>49</v>
      </c>
      <c r="D56" s="1302"/>
      <c r="E56" s="1303"/>
      <c r="F56" s="130">
        <v>1</v>
      </c>
      <c r="G56" s="130">
        <v>1</v>
      </c>
      <c r="H56" s="131">
        <v>1</v>
      </c>
    </row>
    <row r="57" spans="2:8" ht="53.25" customHeight="1" x14ac:dyDescent="0.15">
      <c r="B57" s="129"/>
      <c r="C57" s="1304" t="s">
        <v>50</v>
      </c>
      <c r="D57" s="1304"/>
      <c r="E57" s="1305"/>
      <c r="F57" s="132">
        <v>417</v>
      </c>
      <c r="G57" s="132">
        <v>491</v>
      </c>
      <c r="H57" s="133">
        <v>495</v>
      </c>
    </row>
    <row r="58" spans="2:8" ht="45.75" customHeight="1" x14ac:dyDescent="0.15">
      <c r="B58" s="134"/>
      <c r="C58" s="1292" t="s">
        <v>591</v>
      </c>
      <c r="D58" s="1293"/>
      <c r="E58" s="1294"/>
      <c r="F58" s="135">
        <v>132</v>
      </c>
      <c r="G58" s="135">
        <v>202</v>
      </c>
      <c r="H58" s="136">
        <v>203</v>
      </c>
    </row>
    <row r="59" spans="2:8" ht="45.75" customHeight="1" x14ac:dyDescent="0.15">
      <c r="B59" s="134"/>
      <c r="C59" s="1292" t="s">
        <v>592</v>
      </c>
      <c r="D59" s="1293"/>
      <c r="E59" s="1294"/>
      <c r="F59" s="135">
        <v>151</v>
      </c>
      <c r="G59" s="135">
        <v>151</v>
      </c>
      <c r="H59" s="136">
        <v>151</v>
      </c>
    </row>
    <row r="60" spans="2:8" ht="45.75" customHeight="1" x14ac:dyDescent="0.15">
      <c r="B60" s="134"/>
      <c r="C60" s="1292" t="s">
        <v>593</v>
      </c>
      <c r="D60" s="1293"/>
      <c r="E60" s="1294"/>
      <c r="F60" s="135">
        <v>122</v>
      </c>
      <c r="G60" s="135">
        <v>122</v>
      </c>
      <c r="H60" s="136">
        <v>122</v>
      </c>
    </row>
    <row r="61" spans="2:8" ht="45.75" customHeight="1" x14ac:dyDescent="0.15">
      <c r="B61" s="134"/>
      <c r="C61" s="1292" t="s">
        <v>594</v>
      </c>
      <c r="D61" s="1293"/>
      <c r="E61" s="1294"/>
      <c r="F61" s="135">
        <v>13</v>
      </c>
      <c r="G61" s="135">
        <v>16</v>
      </c>
      <c r="H61" s="136">
        <v>19</v>
      </c>
    </row>
    <row r="62" spans="2:8" ht="45.75" customHeight="1" thickBot="1" x14ac:dyDescent="0.2">
      <c r="B62" s="137"/>
      <c r="C62" s="1295" t="s">
        <v>613</v>
      </c>
      <c r="D62" s="1296"/>
      <c r="E62" s="1297"/>
      <c r="F62" s="138" t="s">
        <v>613</v>
      </c>
      <c r="G62" s="138" t="s">
        <v>613</v>
      </c>
      <c r="H62" s="139" t="s">
        <v>614</v>
      </c>
    </row>
    <row r="63" spans="2:8" ht="52.5" customHeight="1" thickBot="1" x14ac:dyDescent="0.2">
      <c r="B63" s="140"/>
      <c r="C63" s="1298" t="s">
        <v>51</v>
      </c>
      <c r="D63" s="1298"/>
      <c r="E63" s="1299"/>
      <c r="F63" s="141">
        <v>1554</v>
      </c>
      <c r="G63" s="141">
        <v>1630</v>
      </c>
      <c r="H63" s="142">
        <v>1696</v>
      </c>
    </row>
    <row r="64" spans="2:8" ht="15" customHeight="1" x14ac:dyDescent="0.15"/>
    <row r="65" ht="0" hidden="1" customHeight="1" x14ac:dyDescent="0.15"/>
    <row r="66" ht="0" hidden="1" customHeight="1" x14ac:dyDescent="0.15"/>
  </sheetData>
  <sheetProtection algorithmName="SHA-512" hashValue="09ViejzNmts8M2kiApq+Ij/OZeGSJc7WO3U7ouET1IRCtFV7/AVvS/b3C7pI21vE86VOas0Ogj6G8EYcZKflfQ==" saltValue="X/HHMpVBggMy8zpud/se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627</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618</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619</v>
      </c>
      <c r="AO51" s="1311"/>
      <c r="AP51" s="1311"/>
      <c r="AQ51" s="1311"/>
      <c r="AR51" s="1311"/>
      <c r="AS51" s="1311"/>
      <c r="AT51" s="1311"/>
      <c r="AU51" s="1311"/>
      <c r="AV51" s="1311"/>
      <c r="AW51" s="1311"/>
      <c r="AX51" s="1311"/>
      <c r="AY51" s="1311"/>
      <c r="AZ51" s="1311"/>
      <c r="BA51" s="1311"/>
      <c r="BB51" s="1311" t="s">
        <v>620</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43.6</v>
      </c>
      <c r="BY51" s="1308"/>
      <c r="BZ51" s="1308"/>
      <c r="CA51" s="1308"/>
      <c r="CB51" s="1308"/>
      <c r="CC51" s="1308"/>
      <c r="CD51" s="1308"/>
      <c r="CE51" s="1308"/>
      <c r="CF51" s="1308">
        <v>25.5</v>
      </c>
      <c r="CG51" s="1308"/>
      <c r="CH51" s="1308"/>
      <c r="CI51" s="1308"/>
      <c r="CJ51" s="1308"/>
      <c r="CK51" s="1308"/>
      <c r="CL51" s="1308"/>
      <c r="CM51" s="1308"/>
      <c r="CN51" s="1308">
        <v>13.8</v>
      </c>
      <c r="CO51" s="1308"/>
      <c r="CP51" s="1308"/>
      <c r="CQ51" s="1308"/>
      <c r="CR51" s="1308"/>
      <c r="CS51" s="1308"/>
      <c r="CT51" s="1308"/>
      <c r="CU51" s="1308"/>
      <c r="CV51" s="1308"/>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621</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71.7</v>
      </c>
      <c r="BY53" s="1308"/>
      <c r="BZ53" s="1308"/>
      <c r="CA53" s="1308"/>
      <c r="CB53" s="1308"/>
      <c r="CC53" s="1308"/>
      <c r="CD53" s="1308"/>
      <c r="CE53" s="1308"/>
      <c r="CF53" s="1308">
        <v>64.599999999999994</v>
      </c>
      <c r="CG53" s="1308"/>
      <c r="CH53" s="1308"/>
      <c r="CI53" s="1308"/>
      <c r="CJ53" s="1308"/>
      <c r="CK53" s="1308"/>
      <c r="CL53" s="1308"/>
      <c r="CM53" s="1308"/>
      <c r="CN53" s="1308">
        <v>74</v>
      </c>
      <c r="CO53" s="1308"/>
      <c r="CP53" s="1308"/>
      <c r="CQ53" s="1308"/>
      <c r="CR53" s="1308"/>
      <c r="CS53" s="1308"/>
      <c r="CT53" s="1308"/>
      <c r="CU53" s="1308"/>
      <c r="CV53" s="1308">
        <v>75.3</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622</v>
      </c>
      <c r="AO55" s="1312"/>
      <c r="AP55" s="1312"/>
      <c r="AQ55" s="1312"/>
      <c r="AR55" s="1312"/>
      <c r="AS55" s="1312"/>
      <c r="AT55" s="1312"/>
      <c r="AU55" s="1312"/>
      <c r="AV55" s="1312"/>
      <c r="AW55" s="1312"/>
      <c r="AX55" s="1312"/>
      <c r="AY55" s="1312"/>
      <c r="AZ55" s="1312"/>
      <c r="BA55" s="1312"/>
      <c r="BB55" s="1311" t="s">
        <v>620</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0.8</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621</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56.2</v>
      </c>
      <c r="BY57" s="1308"/>
      <c r="BZ57" s="1308"/>
      <c r="CA57" s="1308"/>
      <c r="CB57" s="1308"/>
      <c r="CC57" s="1308"/>
      <c r="CD57" s="1308"/>
      <c r="CE57" s="1308"/>
      <c r="CF57" s="1308">
        <v>58.6</v>
      </c>
      <c r="CG57" s="1308"/>
      <c r="CH57" s="1308"/>
      <c r="CI57" s="1308"/>
      <c r="CJ57" s="1308"/>
      <c r="CK57" s="1308"/>
      <c r="CL57" s="1308"/>
      <c r="CM57" s="1308"/>
      <c r="CN57" s="1308">
        <v>59.1</v>
      </c>
      <c r="CO57" s="1308"/>
      <c r="CP57" s="1308"/>
      <c r="CQ57" s="1308"/>
      <c r="CR57" s="1308"/>
      <c r="CS57" s="1308"/>
      <c r="CT57" s="1308"/>
      <c r="CU57" s="1308"/>
      <c r="CV57" s="1308">
        <v>61.2</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623</v>
      </c>
    </row>
    <row r="64" spans="1:109" x14ac:dyDescent="0.15">
      <c r="B64" s="394"/>
      <c r="G64" s="401"/>
      <c r="I64" s="414"/>
      <c r="J64" s="414"/>
      <c r="K64" s="414"/>
      <c r="L64" s="414"/>
      <c r="M64" s="414"/>
      <c r="N64" s="415"/>
      <c r="AM64" s="401"/>
      <c r="AN64" s="401" t="s">
        <v>617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628</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618</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619</v>
      </c>
      <c r="AO73" s="1311"/>
      <c r="AP73" s="1311"/>
      <c r="AQ73" s="1311"/>
      <c r="AR73" s="1311"/>
      <c r="AS73" s="1311"/>
      <c r="AT73" s="1311"/>
      <c r="AU73" s="1311"/>
      <c r="AV73" s="1311"/>
      <c r="AW73" s="1311"/>
      <c r="AX73" s="1311"/>
      <c r="AY73" s="1311"/>
      <c r="AZ73" s="1311"/>
      <c r="BA73" s="1311"/>
      <c r="BB73" s="1311" t="s">
        <v>620</v>
      </c>
      <c r="BC73" s="1311"/>
      <c r="BD73" s="1311"/>
      <c r="BE73" s="1311"/>
      <c r="BF73" s="1311"/>
      <c r="BG73" s="1311"/>
      <c r="BH73" s="1311"/>
      <c r="BI73" s="1311"/>
      <c r="BJ73" s="1311"/>
      <c r="BK73" s="1311"/>
      <c r="BL73" s="1311"/>
      <c r="BM73" s="1311"/>
      <c r="BN73" s="1311"/>
      <c r="BO73" s="1311"/>
      <c r="BP73" s="1308">
        <v>70.599999999999994</v>
      </c>
      <c r="BQ73" s="1308"/>
      <c r="BR73" s="1308"/>
      <c r="BS73" s="1308"/>
      <c r="BT73" s="1308"/>
      <c r="BU73" s="1308"/>
      <c r="BV73" s="1308"/>
      <c r="BW73" s="1308"/>
      <c r="BX73" s="1308">
        <v>43.6</v>
      </c>
      <c r="BY73" s="1308"/>
      <c r="BZ73" s="1308"/>
      <c r="CA73" s="1308"/>
      <c r="CB73" s="1308"/>
      <c r="CC73" s="1308"/>
      <c r="CD73" s="1308"/>
      <c r="CE73" s="1308"/>
      <c r="CF73" s="1308">
        <v>25.5</v>
      </c>
      <c r="CG73" s="1308"/>
      <c r="CH73" s="1308"/>
      <c r="CI73" s="1308"/>
      <c r="CJ73" s="1308"/>
      <c r="CK73" s="1308"/>
      <c r="CL73" s="1308"/>
      <c r="CM73" s="1308"/>
      <c r="CN73" s="1308">
        <v>13.8</v>
      </c>
      <c r="CO73" s="1308"/>
      <c r="CP73" s="1308"/>
      <c r="CQ73" s="1308"/>
      <c r="CR73" s="1308"/>
      <c r="CS73" s="1308"/>
      <c r="CT73" s="1308"/>
      <c r="CU73" s="1308"/>
      <c r="CV73" s="1308"/>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624</v>
      </c>
      <c r="BC75" s="1311"/>
      <c r="BD75" s="1311"/>
      <c r="BE75" s="1311"/>
      <c r="BF75" s="1311"/>
      <c r="BG75" s="1311"/>
      <c r="BH75" s="1311"/>
      <c r="BI75" s="1311"/>
      <c r="BJ75" s="1311"/>
      <c r="BK75" s="1311"/>
      <c r="BL75" s="1311"/>
      <c r="BM75" s="1311"/>
      <c r="BN75" s="1311"/>
      <c r="BO75" s="1311"/>
      <c r="BP75" s="1308">
        <v>14.8</v>
      </c>
      <c r="BQ75" s="1308"/>
      <c r="BR75" s="1308"/>
      <c r="BS75" s="1308"/>
      <c r="BT75" s="1308"/>
      <c r="BU75" s="1308"/>
      <c r="BV75" s="1308"/>
      <c r="BW75" s="1308"/>
      <c r="BX75" s="1308">
        <v>14.5</v>
      </c>
      <c r="BY75" s="1308"/>
      <c r="BZ75" s="1308"/>
      <c r="CA75" s="1308"/>
      <c r="CB75" s="1308"/>
      <c r="CC75" s="1308"/>
      <c r="CD75" s="1308"/>
      <c r="CE75" s="1308"/>
      <c r="CF75" s="1308">
        <v>13.9</v>
      </c>
      <c r="CG75" s="1308"/>
      <c r="CH75" s="1308"/>
      <c r="CI75" s="1308"/>
      <c r="CJ75" s="1308"/>
      <c r="CK75" s="1308"/>
      <c r="CL75" s="1308"/>
      <c r="CM75" s="1308"/>
      <c r="CN75" s="1308">
        <v>13.3</v>
      </c>
      <c r="CO75" s="1308"/>
      <c r="CP75" s="1308"/>
      <c r="CQ75" s="1308"/>
      <c r="CR75" s="1308"/>
      <c r="CS75" s="1308"/>
      <c r="CT75" s="1308"/>
      <c r="CU75" s="1308"/>
      <c r="CV75" s="1308">
        <v>12.7</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622</v>
      </c>
      <c r="AO77" s="1312"/>
      <c r="AP77" s="1312"/>
      <c r="AQ77" s="1312"/>
      <c r="AR77" s="1312"/>
      <c r="AS77" s="1312"/>
      <c r="AT77" s="1312"/>
      <c r="AU77" s="1312"/>
      <c r="AV77" s="1312"/>
      <c r="AW77" s="1312"/>
      <c r="AX77" s="1312"/>
      <c r="AY77" s="1312"/>
      <c r="AZ77" s="1312"/>
      <c r="BA77" s="1312"/>
      <c r="BB77" s="1311" t="s">
        <v>620</v>
      </c>
      <c r="BC77" s="1311"/>
      <c r="BD77" s="1311"/>
      <c r="BE77" s="1311"/>
      <c r="BF77" s="1311"/>
      <c r="BG77" s="1311"/>
      <c r="BH77" s="1311"/>
      <c r="BI77" s="1311"/>
      <c r="BJ77" s="1311"/>
      <c r="BK77" s="1311"/>
      <c r="BL77" s="1311"/>
      <c r="BM77" s="1311"/>
      <c r="BN77" s="1311"/>
      <c r="BO77" s="1311"/>
      <c r="BP77" s="1308">
        <v>22.6</v>
      </c>
      <c r="BQ77" s="1308"/>
      <c r="BR77" s="1308"/>
      <c r="BS77" s="1308"/>
      <c r="BT77" s="1308"/>
      <c r="BU77" s="1308"/>
      <c r="BV77" s="1308"/>
      <c r="BW77" s="1308"/>
      <c r="BX77" s="1308">
        <v>0.8</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625</v>
      </c>
      <c r="BC79" s="1311"/>
      <c r="BD79" s="1311"/>
      <c r="BE79" s="1311"/>
      <c r="BF79" s="1311"/>
      <c r="BG79" s="1311"/>
      <c r="BH79" s="1311"/>
      <c r="BI79" s="1311"/>
      <c r="BJ79" s="1311"/>
      <c r="BK79" s="1311"/>
      <c r="BL79" s="1311"/>
      <c r="BM79" s="1311"/>
      <c r="BN79" s="1311"/>
      <c r="BO79" s="1311"/>
      <c r="BP79" s="1308">
        <v>9.5</v>
      </c>
      <c r="BQ79" s="1308"/>
      <c r="BR79" s="1308"/>
      <c r="BS79" s="1308"/>
      <c r="BT79" s="1308"/>
      <c r="BU79" s="1308"/>
      <c r="BV79" s="1308"/>
      <c r="BW79" s="1308"/>
      <c r="BX79" s="1308">
        <v>8.1</v>
      </c>
      <c r="BY79" s="1308"/>
      <c r="BZ79" s="1308"/>
      <c r="CA79" s="1308"/>
      <c r="CB79" s="1308"/>
      <c r="CC79" s="1308"/>
      <c r="CD79" s="1308"/>
      <c r="CE79" s="1308"/>
      <c r="CF79" s="1308">
        <v>7.3</v>
      </c>
      <c r="CG79" s="1308"/>
      <c r="CH79" s="1308"/>
      <c r="CI79" s="1308"/>
      <c r="CJ79" s="1308"/>
      <c r="CK79" s="1308"/>
      <c r="CL79" s="1308"/>
      <c r="CM79" s="1308"/>
      <c r="CN79" s="1308">
        <v>7.2</v>
      </c>
      <c r="CO79" s="1308"/>
      <c r="CP79" s="1308"/>
      <c r="CQ79" s="1308"/>
      <c r="CR79" s="1308"/>
      <c r="CS79" s="1308"/>
      <c r="CT79" s="1308"/>
      <c r="CU79" s="1308"/>
      <c r="CV79" s="1308">
        <v>7.2</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YK3MgmDORe2JzFvsAdi1BkygEYo42Y6clPM8ld+Bw1+Ky5ZwsQPiOajWX0u05I1IsUYvCuO+aZOsqYTHpOC5dg==" saltValue="6fp5tg355DtKiTd51YC5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sKzRh9S3hlFZAX0pAToywGowtyNezWN4SIlSDulDu3wjLmSAhWGUnMtKjjktVpRFF/ejIWsq64tA+CANU6ziQ==" saltValue="DtUk5d6sSfyKK+5VZg+O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yASKn8NZ4SuJs/lJoOAPidPVauLKvAJ3ioruWgPuZvgAPSBJrtUuD4L/iE9TEfumf6PlMs82E9/Y88sGGByQ==" saltValue="dsAu/servd8aTdFYRudeO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22370</v>
      </c>
      <c r="E3" s="161"/>
      <c r="F3" s="162">
        <v>128485</v>
      </c>
      <c r="G3" s="163"/>
      <c r="H3" s="164"/>
    </row>
    <row r="4" spans="1:8" x14ac:dyDescent="0.15">
      <c r="A4" s="165"/>
      <c r="B4" s="166"/>
      <c r="C4" s="167"/>
      <c r="D4" s="168">
        <v>17492</v>
      </c>
      <c r="E4" s="169"/>
      <c r="F4" s="170">
        <v>62765</v>
      </c>
      <c r="G4" s="171"/>
      <c r="H4" s="172"/>
    </row>
    <row r="5" spans="1:8" x14ac:dyDescent="0.15">
      <c r="A5" s="153" t="s">
        <v>552</v>
      </c>
      <c r="B5" s="158"/>
      <c r="C5" s="159"/>
      <c r="D5" s="160">
        <v>17832</v>
      </c>
      <c r="E5" s="161"/>
      <c r="F5" s="162">
        <v>128611</v>
      </c>
      <c r="G5" s="163"/>
      <c r="H5" s="164"/>
    </row>
    <row r="6" spans="1:8" x14ac:dyDescent="0.15">
      <c r="A6" s="165"/>
      <c r="B6" s="166"/>
      <c r="C6" s="167"/>
      <c r="D6" s="168">
        <v>14105</v>
      </c>
      <c r="E6" s="169"/>
      <c r="F6" s="170">
        <v>61552</v>
      </c>
      <c r="G6" s="171"/>
      <c r="H6" s="172"/>
    </row>
    <row r="7" spans="1:8" x14ac:dyDescent="0.15">
      <c r="A7" s="153" t="s">
        <v>553</v>
      </c>
      <c r="B7" s="158"/>
      <c r="C7" s="159"/>
      <c r="D7" s="160">
        <v>26261</v>
      </c>
      <c r="E7" s="161"/>
      <c r="F7" s="162">
        <v>138651</v>
      </c>
      <c r="G7" s="163"/>
      <c r="H7" s="164"/>
    </row>
    <row r="8" spans="1:8" x14ac:dyDescent="0.15">
      <c r="A8" s="165"/>
      <c r="B8" s="166"/>
      <c r="C8" s="167"/>
      <c r="D8" s="168">
        <v>12173</v>
      </c>
      <c r="E8" s="169"/>
      <c r="F8" s="170">
        <v>71211</v>
      </c>
      <c r="G8" s="171"/>
      <c r="H8" s="172"/>
    </row>
    <row r="9" spans="1:8" x14ac:dyDescent="0.15">
      <c r="A9" s="153" t="s">
        <v>554</v>
      </c>
      <c r="B9" s="158"/>
      <c r="C9" s="159"/>
      <c r="D9" s="160">
        <v>33267</v>
      </c>
      <c r="E9" s="161"/>
      <c r="F9" s="162">
        <v>122882</v>
      </c>
      <c r="G9" s="163"/>
      <c r="H9" s="164"/>
    </row>
    <row r="10" spans="1:8" x14ac:dyDescent="0.15">
      <c r="A10" s="165"/>
      <c r="B10" s="166"/>
      <c r="C10" s="167"/>
      <c r="D10" s="168">
        <v>17648</v>
      </c>
      <c r="E10" s="169"/>
      <c r="F10" s="170">
        <v>65785</v>
      </c>
      <c r="G10" s="171"/>
      <c r="H10" s="172"/>
    </row>
    <row r="11" spans="1:8" x14ac:dyDescent="0.15">
      <c r="A11" s="153" t="s">
        <v>555</v>
      </c>
      <c r="B11" s="158"/>
      <c r="C11" s="159"/>
      <c r="D11" s="160">
        <v>32991</v>
      </c>
      <c r="E11" s="161"/>
      <c r="F11" s="162">
        <v>114790</v>
      </c>
      <c r="G11" s="163"/>
      <c r="H11" s="164"/>
    </row>
    <row r="12" spans="1:8" x14ac:dyDescent="0.15">
      <c r="A12" s="165"/>
      <c r="B12" s="166"/>
      <c r="C12" s="173"/>
      <c r="D12" s="168">
        <v>25967</v>
      </c>
      <c r="E12" s="169"/>
      <c r="F12" s="170">
        <v>55601</v>
      </c>
      <c r="G12" s="171"/>
      <c r="H12" s="172"/>
    </row>
    <row r="13" spans="1:8" x14ac:dyDescent="0.15">
      <c r="A13" s="153"/>
      <c r="B13" s="158"/>
      <c r="C13" s="174"/>
      <c r="D13" s="175">
        <v>26544</v>
      </c>
      <c r="E13" s="176"/>
      <c r="F13" s="177">
        <v>126684</v>
      </c>
      <c r="G13" s="178"/>
      <c r="H13" s="164"/>
    </row>
    <row r="14" spans="1:8" x14ac:dyDescent="0.15">
      <c r="A14" s="165"/>
      <c r="B14" s="166"/>
      <c r="C14" s="167"/>
      <c r="D14" s="168">
        <v>17477</v>
      </c>
      <c r="E14" s="169"/>
      <c r="F14" s="170">
        <v>63383</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v>
      </c>
      <c r="C19" s="179">
        <f>ROUND(VALUE(SUBSTITUTE(実質収支比率等に係る経年分析!G$48,"▲","-")),2)</f>
        <v>7.27</v>
      </c>
      <c r="D19" s="179">
        <f>ROUND(VALUE(SUBSTITUTE(実質収支比率等に係る経年分析!H$48,"▲","-")),2)</f>
        <v>4.9800000000000004</v>
      </c>
      <c r="E19" s="179">
        <f>ROUND(VALUE(SUBSTITUTE(実質収支比率等に係る経年分析!I$48,"▲","-")),2)</f>
        <v>6.22</v>
      </c>
      <c r="F19" s="179">
        <f>ROUND(VALUE(SUBSTITUTE(実質収支比率等に係る経年分析!J$48,"▲","-")),2)</f>
        <v>6.15</v>
      </c>
    </row>
    <row r="20" spans="1:11" x14ac:dyDescent="0.15">
      <c r="A20" s="179" t="s">
        <v>55</v>
      </c>
      <c r="B20" s="179">
        <f>ROUND(VALUE(SUBSTITUTE(実質収支比率等に係る経年分析!F$47,"▲","-")),2)</f>
        <v>37.39</v>
      </c>
      <c r="C20" s="179">
        <f>ROUND(VALUE(SUBSTITUTE(実質収支比率等に係る経年分析!G$47,"▲","-")),2)</f>
        <v>38.64</v>
      </c>
      <c r="D20" s="179">
        <f>ROUND(VALUE(SUBSTITUTE(実質収支比率等に係る経年分析!H$47,"▲","-")),2)</f>
        <v>42.56</v>
      </c>
      <c r="E20" s="179">
        <f>ROUND(VALUE(SUBSTITUTE(実質収支比率等に係る経年分析!I$47,"▲","-")),2)</f>
        <v>42.58</v>
      </c>
      <c r="F20" s="179">
        <f>ROUND(VALUE(SUBSTITUTE(実質収支比率等に係る経年分析!J$47,"▲","-")),2)</f>
        <v>44.32</v>
      </c>
    </row>
    <row r="21" spans="1:11" x14ac:dyDescent="0.15">
      <c r="A21" s="179" t="s">
        <v>56</v>
      </c>
      <c r="B21" s="179">
        <f>IF(ISNUMBER(VALUE(SUBSTITUTE(実質収支比率等に係る経年分析!F$49,"▲","-"))),ROUND(VALUE(SUBSTITUTE(実質収支比率等に係る経年分析!F$49,"▲","-")),2),NA())</f>
        <v>1.01</v>
      </c>
      <c r="C21" s="179">
        <f>IF(ISNUMBER(VALUE(SUBSTITUTE(実質収支比率等に係る経年分析!G$49,"▲","-"))),ROUND(VALUE(SUBSTITUTE(実質収支比率等に係る経年分析!G$49,"▲","-")),2),NA())</f>
        <v>3.6</v>
      </c>
      <c r="D21" s="179">
        <f>IF(ISNUMBER(VALUE(SUBSTITUTE(実質収支比率等に係る経年分析!H$49,"▲","-"))),ROUND(VALUE(SUBSTITUTE(実質収支比率等に係る経年分析!H$49,"▲","-")),2),NA())</f>
        <v>1.52</v>
      </c>
      <c r="E21" s="179">
        <f>IF(ISNUMBER(VALUE(SUBSTITUTE(実質収支比率等に係る経年分析!I$49,"▲","-"))),ROUND(VALUE(SUBSTITUTE(実質収支比率等に係る経年分析!I$49,"▲","-")),2),NA())</f>
        <v>1.31</v>
      </c>
      <c r="F21" s="179">
        <f>IF(ISNUMBER(VALUE(SUBSTITUTE(実質収支比率等に係る経年分析!J$49,"▲","-"))),ROUND(VALUE(SUBSTITUTE(実質収支比率等に係る経年分析!J$49,"▲","-")),2),NA())</f>
        <v>2.33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7.0000000000000007E-2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0.08</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0.52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1.99</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4.2300000000000004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4.66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5.62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5.43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7.26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4.9800000000000004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6.15</v>
      </c>
    </row>
    <row r="36" spans="1:16" x14ac:dyDescent="0.15">
      <c r="A36" s="180" t="str">
        <f>IF(連結実質赤字比率に係る赤字・黒字の構成分析!C$34="",NA(),連結実質赤字比率に係る赤字・黒字の構成分析!C$34)</f>
        <v>下水道事業会計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15.01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16.059999999999999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16.75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16.75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393</v>
      </c>
      <c r="E42" s="181"/>
      <c r="F42" s="181"/>
      <c r="G42" s="181">
        <f>'実質公債費比率（分子）の構造'!L$52</f>
        <v>391</v>
      </c>
      <c r="H42" s="181"/>
      <c r="I42" s="181"/>
      <c r="J42" s="181">
        <f>'実質公債費比率（分子）の構造'!M$52</f>
        <v>391</v>
      </c>
      <c r="K42" s="181"/>
      <c r="L42" s="181"/>
      <c r="M42" s="181">
        <f>'実質公債費比率（分子）の構造'!N$52</f>
        <v>378</v>
      </c>
      <c r="N42" s="181"/>
      <c r="O42" s="181"/>
      <c r="P42" s="181">
        <f>'実質公債費比率（分子）の構造'!O$52</f>
        <v>367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32</v>
      </c>
      <c r="C44" s="181"/>
      <c r="D44" s="181"/>
      <c r="E44" s="181">
        <f>'実質公債費比率（分子）の構造'!L$50</f>
        <v>30</v>
      </c>
      <c r="F44" s="181"/>
      <c r="G44" s="181"/>
      <c r="H44" s="181">
        <f>'実質公債費比率（分子）の構造'!M$50</f>
        <v>27</v>
      </c>
      <c r="I44" s="181"/>
      <c r="J44" s="181"/>
      <c r="K44" s="181">
        <f>'実質公債費比率（分子）の構造'!N$50</f>
        <v>27</v>
      </c>
      <c r="L44" s="181"/>
      <c r="M44" s="181"/>
      <c r="N44" s="181">
        <f>'実質公債費比率（分子）の構造'!O$50</f>
        <v>27</v>
      </c>
      <c r="O44" s="181"/>
      <c r="P44" s="181"/>
    </row>
    <row r="45" spans="1:16" x14ac:dyDescent="0.15">
      <c r="A45" s="181" t="s">
        <v>66</v>
      </c>
      <c r="B45" s="181">
        <f>'実質公債費比率（分子）の構造'!K$49</f>
        <v>46</v>
      </c>
      <c r="C45" s="181"/>
      <c r="D45" s="181"/>
      <c r="E45" s="181">
        <f>'実質公債費比率（分子）の構造'!L$49</f>
        <v>41</v>
      </c>
      <c r="F45" s="181"/>
      <c r="G45" s="181"/>
      <c r="H45" s="181">
        <f>'実質公債費比率（分子）の構造'!M$49</f>
        <v>35</v>
      </c>
      <c r="I45" s="181"/>
      <c r="J45" s="181"/>
      <c r="K45" s="181">
        <f>'実質公債費比率（分子）の構造'!N$49</f>
        <v>34</v>
      </c>
      <c r="L45" s="181"/>
      <c r="M45" s="181"/>
      <c r="N45" s="181">
        <f>'実質公債費比率（分子）の構造'!O$49</f>
        <v>29</v>
      </c>
      <c r="O45" s="181"/>
      <c r="P45" s="181"/>
    </row>
    <row r="46" spans="1:16" x14ac:dyDescent="0.15">
      <c r="A46" s="181" t="s">
        <v>67</v>
      </c>
      <c r="B46" s="181">
        <f>'実質公債費比率（分子）の構造'!K$48</f>
        <v>211</v>
      </c>
      <c r="C46" s="181"/>
      <c r="D46" s="181"/>
      <c r="E46" s="181">
        <f>'実質公債費比率（分子）の構造'!L$48</f>
        <v>215</v>
      </c>
      <c r="F46" s="181"/>
      <c r="G46" s="181"/>
      <c r="H46" s="181">
        <f>'実質公債費比率（分子）の構造'!M$48</f>
        <v>222</v>
      </c>
      <c r="I46" s="181"/>
      <c r="J46" s="181"/>
      <c r="K46" s="181">
        <f>'実質公債費比率（分子）の構造'!N$48</f>
        <v>209</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433</v>
      </c>
      <c r="C49" s="181"/>
      <c r="D49" s="181"/>
      <c r="E49" s="181">
        <f>'実質公債費比率（分子）の構造'!L$45</f>
        <v>421</v>
      </c>
      <c r="F49" s="181"/>
      <c r="G49" s="181"/>
      <c r="H49" s="181">
        <f>'実質公債費比率（分子）の構造'!M$45</f>
        <v>419</v>
      </c>
      <c r="I49" s="181"/>
      <c r="J49" s="181"/>
      <c r="K49" s="181">
        <f>'実質公債費比率（分子）の構造'!N$45</f>
        <v>402</v>
      </c>
      <c r="L49" s="181"/>
      <c r="M49" s="181"/>
      <c r="N49" s="181">
        <f>'実質公債費比率（分子）の構造'!O$45</f>
        <v>387</v>
      </c>
      <c r="O49" s="181"/>
      <c r="P49" s="181"/>
    </row>
    <row r="50" spans="1:16" x14ac:dyDescent="0.15">
      <c r="A50" s="181" t="s">
        <v>71</v>
      </c>
      <c r="B50" s="181" t="e">
        <f>NA()</f>
        <v>#N/A</v>
      </c>
      <c r="C50" s="181">
        <f>IF(ISNUMBER('実質公債費比率（分子）の構造'!K$53),'実質公債費比率（分子）の構造'!K$53,NA())</f>
        <v>329</v>
      </c>
      <c r="D50" s="181" t="e">
        <f>NA()</f>
        <v>#N/A</v>
      </c>
      <c r="E50" s="181" t="e">
        <f>NA()</f>
        <v>#N/A</v>
      </c>
      <c r="F50" s="181">
        <f>IF(ISNUMBER('実質公債費比率（分子）の構造'!L$53),'実質公債費比率（分子）の構造'!L$53,NA())</f>
        <v>316</v>
      </c>
      <c r="G50" s="181" t="e">
        <f>NA()</f>
        <v>#N/A</v>
      </c>
      <c r="H50" s="181" t="e">
        <f>NA()</f>
        <v>#N/A</v>
      </c>
      <c r="I50" s="181">
        <f>IF(ISNUMBER('実質公債費比率（分子）の構造'!M$53),'実質公債費比率（分子）の構造'!M$53,NA())</f>
        <v>312</v>
      </c>
      <c r="J50" s="181" t="e">
        <f>NA()</f>
        <v>#N/A</v>
      </c>
      <c r="K50" s="181" t="e">
        <f>NA()</f>
        <v>#N/A</v>
      </c>
      <c r="L50" s="181">
        <f>IF(ISNUMBER('実質公債費比率（分子）の構造'!N$53),'実質公債費比率（分子）の構造'!N$53,NA())</f>
        <v>294</v>
      </c>
      <c r="M50" s="181" t="e">
        <f>NA()</f>
        <v>#N/A</v>
      </c>
      <c r="N50" s="181" t="e">
        <f>NA()</f>
        <v>#N/A</v>
      </c>
      <c r="O50" s="181">
        <f>IF(ISNUMBER('実質公債費比率（分子）の構造'!O$53),'実質公債費比率（分子）の構造'!O$53,NA())</f>
        <v>278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3765</v>
      </c>
      <c r="E56" s="180"/>
      <c r="F56" s="180"/>
      <c r="G56" s="180">
        <f>'将来負担比率（分子）の構造'!J$52</f>
        <v>3636</v>
      </c>
      <c r="H56" s="180"/>
      <c r="I56" s="180"/>
      <c r="J56" s="180">
        <f>'将来負担比率（分子）の構造'!K$52</f>
        <v>3399</v>
      </c>
      <c r="K56" s="180"/>
      <c r="L56" s="180"/>
      <c r="M56" s="180">
        <f>'将来負担比率（分子）の構造'!L$52</f>
        <v>3373</v>
      </c>
      <c r="N56" s="180"/>
      <c r="O56" s="180"/>
      <c r="P56" s="180">
        <f>'将来負担比率（分子）の構造'!M$52</f>
        <v>3385</v>
      </c>
    </row>
    <row r="57" spans="1:16" x14ac:dyDescent="0.15">
      <c r="A57" s="180" t="s">
        <v>42</v>
      </c>
      <c r="B57" s="180"/>
      <c r="C57" s="180"/>
      <c r="D57" s="180">
        <f>'将来負担比率（分子）の構造'!I$51</f>
        <v>197</v>
      </c>
      <c r="E57" s="180"/>
      <c r="F57" s="180"/>
      <c r="G57" s="180">
        <f>'将来負担比率（分子）の構造'!J$51</f>
        <v>171</v>
      </c>
      <c r="H57" s="180"/>
      <c r="I57" s="180"/>
      <c r="J57" s="180">
        <f>'将来負担比率（分子）の構造'!K$51</f>
        <v>161</v>
      </c>
      <c r="K57" s="180"/>
      <c r="L57" s="180"/>
      <c r="M57" s="180">
        <f>'将来負担比率（分子）の構造'!L$51</f>
        <v>126</v>
      </c>
      <c r="N57" s="180"/>
      <c r="O57" s="180"/>
      <c r="P57" s="180">
        <f>'将来負担比率（分子）の構造'!M$51</f>
        <v>114</v>
      </c>
    </row>
    <row r="58" spans="1:16" x14ac:dyDescent="0.15">
      <c r="A58" s="180" t="s">
        <v>41</v>
      </c>
      <c r="B58" s="180"/>
      <c r="C58" s="180"/>
      <c r="D58" s="180">
        <f>'将来負担比率（分子）の構造'!I$50</f>
        <v>1399</v>
      </c>
      <c r="E58" s="180"/>
      <c r="F58" s="180"/>
      <c r="G58" s="180">
        <f>'将来負担比率（分子）の構造'!J$50</f>
        <v>1418</v>
      </c>
      <c r="H58" s="180"/>
      <c r="I58" s="180"/>
      <c r="J58" s="180">
        <f>'将来負担比率（分子）の構造'!K$50</f>
        <v>1609</v>
      </c>
      <c r="K58" s="180"/>
      <c r="L58" s="180"/>
      <c r="M58" s="180">
        <f>'将来負担比率（分子）の構造'!L$50</f>
        <v>1672</v>
      </c>
      <c r="N58" s="180"/>
      <c r="O58" s="180"/>
      <c r="P58" s="180">
        <f>'将来負担比率（分子）の構造'!M$50</f>
        <v>1768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131</v>
      </c>
      <c r="C61" s="180"/>
      <c r="D61" s="180"/>
      <c r="E61" s="180">
        <f>'将来負担比率（分子）の構造'!J$46</f>
        <v>115</v>
      </c>
      <c r="F61" s="180"/>
      <c r="G61" s="180"/>
      <c r="H61" s="180">
        <f>'将来負担比率（分子）の構造'!K$46</f>
        <v>60</v>
      </c>
      <c r="I61" s="180"/>
      <c r="J61" s="180"/>
      <c r="K61" s="180">
        <f>'将来負担比率（分子）の構造'!L$46</f>
        <v>166</v>
      </c>
      <c r="L61" s="180"/>
      <c r="M61" s="180"/>
      <c r="N61" s="180">
        <f>'将来負担比率（分子）の構造'!M$46</f>
        <v>113</v>
      </c>
      <c r="O61" s="180"/>
      <c r="P61" s="180"/>
    </row>
    <row r="62" spans="1:16" x14ac:dyDescent="0.15">
      <c r="A62" s="180" t="s">
        <v>35</v>
      </c>
      <c r="B62" s="180">
        <f>'将来負担比率（分子）の構造'!I$45</f>
        <v>753</v>
      </c>
      <c r="C62" s="180"/>
      <c r="D62" s="180"/>
      <c r="E62" s="180">
        <f>'将来負担比率（分子）の構造'!J$45</f>
        <v>770</v>
      </c>
      <c r="F62" s="180"/>
      <c r="G62" s="180"/>
      <c r="H62" s="180">
        <f>'将来負担比率（分子）の構造'!K$45</f>
        <v>748</v>
      </c>
      <c r="I62" s="180"/>
      <c r="J62" s="180"/>
      <c r="K62" s="180">
        <f>'将来負担比率（分子）の構造'!L$45</f>
        <v>738</v>
      </c>
      <c r="L62" s="180"/>
      <c r="M62" s="180"/>
      <c r="N62" s="180">
        <f>'将来負担比率（分子）の構造'!M$45</f>
        <v>659</v>
      </c>
      <c r="O62" s="180"/>
      <c r="P62" s="180"/>
    </row>
    <row r="63" spans="1:16" x14ac:dyDescent="0.15">
      <c r="A63" s="180" t="s">
        <v>34</v>
      </c>
      <c r="B63" s="180">
        <f>'将来負担比率（分子）の構造'!I$44</f>
        <v>217</v>
      </c>
      <c r="C63" s="180"/>
      <c r="D63" s="180"/>
      <c r="E63" s="180">
        <f>'将来負担比率（分子）の構造'!J$44</f>
        <v>203</v>
      </c>
      <c r="F63" s="180"/>
      <c r="G63" s="180"/>
      <c r="H63" s="180">
        <f>'将来負担比率（分子）の構造'!K$44</f>
        <v>177</v>
      </c>
      <c r="I63" s="180"/>
      <c r="J63" s="180"/>
      <c r="K63" s="180">
        <f>'将来負担比率（分子）の構造'!L$44</f>
        <v>203</v>
      </c>
      <c r="L63" s="180"/>
      <c r="M63" s="180"/>
      <c r="N63" s="180">
        <f>'将来負担比率（分子）の構造'!M$44</f>
        <v>394</v>
      </c>
      <c r="O63" s="180"/>
      <c r="P63" s="180"/>
    </row>
    <row r="64" spans="1:16" x14ac:dyDescent="0.15">
      <c r="A64" s="180" t="s">
        <v>33</v>
      </c>
      <c r="B64" s="180">
        <f>'将来負担比率（分子）の構造'!I$43</f>
        <v>1718</v>
      </c>
      <c r="C64" s="180"/>
      <c r="D64" s="180"/>
      <c r="E64" s="180">
        <f>'将来負担比率（分子）の構造'!J$43</f>
        <v>1252</v>
      </c>
      <c r="F64" s="180"/>
      <c r="G64" s="180"/>
      <c r="H64" s="180">
        <f>'将来負担比率（分子）の構造'!K$43</f>
        <v>1082</v>
      </c>
      <c r="I64" s="180"/>
      <c r="J64" s="180"/>
      <c r="K64" s="180">
        <f>'将来負担比率（分子）の構造'!L$43</f>
        <v>905</v>
      </c>
      <c r="L64" s="180"/>
      <c r="M64" s="180"/>
      <c r="N64" s="180">
        <f>'将来負担比率（分子）の構造'!M$43</f>
        <v>751</v>
      </c>
      <c r="O64" s="180"/>
      <c r="P64" s="180"/>
    </row>
    <row r="65" spans="1:16" x14ac:dyDescent="0.15">
      <c r="A65" s="180" t="s">
        <v>32</v>
      </c>
      <c r="B65" s="180">
        <f>'将来負担比率（分子）の構造'!I$42</f>
        <v>228</v>
      </c>
      <c r="C65" s="180"/>
      <c r="D65" s="180"/>
      <c r="E65" s="180">
        <f>'将来負担比率（分子）の構造'!J$42</f>
        <v>194</v>
      </c>
      <c r="F65" s="180"/>
      <c r="G65" s="180"/>
      <c r="H65" s="180">
        <f>'将来負担比率（分子）の構造'!K$42</f>
        <v>162</v>
      </c>
      <c r="I65" s="180"/>
      <c r="J65" s="180"/>
      <c r="K65" s="180">
        <f>'将来負担比率（分子）の構造'!L$42</f>
        <v>113</v>
      </c>
      <c r="L65" s="180"/>
      <c r="M65" s="180"/>
      <c r="N65" s="180">
        <f>'将来負担比率（分子）の構造'!M$42</f>
        <v>86</v>
      </c>
      <c r="O65" s="180"/>
      <c r="P65" s="180"/>
    </row>
    <row r="66" spans="1:16" x14ac:dyDescent="0.15">
      <c r="A66" s="180" t="s">
        <v>31</v>
      </c>
      <c r="B66" s="180">
        <f>'将来負担比率（分子）の構造'!I$41</f>
        <v>3909</v>
      </c>
      <c r="C66" s="180"/>
      <c r="D66" s="180"/>
      <c r="E66" s="180">
        <f>'将来負担比率（分子）の構造'!J$41</f>
        <v>3700</v>
      </c>
      <c r="F66" s="180"/>
      <c r="G66" s="180"/>
      <c r="H66" s="180">
        <f>'将来負担比率（分子）の構造'!K$41</f>
        <v>3525</v>
      </c>
      <c r="I66" s="180"/>
      <c r="J66" s="180"/>
      <c r="K66" s="180">
        <f>'将来負担比率（分子）の構造'!L$41</f>
        <v>3366</v>
      </c>
      <c r="L66" s="180"/>
      <c r="M66" s="180"/>
      <c r="N66" s="180">
        <f>'将来負担比率（分子）の構造'!M$41</f>
        <v>3185</v>
      </c>
      <c r="O66" s="180"/>
      <c r="P66" s="180"/>
    </row>
    <row r="67" spans="1:16" x14ac:dyDescent="0.15">
      <c r="A67" s="180" t="s">
        <v>75</v>
      </c>
      <c r="B67" s="180" t="e">
        <f>NA()</f>
        <v>#N/A</v>
      </c>
      <c r="C67" s="180">
        <f>IF(ISNUMBER('将来負担比率（分子）の構造'!I$53), IF('将来負担比率（分子）の構造'!I$53 &lt; 0, 0, '将来負担比率（分子）の構造'!I$53), NA())</f>
        <v>1595</v>
      </c>
      <c r="D67" s="180" t="e">
        <f>NA()</f>
        <v>#N/A</v>
      </c>
      <c r="E67" s="180" t="e">
        <f>NA()</f>
        <v>#N/A</v>
      </c>
      <c r="F67" s="180">
        <f>IF(ISNUMBER('将来負担比率（分子）の構造'!J$53), IF('将来負担比率（分子）の構造'!J$53 &lt; 0, 0, '将来負担比率（分子）の構造'!J$53), NA())</f>
        <v>1009</v>
      </c>
      <c r="G67" s="180" t="e">
        <f>NA()</f>
        <v>#N/A</v>
      </c>
      <c r="H67" s="180" t="e">
        <f>NA()</f>
        <v>#N/A</v>
      </c>
      <c r="I67" s="180">
        <f>IF(ISNUMBER('将来負担比率（分子）の構造'!K$53), IF('将来負担比率（分子）の構造'!K$53 &lt; 0, 0, '将来負担比率（分子）の構造'!K$53), NA())</f>
        <v>587</v>
      </c>
      <c r="J67" s="180" t="e">
        <f>NA()</f>
        <v>#N/A</v>
      </c>
      <c r="K67" s="180" t="e">
        <f>NA()</f>
        <v>#N/A</v>
      </c>
      <c r="L67" s="180">
        <f>IF(ISNUMBER('将来負担比率（分子）の構造'!L$53), IF('将来負担比率（分子）の構造'!L$53 &lt; 0, 0, '将来負担比率（分子）の構造'!L$53), NA())</f>
        <v>321</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1136</v>
      </c>
      <c r="C72" s="184">
        <f>基金残高に係る経年分析!G55</f>
        <v>1138</v>
      </c>
      <c r="D72" s="184">
        <f>基金残高に係る経年分析!H55</f>
        <v>1200</v>
      </c>
    </row>
    <row r="73" spans="1:16" x14ac:dyDescent="0.15">
      <c r="A73" s="183" t="s">
        <v>78</v>
      </c>
      <c r="B73" s="184">
        <f>基金残高に係る経年分析!F56</f>
        <v>1</v>
      </c>
      <c r="C73" s="184">
        <f>基金残高に係る経年分析!G56</f>
        <v>1</v>
      </c>
      <c r="D73" s="184">
        <f>基金残高に係る経年分析!H56</f>
        <v>1</v>
      </c>
    </row>
    <row r="74" spans="1:16" x14ac:dyDescent="0.15">
      <c r="A74" s="183" t="s">
        <v>79</v>
      </c>
      <c r="B74" s="184">
        <f>基金残高に係る経年分析!F57</f>
        <v>417</v>
      </c>
      <c r="C74" s="184">
        <f>基金残高に係る経年分析!G57</f>
        <v>491</v>
      </c>
      <c r="D74" s="184">
        <f>基金残高に係る経年分析!H57</f>
        <v>495</v>
      </c>
    </row>
  </sheetData>
  <sheetProtection algorithmName="SHA-512" hashValue="b9YJWMMAWR6+i42Kt75BU7yFohP/Qb7tYiUl+BkQ34Igamh5i6MsWRgnMriPDycZJnr098UHYc3UOndTkKzypg==" saltValue="iV8WacDIjvYS+l4ARjTqn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1238951</v>
      </c>
      <c r="S5" s="727"/>
      <c r="T5" s="727"/>
      <c r="U5" s="727"/>
      <c r="V5" s="727"/>
      <c r="W5" s="727"/>
      <c r="X5" s="727"/>
      <c r="Y5" s="773"/>
      <c r="Z5" s="791">
        <v>29.8</v>
      </c>
      <c r="AA5" s="791"/>
      <c r="AB5" s="791"/>
      <c r="AC5" s="791"/>
      <c r="AD5" s="792">
        <v>1238951</v>
      </c>
      <c r="AE5" s="792"/>
      <c r="AF5" s="792"/>
      <c r="AG5" s="792"/>
      <c r="AH5" s="792"/>
      <c r="AI5" s="792"/>
      <c r="AJ5" s="792"/>
      <c r="AK5" s="792"/>
      <c r="AL5" s="774">
        <v>48.1</v>
      </c>
      <c r="AM5" s="743"/>
      <c r="AN5" s="743"/>
      <c r="AO5" s="775"/>
      <c r="AP5" s="760" t="s">
        <v>227</v>
      </c>
      <c r="AQ5" s="761"/>
      <c r="AR5" s="761"/>
      <c r="AS5" s="761"/>
      <c r="AT5" s="761"/>
      <c r="AU5" s="761"/>
      <c r="AV5" s="761"/>
      <c r="AW5" s="761"/>
      <c r="AX5" s="761"/>
      <c r="AY5" s="761"/>
      <c r="AZ5" s="761"/>
      <c r="BA5" s="761"/>
      <c r="BB5" s="761"/>
      <c r="BC5" s="761"/>
      <c r="BD5" s="761"/>
      <c r="BE5" s="761"/>
      <c r="BF5" s="762"/>
      <c r="BG5" s="661">
        <v>1237977</v>
      </c>
      <c r="BH5" s="664"/>
      <c r="BI5" s="664"/>
      <c r="BJ5" s="664"/>
      <c r="BK5" s="664"/>
      <c r="BL5" s="664"/>
      <c r="BM5" s="664"/>
      <c r="BN5" s="665"/>
      <c r="BO5" s="723">
        <v>99.9</v>
      </c>
      <c r="BP5" s="723"/>
      <c r="BQ5" s="723"/>
      <c r="BR5" s="723"/>
      <c r="BS5" s="724" t="s">
        <v>128</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55987</v>
      </c>
      <c r="S6" s="664"/>
      <c r="T6" s="664"/>
      <c r="U6" s="664"/>
      <c r="V6" s="664"/>
      <c r="W6" s="664"/>
      <c r="X6" s="664"/>
      <c r="Y6" s="665"/>
      <c r="Z6" s="723">
        <v>1.3</v>
      </c>
      <c r="AA6" s="723"/>
      <c r="AB6" s="723"/>
      <c r="AC6" s="723"/>
      <c r="AD6" s="724">
        <v>55987</v>
      </c>
      <c r="AE6" s="724"/>
      <c r="AF6" s="724"/>
      <c r="AG6" s="724"/>
      <c r="AH6" s="724"/>
      <c r="AI6" s="724"/>
      <c r="AJ6" s="724"/>
      <c r="AK6" s="724"/>
      <c r="AL6" s="666">
        <v>2.2000000000000002</v>
      </c>
      <c r="AM6" s="667"/>
      <c r="AN6" s="667"/>
      <c r="AO6" s="725"/>
      <c r="AP6" s="658" t="s">
        <v>232</v>
      </c>
      <c r="AQ6" s="659"/>
      <c r="AR6" s="659"/>
      <c r="AS6" s="659"/>
      <c r="AT6" s="659"/>
      <c r="AU6" s="659"/>
      <c r="AV6" s="659"/>
      <c r="AW6" s="659"/>
      <c r="AX6" s="659"/>
      <c r="AY6" s="659"/>
      <c r="AZ6" s="659"/>
      <c r="BA6" s="659"/>
      <c r="BB6" s="659"/>
      <c r="BC6" s="659"/>
      <c r="BD6" s="659"/>
      <c r="BE6" s="659"/>
      <c r="BF6" s="660"/>
      <c r="BG6" s="661">
        <v>1237977</v>
      </c>
      <c r="BH6" s="664"/>
      <c r="BI6" s="664"/>
      <c r="BJ6" s="664"/>
      <c r="BK6" s="664"/>
      <c r="BL6" s="664"/>
      <c r="BM6" s="664"/>
      <c r="BN6" s="665"/>
      <c r="BO6" s="723">
        <v>99.9</v>
      </c>
      <c r="BP6" s="723"/>
      <c r="BQ6" s="723"/>
      <c r="BR6" s="723"/>
      <c r="BS6" s="724" t="s">
        <v>128</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65844</v>
      </c>
      <c r="CS6" s="664"/>
      <c r="CT6" s="664"/>
      <c r="CU6" s="664"/>
      <c r="CV6" s="664"/>
      <c r="CW6" s="664"/>
      <c r="CX6" s="664"/>
      <c r="CY6" s="665"/>
      <c r="CZ6" s="774">
        <v>1.7</v>
      </c>
      <c r="DA6" s="743"/>
      <c r="DB6" s="743"/>
      <c r="DC6" s="777"/>
      <c r="DD6" s="669" t="s">
        <v>234</v>
      </c>
      <c r="DE6" s="664"/>
      <c r="DF6" s="664"/>
      <c r="DG6" s="664"/>
      <c r="DH6" s="664"/>
      <c r="DI6" s="664"/>
      <c r="DJ6" s="664"/>
      <c r="DK6" s="664"/>
      <c r="DL6" s="664"/>
      <c r="DM6" s="664"/>
      <c r="DN6" s="664"/>
      <c r="DO6" s="664"/>
      <c r="DP6" s="665"/>
      <c r="DQ6" s="669">
        <v>65844</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2299</v>
      </c>
      <c r="S7" s="664"/>
      <c r="T7" s="664"/>
      <c r="U7" s="664"/>
      <c r="V7" s="664"/>
      <c r="W7" s="664"/>
      <c r="X7" s="664"/>
      <c r="Y7" s="665"/>
      <c r="Z7" s="723">
        <v>0.1</v>
      </c>
      <c r="AA7" s="723"/>
      <c r="AB7" s="723"/>
      <c r="AC7" s="723"/>
      <c r="AD7" s="724">
        <v>2299</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578280</v>
      </c>
      <c r="BH7" s="664"/>
      <c r="BI7" s="664"/>
      <c r="BJ7" s="664"/>
      <c r="BK7" s="664"/>
      <c r="BL7" s="664"/>
      <c r="BM7" s="664"/>
      <c r="BN7" s="665"/>
      <c r="BO7" s="723">
        <v>46.7</v>
      </c>
      <c r="BP7" s="723"/>
      <c r="BQ7" s="723"/>
      <c r="BR7" s="723"/>
      <c r="BS7" s="724" t="s">
        <v>128</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817775</v>
      </c>
      <c r="CS7" s="664"/>
      <c r="CT7" s="664"/>
      <c r="CU7" s="664"/>
      <c r="CV7" s="664"/>
      <c r="CW7" s="664"/>
      <c r="CX7" s="664"/>
      <c r="CY7" s="665"/>
      <c r="CZ7" s="723">
        <v>20.8</v>
      </c>
      <c r="DA7" s="723"/>
      <c r="DB7" s="723"/>
      <c r="DC7" s="723"/>
      <c r="DD7" s="669">
        <v>976</v>
      </c>
      <c r="DE7" s="664"/>
      <c r="DF7" s="664"/>
      <c r="DG7" s="664"/>
      <c r="DH7" s="664"/>
      <c r="DI7" s="664"/>
      <c r="DJ7" s="664"/>
      <c r="DK7" s="664"/>
      <c r="DL7" s="664"/>
      <c r="DM7" s="664"/>
      <c r="DN7" s="664"/>
      <c r="DO7" s="664"/>
      <c r="DP7" s="665"/>
      <c r="DQ7" s="669">
        <v>581496</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3910</v>
      </c>
      <c r="S8" s="664"/>
      <c r="T8" s="664"/>
      <c r="U8" s="664"/>
      <c r="V8" s="664"/>
      <c r="W8" s="664"/>
      <c r="X8" s="664"/>
      <c r="Y8" s="665"/>
      <c r="Z8" s="723">
        <v>0.1</v>
      </c>
      <c r="AA8" s="723"/>
      <c r="AB8" s="723"/>
      <c r="AC8" s="723"/>
      <c r="AD8" s="724">
        <v>3910</v>
      </c>
      <c r="AE8" s="724"/>
      <c r="AF8" s="724"/>
      <c r="AG8" s="724"/>
      <c r="AH8" s="724"/>
      <c r="AI8" s="724"/>
      <c r="AJ8" s="724"/>
      <c r="AK8" s="724"/>
      <c r="AL8" s="666">
        <v>0.2</v>
      </c>
      <c r="AM8" s="667"/>
      <c r="AN8" s="667"/>
      <c r="AO8" s="725"/>
      <c r="AP8" s="658" t="s">
        <v>239</v>
      </c>
      <c r="AQ8" s="659"/>
      <c r="AR8" s="659"/>
      <c r="AS8" s="659"/>
      <c r="AT8" s="659"/>
      <c r="AU8" s="659"/>
      <c r="AV8" s="659"/>
      <c r="AW8" s="659"/>
      <c r="AX8" s="659"/>
      <c r="AY8" s="659"/>
      <c r="AZ8" s="659"/>
      <c r="BA8" s="659"/>
      <c r="BB8" s="659"/>
      <c r="BC8" s="659"/>
      <c r="BD8" s="659"/>
      <c r="BE8" s="659"/>
      <c r="BF8" s="660"/>
      <c r="BG8" s="661">
        <v>16962</v>
      </c>
      <c r="BH8" s="664"/>
      <c r="BI8" s="664"/>
      <c r="BJ8" s="664"/>
      <c r="BK8" s="664"/>
      <c r="BL8" s="664"/>
      <c r="BM8" s="664"/>
      <c r="BN8" s="665"/>
      <c r="BO8" s="723">
        <v>1.4</v>
      </c>
      <c r="BP8" s="723"/>
      <c r="BQ8" s="723"/>
      <c r="BR8" s="723"/>
      <c r="BS8" s="669" t="s">
        <v>128</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1160212</v>
      </c>
      <c r="CS8" s="664"/>
      <c r="CT8" s="664"/>
      <c r="CU8" s="664"/>
      <c r="CV8" s="664"/>
      <c r="CW8" s="664"/>
      <c r="CX8" s="664"/>
      <c r="CY8" s="665"/>
      <c r="CZ8" s="723">
        <v>29.5</v>
      </c>
      <c r="DA8" s="723"/>
      <c r="DB8" s="723"/>
      <c r="DC8" s="723"/>
      <c r="DD8" s="669">
        <v>25710</v>
      </c>
      <c r="DE8" s="664"/>
      <c r="DF8" s="664"/>
      <c r="DG8" s="664"/>
      <c r="DH8" s="664"/>
      <c r="DI8" s="664"/>
      <c r="DJ8" s="664"/>
      <c r="DK8" s="664"/>
      <c r="DL8" s="664"/>
      <c r="DM8" s="664"/>
      <c r="DN8" s="664"/>
      <c r="DO8" s="664"/>
      <c r="DP8" s="665"/>
      <c r="DQ8" s="669">
        <v>706158</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3283</v>
      </c>
      <c r="S9" s="664"/>
      <c r="T9" s="664"/>
      <c r="U9" s="664"/>
      <c r="V9" s="664"/>
      <c r="W9" s="664"/>
      <c r="X9" s="664"/>
      <c r="Y9" s="665"/>
      <c r="Z9" s="723">
        <v>0.1</v>
      </c>
      <c r="AA9" s="723"/>
      <c r="AB9" s="723"/>
      <c r="AC9" s="723"/>
      <c r="AD9" s="724">
        <v>3283</v>
      </c>
      <c r="AE9" s="724"/>
      <c r="AF9" s="724"/>
      <c r="AG9" s="724"/>
      <c r="AH9" s="724"/>
      <c r="AI9" s="724"/>
      <c r="AJ9" s="724"/>
      <c r="AK9" s="724"/>
      <c r="AL9" s="666">
        <v>0.1</v>
      </c>
      <c r="AM9" s="667"/>
      <c r="AN9" s="667"/>
      <c r="AO9" s="725"/>
      <c r="AP9" s="658" t="s">
        <v>242</v>
      </c>
      <c r="AQ9" s="659"/>
      <c r="AR9" s="659"/>
      <c r="AS9" s="659"/>
      <c r="AT9" s="659"/>
      <c r="AU9" s="659"/>
      <c r="AV9" s="659"/>
      <c r="AW9" s="659"/>
      <c r="AX9" s="659"/>
      <c r="AY9" s="659"/>
      <c r="AZ9" s="659"/>
      <c r="BA9" s="659"/>
      <c r="BB9" s="659"/>
      <c r="BC9" s="659"/>
      <c r="BD9" s="659"/>
      <c r="BE9" s="659"/>
      <c r="BF9" s="660"/>
      <c r="BG9" s="661">
        <v>436242</v>
      </c>
      <c r="BH9" s="664"/>
      <c r="BI9" s="664"/>
      <c r="BJ9" s="664"/>
      <c r="BK9" s="664"/>
      <c r="BL9" s="664"/>
      <c r="BM9" s="664"/>
      <c r="BN9" s="665"/>
      <c r="BO9" s="723">
        <v>35.200000000000003</v>
      </c>
      <c r="BP9" s="723"/>
      <c r="BQ9" s="723"/>
      <c r="BR9" s="723"/>
      <c r="BS9" s="669" t="s">
        <v>128</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199052</v>
      </c>
      <c r="CS9" s="664"/>
      <c r="CT9" s="664"/>
      <c r="CU9" s="664"/>
      <c r="CV9" s="664"/>
      <c r="CW9" s="664"/>
      <c r="CX9" s="664"/>
      <c r="CY9" s="665"/>
      <c r="CZ9" s="723">
        <v>5.0999999999999996</v>
      </c>
      <c r="DA9" s="723"/>
      <c r="DB9" s="723"/>
      <c r="DC9" s="723"/>
      <c r="DD9" s="669" t="s">
        <v>128</v>
      </c>
      <c r="DE9" s="664"/>
      <c r="DF9" s="664"/>
      <c r="DG9" s="664"/>
      <c r="DH9" s="664"/>
      <c r="DI9" s="664"/>
      <c r="DJ9" s="664"/>
      <c r="DK9" s="664"/>
      <c r="DL9" s="664"/>
      <c r="DM9" s="664"/>
      <c r="DN9" s="664"/>
      <c r="DO9" s="664"/>
      <c r="DP9" s="665"/>
      <c r="DQ9" s="669">
        <v>184654</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128</v>
      </c>
      <c r="AA10" s="723"/>
      <c r="AB10" s="723"/>
      <c r="AC10" s="723"/>
      <c r="AD10" s="724" t="s">
        <v>234</v>
      </c>
      <c r="AE10" s="724"/>
      <c r="AF10" s="724"/>
      <c r="AG10" s="724"/>
      <c r="AH10" s="724"/>
      <c r="AI10" s="724"/>
      <c r="AJ10" s="724"/>
      <c r="AK10" s="724"/>
      <c r="AL10" s="666" t="s">
        <v>234</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30356</v>
      </c>
      <c r="BH10" s="664"/>
      <c r="BI10" s="664"/>
      <c r="BJ10" s="664"/>
      <c r="BK10" s="664"/>
      <c r="BL10" s="664"/>
      <c r="BM10" s="664"/>
      <c r="BN10" s="665"/>
      <c r="BO10" s="723">
        <v>2.5</v>
      </c>
      <c r="BP10" s="723"/>
      <c r="BQ10" s="723"/>
      <c r="BR10" s="723"/>
      <c r="BS10" s="669" t="s">
        <v>128</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100</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100</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234</v>
      </c>
      <c r="AA11" s="723"/>
      <c r="AB11" s="723"/>
      <c r="AC11" s="723"/>
      <c r="AD11" s="724" t="s">
        <v>128</v>
      </c>
      <c r="AE11" s="724"/>
      <c r="AF11" s="724"/>
      <c r="AG11" s="724"/>
      <c r="AH11" s="724"/>
      <c r="AI11" s="724"/>
      <c r="AJ11" s="724"/>
      <c r="AK11" s="724"/>
      <c r="AL11" s="666" t="s">
        <v>234</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94720</v>
      </c>
      <c r="BH11" s="664"/>
      <c r="BI11" s="664"/>
      <c r="BJ11" s="664"/>
      <c r="BK11" s="664"/>
      <c r="BL11" s="664"/>
      <c r="BM11" s="664"/>
      <c r="BN11" s="665"/>
      <c r="BO11" s="723">
        <v>7.6</v>
      </c>
      <c r="BP11" s="723"/>
      <c r="BQ11" s="723"/>
      <c r="BR11" s="723"/>
      <c r="BS11" s="669" t="s">
        <v>234</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205873</v>
      </c>
      <c r="CS11" s="664"/>
      <c r="CT11" s="664"/>
      <c r="CU11" s="664"/>
      <c r="CV11" s="664"/>
      <c r="CW11" s="664"/>
      <c r="CX11" s="664"/>
      <c r="CY11" s="665"/>
      <c r="CZ11" s="723">
        <v>5.2</v>
      </c>
      <c r="DA11" s="723"/>
      <c r="DB11" s="723"/>
      <c r="DC11" s="723"/>
      <c r="DD11" s="669">
        <v>60158</v>
      </c>
      <c r="DE11" s="664"/>
      <c r="DF11" s="664"/>
      <c r="DG11" s="664"/>
      <c r="DH11" s="664"/>
      <c r="DI11" s="664"/>
      <c r="DJ11" s="664"/>
      <c r="DK11" s="664"/>
      <c r="DL11" s="664"/>
      <c r="DM11" s="664"/>
      <c r="DN11" s="664"/>
      <c r="DO11" s="664"/>
      <c r="DP11" s="665"/>
      <c r="DQ11" s="669">
        <v>125975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174207</v>
      </c>
      <c r="S12" s="664"/>
      <c r="T12" s="664"/>
      <c r="U12" s="664"/>
      <c r="V12" s="664"/>
      <c r="W12" s="664"/>
      <c r="X12" s="664"/>
      <c r="Y12" s="665"/>
      <c r="Z12" s="723">
        <v>4.2</v>
      </c>
      <c r="AA12" s="723"/>
      <c r="AB12" s="723"/>
      <c r="AC12" s="723"/>
      <c r="AD12" s="724">
        <v>174207</v>
      </c>
      <c r="AE12" s="724"/>
      <c r="AF12" s="724"/>
      <c r="AG12" s="724"/>
      <c r="AH12" s="724"/>
      <c r="AI12" s="724"/>
      <c r="AJ12" s="724"/>
      <c r="AK12" s="724"/>
      <c r="AL12" s="666">
        <v>6.8</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589593</v>
      </c>
      <c r="BH12" s="664"/>
      <c r="BI12" s="664"/>
      <c r="BJ12" s="664"/>
      <c r="BK12" s="664"/>
      <c r="BL12" s="664"/>
      <c r="BM12" s="664"/>
      <c r="BN12" s="665"/>
      <c r="BO12" s="723">
        <v>47.6</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218333</v>
      </c>
      <c r="CS12" s="664"/>
      <c r="CT12" s="664"/>
      <c r="CU12" s="664"/>
      <c r="CV12" s="664"/>
      <c r="CW12" s="664"/>
      <c r="CX12" s="664"/>
      <c r="CY12" s="665"/>
      <c r="CZ12" s="723">
        <v>5.6</v>
      </c>
      <c r="DA12" s="723"/>
      <c r="DB12" s="723"/>
      <c r="DC12" s="723"/>
      <c r="DD12" s="669">
        <v>11783</v>
      </c>
      <c r="DE12" s="664"/>
      <c r="DF12" s="664"/>
      <c r="DG12" s="664"/>
      <c r="DH12" s="664"/>
      <c r="DI12" s="664"/>
      <c r="DJ12" s="664"/>
      <c r="DK12" s="664"/>
      <c r="DL12" s="664"/>
      <c r="DM12" s="664"/>
      <c r="DN12" s="664"/>
      <c r="DO12" s="664"/>
      <c r="DP12" s="665"/>
      <c r="DQ12" s="669">
        <v>63564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128</v>
      </c>
      <c r="S13" s="664"/>
      <c r="T13" s="664"/>
      <c r="U13" s="664"/>
      <c r="V13" s="664"/>
      <c r="W13" s="664"/>
      <c r="X13" s="664"/>
      <c r="Y13" s="665"/>
      <c r="Z13" s="723" t="s">
        <v>234</v>
      </c>
      <c r="AA13" s="723"/>
      <c r="AB13" s="723"/>
      <c r="AC13" s="723"/>
      <c r="AD13" s="724" t="s">
        <v>234</v>
      </c>
      <c r="AE13" s="724"/>
      <c r="AF13" s="724"/>
      <c r="AG13" s="724"/>
      <c r="AH13" s="724"/>
      <c r="AI13" s="724"/>
      <c r="AJ13" s="724"/>
      <c r="AK13" s="724"/>
      <c r="AL13" s="666" t="s">
        <v>128</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585306</v>
      </c>
      <c r="BH13" s="664"/>
      <c r="BI13" s="664"/>
      <c r="BJ13" s="664"/>
      <c r="BK13" s="664"/>
      <c r="BL13" s="664"/>
      <c r="BM13" s="664"/>
      <c r="BN13" s="665"/>
      <c r="BO13" s="723">
        <v>47.2</v>
      </c>
      <c r="BP13" s="723"/>
      <c r="BQ13" s="723"/>
      <c r="BR13" s="723"/>
      <c r="BS13" s="669" t="s">
        <v>128</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287839</v>
      </c>
      <c r="CS13" s="664"/>
      <c r="CT13" s="664"/>
      <c r="CU13" s="664"/>
      <c r="CV13" s="664"/>
      <c r="CW13" s="664"/>
      <c r="CX13" s="664"/>
      <c r="CY13" s="665"/>
      <c r="CZ13" s="723">
        <v>7.3</v>
      </c>
      <c r="DA13" s="723"/>
      <c r="DB13" s="723"/>
      <c r="DC13" s="723"/>
      <c r="DD13" s="669">
        <v>68066</v>
      </c>
      <c r="DE13" s="664"/>
      <c r="DF13" s="664"/>
      <c r="DG13" s="664"/>
      <c r="DH13" s="664"/>
      <c r="DI13" s="664"/>
      <c r="DJ13" s="664"/>
      <c r="DK13" s="664"/>
      <c r="DL13" s="664"/>
      <c r="DM13" s="664"/>
      <c r="DN13" s="664"/>
      <c r="DO13" s="664"/>
      <c r="DP13" s="665"/>
      <c r="DQ13" s="669">
        <v>236887</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128</v>
      </c>
      <c r="S14" s="664"/>
      <c r="T14" s="664"/>
      <c r="U14" s="664"/>
      <c r="V14" s="664"/>
      <c r="W14" s="664"/>
      <c r="X14" s="664"/>
      <c r="Y14" s="665"/>
      <c r="Z14" s="723" t="s">
        <v>234</v>
      </c>
      <c r="AA14" s="723"/>
      <c r="AB14" s="723"/>
      <c r="AC14" s="723"/>
      <c r="AD14" s="724" t="s">
        <v>234</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30287</v>
      </c>
      <c r="BH14" s="664"/>
      <c r="BI14" s="664"/>
      <c r="BJ14" s="664"/>
      <c r="BK14" s="664"/>
      <c r="BL14" s="664"/>
      <c r="BM14" s="664"/>
      <c r="BN14" s="665"/>
      <c r="BO14" s="723">
        <v>2.4</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154193</v>
      </c>
      <c r="CS14" s="664"/>
      <c r="CT14" s="664"/>
      <c r="CU14" s="664"/>
      <c r="CV14" s="664"/>
      <c r="CW14" s="664"/>
      <c r="CX14" s="664"/>
      <c r="CY14" s="665"/>
      <c r="CZ14" s="723">
        <v>3.9</v>
      </c>
      <c r="DA14" s="723"/>
      <c r="DB14" s="723"/>
      <c r="DC14" s="723"/>
      <c r="DD14" s="669">
        <v>3569</v>
      </c>
      <c r="DE14" s="664"/>
      <c r="DF14" s="664"/>
      <c r="DG14" s="664"/>
      <c r="DH14" s="664"/>
      <c r="DI14" s="664"/>
      <c r="DJ14" s="664"/>
      <c r="DK14" s="664"/>
      <c r="DL14" s="664"/>
      <c r="DM14" s="664"/>
      <c r="DN14" s="664"/>
      <c r="DO14" s="664"/>
      <c r="DP14" s="665"/>
      <c r="DQ14" s="669">
        <v>138029</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13227</v>
      </c>
      <c r="S15" s="664"/>
      <c r="T15" s="664"/>
      <c r="U15" s="664"/>
      <c r="V15" s="664"/>
      <c r="W15" s="664"/>
      <c r="X15" s="664"/>
      <c r="Y15" s="665"/>
      <c r="Z15" s="723">
        <v>0.3</v>
      </c>
      <c r="AA15" s="723"/>
      <c r="AB15" s="723"/>
      <c r="AC15" s="723"/>
      <c r="AD15" s="724">
        <v>13227</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39817</v>
      </c>
      <c r="BH15" s="664"/>
      <c r="BI15" s="664"/>
      <c r="BJ15" s="664"/>
      <c r="BK15" s="664"/>
      <c r="BL15" s="664"/>
      <c r="BM15" s="664"/>
      <c r="BN15" s="665"/>
      <c r="BO15" s="723">
        <v>3.2</v>
      </c>
      <c r="BP15" s="723"/>
      <c r="BQ15" s="723"/>
      <c r="BR15" s="723"/>
      <c r="BS15" s="669" t="s">
        <v>234</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415449</v>
      </c>
      <c r="CS15" s="664"/>
      <c r="CT15" s="664"/>
      <c r="CU15" s="664"/>
      <c r="CV15" s="664"/>
      <c r="CW15" s="664"/>
      <c r="CX15" s="664"/>
      <c r="CY15" s="665"/>
      <c r="CZ15" s="723">
        <v>10.6</v>
      </c>
      <c r="DA15" s="723"/>
      <c r="DB15" s="723"/>
      <c r="DC15" s="723"/>
      <c r="DD15" s="669">
        <v>108298</v>
      </c>
      <c r="DE15" s="664"/>
      <c r="DF15" s="664"/>
      <c r="DG15" s="664"/>
      <c r="DH15" s="664"/>
      <c r="DI15" s="664"/>
      <c r="DJ15" s="664"/>
      <c r="DK15" s="664"/>
      <c r="DL15" s="664"/>
      <c r="DM15" s="664"/>
      <c r="DN15" s="664"/>
      <c r="DO15" s="664"/>
      <c r="DP15" s="665"/>
      <c r="DQ15" s="669">
        <v>372284</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128</v>
      </c>
      <c r="S16" s="664"/>
      <c r="T16" s="664"/>
      <c r="U16" s="664"/>
      <c r="V16" s="664"/>
      <c r="W16" s="664"/>
      <c r="X16" s="664"/>
      <c r="Y16" s="665"/>
      <c r="Z16" s="723" t="s">
        <v>234</v>
      </c>
      <c r="AA16" s="723"/>
      <c r="AB16" s="723"/>
      <c r="AC16" s="723"/>
      <c r="AD16" s="724" t="s">
        <v>128</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234</v>
      </c>
      <c r="CS16" s="664"/>
      <c r="CT16" s="664"/>
      <c r="CU16" s="664"/>
      <c r="CV16" s="664"/>
      <c r="CW16" s="664"/>
      <c r="CX16" s="664"/>
      <c r="CY16" s="665"/>
      <c r="CZ16" s="723" t="s">
        <v>234</v>
      </c>
      <c r="DA16" s="723"/>
      <c r="DB16" s="723"/>
      <c r="DC16" s="723"/>
      <c r="DD16" s="669" t="s">
        <v>234</v>
      </c>
      <c r="DE16" s="664"/>
      <c r="DF16" s="664"/>
      <c r="DG16" s="664"/>
      <c r="DH16" s="664"/>
      <c r="DI16" s="664"/>
      <c r="DJ16" s="664"/>
      <c r="DK16" s="664"/>
      <c r="DL16" s="664"/>
      <c r="DM16" s="664"/>
      <c r="DN16" s="664"/>
      <c r="DO16" s="664"/>
      <c r="DP16" s="665"/>
      <c r="DQ16" s="669" t="s">
        <v>128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6389</v>
      </c>
      <c r="S17" s="664"/>
      <c r="T17" s="664"/>
      <c r="U17" s="664"/>
      <c r="V17" s="664"/>
      <c r="W17" s="664"/>
      <c r="X17" s="664"/>
      <c r="Y17" s="665"/>
      <c r="Z17" s="723">
        <v>0.2</v>
      </c>
      <c r="AA17" s="723"/>
      <c r="AB17" s="723"/>
      <c r="AC17" s="723"/>
      <c r="AD17" s="724">
        <v>6389</v>
      </c>
      <c r="AE17" s="724"/>
      <c r="AF17" s="724"/>
      <c r="AG17" s="724"/>
      <c r="AH17" s="724"/>
      <c r="AI17" s="724"/>
      <c r="AJ17" s="724"/>
      <c r="AK17" s="724"/>
      <c r="AL17" s="666">
        <v>0.2</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128</v>
      </c>
      <c r="BP17" s="723"/>
      <c r="BQ17" s="723"/>
      <c r="BR17" s="723"/>
      <c r="BS17" s="669" t="s">
        <v>234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386623</v>
      </c>
      <c r="CS17" s="664"/>
      <c r="CT17" s="664"/>
      <c r="CU17" s="664"/>
      <c r="CV17" s="664"/>
      <c r="CW17" s="664"/>
      <c r="CX17" s="664"/>
      <c r="CY17" s="665"/>
      <c r="CZ17" s="723">
        <v>9.8000000000000007</v>
      </c>
      <c r="DA17" s="723"/>
      <c r="DB17" s="723"/>
      <c r="DC17" s="723"/>
      <c r="DD17" s="669" t="s">
        <v>128</v>
      </c>
      <c r="DE17" s="664"/>
      <c r="DF17" s="664"/>
      <c r="DG17" s="664"/>
      <c r="DH17" s="664"/>
      <c r="DI17" s="664"/>
      <c r="DJ17" s="664"/>
      <c r="DK17" s="664"/>
      <c r="DL17" s="664"/>
      <c r="DM17" s="664"/>
      <c r="DN17" s="664"/>
      <c r="DO17" s="664"/>
      <c r="DP17" s="665"/>
      <c r="DQ17" s="669">
        <v>365658</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1166914</v>
      </c>
      <c r="S18" s="664"/>
      <c r="T18" s="664"/>
      <c r="U18" s="664"/>
      <c r="V18" s="664"/>
      <c r="W18" s="664"/>
      <c r="X18" s="664"/>
      <c r="Y18" s="665"/>
      <c r="Z18" s="723">
        <v>28.1</v>
      </c>
      <c r="AA18" s="723"/>
      <c r="AB18" s="723"/>
      <c r="AC18" s="723"/>
      <c r="AD18" s="724">
        <v>1073941</v>
      </c>
      <c r="AE18" s="724"/>
      <c r="AF18" s="724"/>
      <c r="AG18" s="724"/>
      <c r="AH18" s="724"/>
      <c r="AI18" s="724"/>
      <c r="AJ18" s="724"/>
      <c r="AK18" s="724"/>
      <c r="AL18" s="666">
        <v>41.7</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128</v>
      </c>
      <c r="BH18" s="664"/>
      <c r="BI18" s="664"/>
      <c r="BJ18" s="664"/>
      <c r="BK18" s="664"/>
      <c r="BL18" s="664"/>
      <c r="BM18" s="664"/>
      <c r="BN18" s="665"/>
      <c r="BO18" s="723" t="s">
        <v>234</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v>21557</v>
      </c>
      <c r="CS18" s="664"/>
      <c r="CT18" s="664"/>
      <c r="CU18" s="664"/>
      <c r="CV18" s="664"/>
      <c r="CW18" s="664"/>
      <c r="CX18" s="664"/>
      <c r="CY18" s="665"/>
      <c r="CZ18" s="723">
        <v>0.5</v>
      </c>
      <c r="DA18" s="723"/>
      <c r="DB18" s="723"/>
      <c r="DC18" s="723"/>
      <c r="DD18" s="669">
        <v>21557</v>
      </c>
      <c r="DE18" s="664"/>
      <c r="DF18" s="664"/>
      <c r="DG18" s="664"/>
      <c r="DH18" s="664"/>
      <c r="DI18" s="664"/>
      <c r="DJ18" s="664"/>
      <c r="DK18" s="664"/>
      <c r="DL18" s="664"/>
      <c r="DM18" s="664"/>
      <c r="DN18" s="664"/>
      <c r="DO18" s="664"/>
      <c r="DP18" s="665"/>
      <c r="DQ18" s="669">
        <v>21557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1073941</v>
      </c>
      <c r="S19" s="664"/>
      <c r="T19" s="664"/>
      <c r="U19" s="664"/>
      <c r="V19" s="664"/>
      <c r="W19" s="664"/>
      <c r="X19" s="664"/>
      <c r="Y19" s="665"/>
      <c r="Z19" s="723">
        <v>25.8</v>
      </c>
      <c r="AA19" s="723"/>
      <c r="AB19" s="723"/>
      <c r="AC19" s="723"/>
      <c r="AD19" s="724">
        <v>1073941</v>
      </c>
      <c r="AE19" s="724"/>
      <c r="AF19" s="724"/>
      <c r="AG19" s="724"/>
      <c r="AH19" s="724"/>
      <c r="AI19" s="724"/>
      <c r="AJ19" s="724"/>
      <c r="AK19" s="724"/>
      <c r="AL19" s="666">
        <v>41.7</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974</v>
      </c>
      <c r="BH19" s="664"/>
      <c r="BI19" s="664"/>
      <c r="BJ19" s="664"/>
      <c r="BK19" s="664"/>
      <c r="BL19" s="664"/>
      <c r="BM19" s="664"/>
      <c r="BN19" s="665"/>
      <c r="BO19" s="723">
        <v>0.1</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128</v>
      </c>
      <c r="DA19" s="723"/>
      <c r="DB19" s="723"/>
      <c r="DC19" s="723"/>
      <c r="DD19" s="669" t="s">
        <v>128</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92973</v>
      </c>
      <c r="S20" s="664"/>
      <c r="T20" s="664"/>
      <c r="U20" s="664"/>
      <c r="V20" s="664"/>
      <c r="W20" s="664"/>
      <c r="X20" s="664"/>
      <c r="Y20" s="665"/>
      <c r="Z20" s="723">
        <v>2.2000000000000002</v>
      </c>
      <c r="AA20" s="723"/>
      <c r="AB20" s="723"/>
      <c r="AC20" s="723"/>
      <c r="AD20" s="724" t="s">
        <v>128</v>
      </c>
      <c r="AE20" s="724"/>
      <c r="AF20" s="724"/>
      <c r="AG20" s="724"/>
      <c r="AH20" s="724"/>
      <c r="AI20" s="724"/>
      <c r="AJ20" s="724"/>
      <c r="AK20" s="724"/>
      <c r="AL20" s="666" t="s">
        <v>234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974</v>
      </c>
      <c r="BH20" s="664"/>
      <c r="BI20" s="664"/>
      <c r="BJ20" s="664"/>
      <c r="BK20" s="664"/>
      <c r="BL20" s="664"/>
      <c r="BM20" s="664"/>
      <c r="BN20" s="665"/>
      <c r="BO20" s="723">
        <v>0.1</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3932850</v>
      </c>
      <c r="CS20" s="664"/>
      <c r="CT20" s="664"/>
      <c r="CU20" s="664"/>
      <c r="CV20" s="664"/>
      <c r="CW20" s="664"/>
      <c r="CX20" s="664"/>
      <c r="CY20" s="665"/>
      <c r="CZ20" s="723">
        <v>100</v>
      </c>
      <c r="DA20" s="723"/>
      <c r="DB20" s="723"/>
      <c r="DC20" s="723"/>
      <c r="DD20" s="669">
        <v>300117</v>
      </c>
      <c r="DE20" s="664"/>
      <c r="DF20" s="664"/>
      <c r="DG20" s="664"/>
      <c r="DH20" s="664"/>
      <c r="DI20" s="664"/>
      <c r="DJ20" s="664"/>
      <c r="DK20" s="664"/>
      <c r="DL20" s="664"/>
      <c r="DM20" s="664"/>
      <c r="DN20" s="664"/>
      <c r="DO20" s="664"/>
      <c r="DP20" s="665"/>
      <c r="DQ20" s="669">
        <v>2862206</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128</v>
      </c>
      <c r="AA21" s="723"/>
      <c r="AB21" s="723"/>
      <c r="AC21" s="723"/>
      <c r="AD21" s="724" t="s">
        <v>234</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974</v>
      </c>
      <c r="BH21" s="664"/>
      <c r="BI21" s="664"/>
      <c r="BJ21" s="664"/>
      <c r="BK21" s="664"/>
      <c r="BL21" s="664"/>
      <c r="BM21" s="664"/>
      <c r="BN21" s="665"/>
      <c r="BO21" s="723">
        <v>0.1</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2665167</v>
      </c>
      <c r="S22" s="664"/>
      <c r="T22" s="664"/>
      <c r="U22" s="664"/>
      <c r="V22" s="664"/>
      <c r="W22" s="664"/>
      <c r="X22" s="664"/>
      <c r="Y22" s="665"/>
      <c r="Z22" s="723">
        <v>64.099999999999994</v>
      </c>
      <c r="AA22" s="723"/>
      <c r="AB22" s="723"/>
      <c r="AC22" s="723"/>
      <c r="AD22" s="724">
        <v>2572194</v>
      </c>
      <c r="AE22" s="724"/>
      <c r="AF22" s="724"/>
      <c r="AG22" s="724"/>
      <c r="AH22" s="724"/>
      <c r="AI22" s="724"/>
      <c r="AJ22" s="724"/>
      <c r="AK22" s="724"/>
      <c r="AL22" s="666">
        <v>100</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128</v>
      </c>
      <c r="BP22" s="723"/>
      <c r="BQ22" s="723"/>
      <c r="BR22" s="723"/>
      <c r="BS22" s="669" t="s">
        <v>128</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699</v>
      </c>
      <c r="S23" s="664"/>
      <c r="T23" s="664"/>
      <c r="U23" s="664"/>
      <c r="V23" s="664"/>
      <c r="W23" s="664"/>
      <c r="X23" s="664"/>
      <c r="Y23" s="665"/>
      <c r="Z23" s="723">
        <v>0</v>
      </c>
      <c r="AA23" s="723"/>
      <c r="AB23" s="723"/>
      <c r="AC23" s="723"/>
      <c r="AD23" s="724">
        <v>699</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234</v>
      </c>
      <c r="BP23" s="723"/>
      <c r="BQ23" s="723"/>
      <c r="BR23" s="723"/>
      <c r="BS23" s="669" t="s">
        <v>128</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5236</v>
      </c>
      <c r="S24" s="664"/>
      <c r="T24" s="664"/>
      <c r="U24" s="664"/>
      <c r="V24" s="664"/>
      <c r="W24" s="664"/>
      <c r="X24" s="664"/>
      <c r="Y24" s="665"/>
      <c r="Z24" s="723">
        <v>0.1</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234</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1663942</v>
      </c>
      <c r="CS24" s="727"/>
      <c r="CT24" s="727"/>
      <c r="CU24" s="727"/>
      <c r="CV24" s="727"/>
      <c r="CW24" s="727"/>
      <c r="CX24" s="727"/>
      <c r="CY24" s="773"/>
      <c r="CZ24" s="774">
        <v>42.3</v>
      </c>
      <c r="DA24" s="743"/>
      <c r="DB24" s="743"/>
      <c r="DC24" s="777"/>
      <c r="DD24" s="772">
        <v>1260855</v>
      </c>
      <c r="DE24" s="727"/>
      <c r="DF24" s="727"/>
      <c r="DG24" s="727"/>
      <c r="DH24" s="727"/>
      <c r="DI24" s="727"/>
      <c r="DJ24" s="727"/>
      <c r="DK24" s="773"/>
      <c r="DL24" s="772">
        <v>1255678</v>
      </c>
      <c r="DM24" s="727"/>
      <c r="DN24" s="727"/>
      <c r="DO24" s="727"/>
      <c r="DP24" s="727"/>
      <c r="DQ24" s="727"/>
      <c r="DR24" s="727"/>
      <c r="DS24" s="727"/>
      <c r="DT24" s="727"/>
      <c r="DU24" s="727"/>
      <c r="DV24" s="773"/>
      <c r="DW24" s="774">
        <v>45.9</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114645</v>
      </c>
      <c r="S25" s="664"/>
      <c r="T25" s="664"/>
      <c r="U25" s="664"/>
      <c r="V25" s="664"/>
      <c r="W25" s="664"/>
      <c r="X25" s="664"/>
      <c r="Y25" s="665"/>
      <c r="Z25" s="723">
        <v>2.8</v>
      </c>
      <c r="AA25" s="723"/>
      <c r="AB25" s="723"/>
      <c r="AC25" s="723"/>
      <c r="AD25" s="724" t="s">
        <v>234</v>
      </c>
      <c r="AE25" s="724"/>
      <c r="AF25" s="724"/>
      <c r="AG25" s="724"/>
      <c r="AH25" s="724"/>
      <c r="AI25" s="724"/>
      <c r="AJ25" s="724"/>
      <c r="AK25" s="724"/>
      <c r="AL25" s="666" t="s">
        <v>128</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234</v>
      </c>
      <c r="BP25" s="723"/>
      <c r="BQ25" s="723"/>
      <c r="BR25" s="723"/>
      <c r="BS25" s="669" t="s">
        <v>128</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749313</v>
      </c>
      <c r="CS25" s="662"/>
      <c r="CT25" s="662"/>
      <c r="CU25" s="662"/>
      <c r="CV25" s="662"/>
      <c r="CW25" s="662"/>
      <c r="CX25" s="662"/>
      <c r="CY25" s="663"/>
      <c r="CZ25" s="666">
        <v>19.100000000000001</v>
      </c>
      <c r="DA25" s="695"/>
      <c r="DB25" s="695"/>
      <c r="DC25" s="696"/>
      <c r="DD25" s="669">
        <v>670626</v>
      </c>
      <c r="DE25" s="662"/>
      <c r="DF25" s="662"/>
      <c r="DG25" s="662"/>
      <c r="DH25" s="662"/>
      <c r="DI25" s="662"/>
      <c r="DJ25" s="662"/>
      <c r="DK25" s="663"/>
      <c r="DL25" s="669">
        <v>669589</v>
      </c>
      <c r="DM25" s="662"/>
      <c r="DN25" s="662"/>
      <c r="DO25" s="662"/>
      <c r="DP25" s="662"/>
      <c r="DQ25" s="662"/>
      <c r="DR25" s="662"/>
      <c r="DS25" s="662"/>
      <c r="DT25" s="662"/>
      <c r="DU25" s="662"/>
      <c r="DV25" s="663"/>
      <c r="DW25" s="666">
        <v>24.5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11650</v>
      </c>
      <c r="S26" s="664"/>
      <c r="T26" s="664"/>
      <c r="U26" s="664"/>
      <c r="V26" s="664"/>
      <c r="W26" s="664"/>
      <c r="X26" s="664"/>
      <c r="Y26" s="665"/>
      <c r="Z26" s="723">
        <v>0.3</v>
      </c>
      <c r="AA26" s="723"/>
      <c r="AB26" s="723"/>
      <c r="AC26" s="723"/>
      <c r="AD26" s="724" t="s">
        <v>128</v>
      </c>
      <c r="AE26" s="724"/>
      <c r="AF26" s="724"/>
      <c r="AG26" s="724"/>
      <c r="AH26" s="724"/>
      <c r="AI26" s="724"/>
      <c r="AJ26" s="724"/>
      <c r="AK26" s="724"/>
      <c r="AL26" s="666" t="s">
        <v>234</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234</v>
      </c>
      <c r="BH26" s="664"/>
      <c r="BI26" s="664"/>
      <c r="BJ26" s="664"/>
      <c r="BK26" s="664"/>
      <c r="BL26" s="664"/>
      <c r="BM26" s="664"/>
      <c r="BN26" s="665"/>
      <c r="BO26" s="723" t="s">
        <v>128</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463644</v>
      </c>
      <c r="CS26" s="664"/>
      <c r="CT26" s="664"/>
      <c r="CU26" s="664"/>
      <c r="CV26" s="664"/>
      <c r="CW26" s="664"/>
      <c r="CX26" s="664"/>
      <c r="CY26" s="665"/>
      <c r="CZ26" s="666">
        <v>11.8</v>
      </c>
      <c r="DA26" s="695"/>
      <c r="DB26" s="695"/>
      <c r="DC26" s="696"/>
      <c r="DD26" s="669">
        <v>393323</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301768</v>
      </c>
      <c r="S27" s="664"/>
      <c r="T27" s="664"/>
      <c r="U27" s="664"/>
      <c r="V27" s="664"/>
      <c r="W27" s="664"/>
      <c r="X27" s="664"/>
      <c r="Y27" s="665"/>
      <c r="Z27" s="723">
        <v>7.3</v>
      </c>
      <c r="AA27" s="723"/>
      <c r="AB27" s="723"/>
      <c r="AC27" s="723"/>
      <c r="AD27" s="724" t="s">
        <v>128</v>
      </c>
      <c r="AE27" s="724"/>
      <c r="AF27" s="724"/>
      <c r="AG27" s="724"/>
      <c r="AH27" s="724"/>
      <c r="AI27" s="724"/>
      <c r="AJ27" s="724"/>
      <c r="AK27" s="724"/>
      <c r="AL27" s="666" t="s">
        <v>128</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1238951</v>
      </c>
      <c r="BH27" s="664"/>
      <c r="BI27" s="664"/>
      <c r="BJ27" s="664"/>
      <c r="BK27" s="664"/>
      <c r="BL27" s="664"/>
      <c r="BM27" s="664"/>
      <c r="BN27" s="665"/>
      <c r="BO27" s="723">
        <v>100</v>
      </c>
      <c r="BP27" s="723"/>
      <c r="BQ27" s="723"/>
      <c r="BR27" s="723"/>
      <c r="BS27" s="669" t="s">
        <v>128</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528006</v>
      </c>
      <c r="CS27" s="662"/>
      <c r="CT27" s="662"/>
      <c r="CU27" s="662"/>
      <c r="CV27" s="662"/>
      <c r="CW27" s="662"/>
      <c r="CX27" s="662"/>
      <c r="CY27" s="663"/>
      <c r="CZ27" s="666">
        <v>13.4</v>
      </c>
      <c r="DA27" s="695"/>
      <c r="DB27" s="695"/>
      <c r="DC27" s="696"/>
      <c r="DD27" s="669">
        <v>224571</v>
      </c>
      <c r="DE27" s="662"/>
      <c r="DF27" s="662"/>
      <c r="DG27" s="662"/>
      <c r="DH27" s="662"/>
      <c r="DI27" s="662"/>
      <c r="DJ27" s="662"/>
      <c r="DK27" s="663"/>
      <c r="DL27" s="669">
        <v>220431</v>
      </c>
      <c r="DM27" s="662"/>
      <c r="DN27" s="662"/>
      <c r="DO27" s="662"/>
      <c r="DP27" s="662"/>
      <c r="DQ27" s="662"/>
      <c r="DR27" s="662"/>
      <c r="DS27" s="662"/>
      <c r="DT27" s="662"/>
      <c r="DU27" s="662"/>
      <c r="DV27" s="663"/>
      <c r="DW27" s="666">
        <v>8.1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128</v>
      </c>
      <c r="AA28" s="723"/>
      <c r="AB28" s="723"/>
      <c r="AC28" s="723"/>
      <c r="AD28" s="724" t="s">
        <v>234</v>
      </c>
      <c r="AE28" s="724"/>
      <c r="AF28" s="724"/>
      <c r="AG28" s="724"/>
      <c r="AH28" s="724"/>
      <c r="AI28" s="724"/>
      <c r="AJ28" s="724"/>
      <c r="AK28" s="724"/>
      <c r="AL28" s="666" t="s">
        <v>128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386623</v>
      </c>
      <c r="CS28" s="664"/>
      <c r="CT28" s="664"/>
      <c r="CU28" s="664"/>
      <c r="CV28" s="664"/>
      <c r="CW28" s="664"/>
      <c r="CX28" s="664"/>
      <c r="CY28" s="665"/>
      <c r="CZ28" s="666">
        <v>9.8000000000000007</v>
      </c>
      <c r="DA28" s="695"/>
      <c r="DB28" s="695"/>
      <c r="DC28" s="696"/>
      <c r="DD28" s="669">
        <v>365658</v>
      </c>
      <c r="DE28" s="664"/>
      <c r="DF28" s="664"/>
      <c r="DG28" s="664"/>
      <c r="DH28" s="664"/>
      <c r="DI28" s="664"/>
      <c r="DJ28" s="664"/>
      <c r="DK28" s="665"/>
      <c r="DL28" s="669">
        <v>365658</v>
      </c>
      <c r="DM28" s="664"/>
      <c r="DN28" s="664"/>
      <c r="DO28" s="664"/>
      <c r="DP28" s="664"/>
      <c r="DQ28" s="664"/>
      <c r="DR28" s="664"/>
      <c r="DS28" s="664"/>
      <c r="DT28" s="664"/>
      <c r="DU28" s="664"/>
      <c r="DV28" s="665"/>
      <c r="DW28" s="666">
        <v>13.4</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221356</v>
      </c>
      <c r="S29" s="664"/>
      <c r="T29" s="664"/>
      <c r="U29" s="664"/>
      <c r="V29" s="664"/>
      <c r="W29" s="664"/>
      <c r="X29" s="664"/>
      <c r="Y29" s="665"/>
      <c r="Z29" s="723">
        <v>5.3</v>
      </c>
      <c r="AA29" s="723"/>
      <c r="AB29" s="723"/>
      <c r="AC29" s="723"/>
      <c r="AD29" s="724" t="s">
        <v>128</v>
      </c>
      <c r="AE29" s="724"/>
      <c r="AF29" s="724"/>
      <c r="AG29" s="724"/>
      <c r="AH29" s="724"/>
      <c r="AI29" s="724"/>
      <c r="AJ29" s="724"/>
      <c r="AK29" s="724"/>
      <c r="AL29" s="666" t="s">
        <v>128</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386623</v>
      </c>
      <c r="CS29" s="662"/>
      <c r="CT29" s="662"/>
      <c r="CU29" s="662"/>
      <c r="CV29" s="662"/>
      <c r="CW29" s="662"/>
      <c r="CX29" s="662"/>
      <c r="CY29" s="663"/>
      <c r="CZ29" s="666">
        <v>9.8000000000000007</v>
      </c>
      <c r="DA29" s="695"/>
      <c r="DB29" s="695"/>
      <c r="DC29" s="696"/>
      <c r="DD29" s="669">
        <v>365658</v>
      </c>
      <c r="DE29" s="662"/>
      <c r="DF29" s="662"/>
      <c r="DG29" s="662"/>
      <c r="DH29" s="662"/>
      <c r="DI29" s="662"/>
      <c r="DJ29" s="662"/>
      <c r="DK29" s="663"/>
      <c r="DL29" s="669">
        <v>365658</v>
      </c>
      <c r="DM29" s="662"/>
      <c r="DN29" s="662"/>
      <c r="DO29" s="662"/>
      <c r="DP29" s="662"/>
      <c r="DQ29" s="662"/>
      <c r="DR29" s="662"/>
      <c r="DS29" s="662"/>
      <c r="DT29" s="662"/>
      <c r="DU29" s="662"/>
      <c r="DV29" s="663"/>
      <c r="DW29" s="666">
        <v>13.4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13702</v>
      </c>
      <c r="S30" s="664"/>
      <c r="T30" s="664"/>
      <c r="U30" s="664"/>
      <c r="V30" s="664"/>
      <c r="W30" s="664"/>
      <c r="X30" s="664"/>
      <c r="Y30" s="665"/>
      <c r="Z30" s="723">
        <v>0.3</v>
      </c>
      <c r="AA30" s="723"/>
      <c r="AB30" s="723"/>
      <c r="AC30" s="723"/>
      <c r="AD30" s="724" t="s">
        <v>128</v>
      </c>
      <c r="AE30" s="724"/>
      <c r="AF30" s="724"/>
      <c r="AG30" s="724"/>
      <c r="AH30" s="724"/>
      <c r="AI30" s="724"/>
      <c r="AJ30" s="724"/>
      <c r="AK30" s="724"/>
      <c r="AL30" s="666" t="s">
        <v>128</v>
      </c>
      <c r="AM30" s="667"/>
      <c r="AN30" s="667"/>
      <c r="AO30" s="725"/>
      <c r="AP30" s="751" t="s">
        <v>308</v>
      </c>
      <c r="AQ30" s="752"/>
      <c r="AR30" s="752"/>
      <c r="AS30" s="752"/>
      <c r="AT30" s="757" t="s">
        <v>309</v>
      </c>
      <c r="AU30" s="230"/>
      <c r="AV30" s="230"/>
      <c r="AW30" s="230"/>
      <c r="AX30" s="760" t="s">
        <v>187</v>
      </c>
      <c r="AY30" s="761"/>
      <c r="AZ30" s="761"/>
      <c r="BA30" s="761"/>
      <c r="BB30" s="761"/>
      <c r="BC30" s="761"/>
      <c r="BD30" s="761"/>
      <c r="BE30" s="761"/>
      <c r="BF30" s="762"/>
      <c r="BG30" s="741">
        <v>99.6</v>
      </c>
      <c r="BH30" s="742"/>
      <c r="BI30" s="742"/>
      <c r="BJ30" s="742"/>
      <c r="BK30" s="742"/>
      <c r="BL30" s="742"/>
      <c r="BM30" s="743">
        <v>99.3</v>
      </c>
      <c r="BN30" s="742"/>
      <c r="BO30" s="742"/>
      <c r="BP30" s="742"/>
      <c r="BQ30" s="744"/>
      <c r="BR30" s="741">
        <v>99.7</v>
      </c>
      <c r="BS30" s="742"/>
      <c r="BT30" s="742"/>
      <c r="BU30" s="742"/>
      <c r="BV30" s="742"/>
      <c r="BW30" s="742"/>
      <c r="BX30" s="743">
        <v>99.4</v>
      </c>
      <c r="BY30" s="742"/>
      <c r="BZ30" s="742"/>
      <c r="CA30" s="742"/>
      <c r="CB30" s="744"/>
      <c r="CD30" s="747"/>
      <c r="CE30" s="748"/>
      <c r="CF30" s="705" t="s">
        <v>310</v>
      </c>
      <c r="CG30" s="702"/>
      <c r="CH30" s="702"/>
      <c r="CI30" s="702"/>
      <c r="CJ30" s="702"/>
      <c r="CK30" s="702"/>
      <c r="CL30" s="702"/>
      <c r="CM30" s="702"/>
      <c r="CN30" s="702"/>
      <c r="CO30" s="702"/>
      <c r="CP30" s="702"/>
      <c r="CQ30" s="703"/>
      <c r="CR30" s="661">
        <v>362342</v>
      </c>
      <c r="CS30" s="664"/>
      <c r="CT30" s="664"/>
      <c r="CU30" s="664"/>
      <c r="CV30" s="664"/>
      <c r="CW30" s="664"/>
      <c r="CX30" s="664"/>
      <c r="CY30" s="665"/>
      <c r="CZ30" s="666">
        <v>9.1999999999999993</v>
      </c>
      <c r="DA30" s="695"/>
      <c r="DB30" s="695"/>
      <c r="DC30" s="696"/>
      <c r="DD30" s="669">
        <v>350038</v>
      </c>
      <c r="DE30" s="664"/>
      <c r="DF30" s="664"/>
      <c r="DG30" s="664"/>
      <c r="DH30" s="664"/>
      <c r="DI30" s="664"/>
      <c r="DJ30" s="664"/>
      <c r="DK30" s="665"/>
      <c r="DL30" s="669">
        <v>350038</v>
      </c>
      <c r="DM30" s="664"/>
      <c r="DN30" s="664"/>
      <c r="DO30" s="664"/>
      <c r="DP30" s="664"/>
      <c r="DQ30" s="664"/>
      <c r="DR30" s="664"/>
      <c r="DS30" s="664"/>
      <c r="DT30" s="664"/>
      <c r="DU30" s="664"/>
      <c r="DV30" s="665"/>
      <c r="DW30" s="666">
        <v>12.8</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133516</v>
      </c>
      <c r="S31" s="664"/>
      <c r="T31" s="664"/>
      <c r="U31" s="664"/>
      <c r="V31" s="664"/>
      <c r="W31" s="664"/>
      <c r="X31" s="664"/>
      <c r="Y31" s="665"/>
      <c r="Z31" s="723">
        <v>3.2</v>
      </c>
      <c r="AA31" s="723"/>
      <c r="AB31" s="723"/>
      <c r="AC31" s="723"/>
      <c r="AD31" s="724" t="s">
        <v>128</v>
      </c>
      <c r="AE31" s="724"/>
      <c r="AF31" s="724"/>
      <c r="AG31" s="724"/>
      <c r="AH31" s="724"/>
      <c r="AI31" s="724"/>
      <c r="AJ31" s="724"/>
      <c r="AK31" s="724"/>
      <c r="AL31" s="666" t="s">
        <v>234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99.9</v>
      </c>
      <c r="BH31" s="662"/>
      <c r="BI31" s="662"/>
      <c r="BJ31" s="662"/>
      <c r="BK31" s="662"/>
      <c r="BL31" s="662"/>
      <c r="BM31" s="667">
        <v>99.7</v>
      </c>
      <c r="BN31" s="740"/>
      <c r="BO31" s="740"/>
      <c r="BP31" s="740"/>
      <c r="BQ31" s="701"/>
      <c r="BR31" s="739">
        <v>99.8</v>
      </c>
      <c r="BS31" s="662"/>
      <c r="BT31" s="662"/>
      <c r="BU31" s="662"/>
      <c r="BV31" s="662"/>
      <c r="BW31" s="662"/>
      <c r="BX31" s="667">
        <v>99.7</v>
      </c>
      <c r="BY31" s="740"/>
      <c r="BZ31" s="740"/>
      <c r="CA31" s="740"/>
      <c r="CB31" s="701"/>
      <c r="CD31" s="747"/>
      <c r="CE31" s="748"/>
      <c r="CF31" s="705" t="s">
        <v>314</v>
      </c>
      <c r="CG31" s="702"/>
      <c r="CH31" s="702"/>
      <c r="CI31" s="702"/>
      <c r="CJ31" s="702"/>
      <c r="CK31" s="702"/>
      <c r="CL31" s="702"/>
      <c r="CM31" s="702"/>
      <c r="CN31" s="702"/>
      <c r="CO31" s="702"/>
      <c r="CP31" s="702"/>
      <c r="CQ31" s="703"/>
      <c r="CR31" s="661">
        <v>24281</v>
      </c>
      <c r="CS31" s="662"/>
      <c r="CT31" s="662"/>
      <c r="CU31" s="662"/>
      <c r="CV31" s="662"/>
      <c r="CW31" s="662"/>
      <c r="CX31" s="662"/>
      <c r="CY31" s="663"/>
      <c r="CZ31" s="666">
        <v>0.6</v>
      </c>
      <c r="DA31" s="695"/>
      <c r="DB31" s="695"/>
      <c r="DC31" s="696"/>
      <c r="DD31" s="669">
        <v>15620</v>
      </c>
      <c r="DE31" s="662"/>
      <c r="DF31" s="662"/>
      <c r="DG31" s="662"/>
      <c r="DH31" s="662"/>
      <c r="DI31" s="662"/>
      <c r="DJ31" s="662"/>
      <c r="DK31" s="663"/>
      <c r="DL31" s="669">
        <v>15620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123500</v>
      </c>
      <c r="S32" s="664"/>
      <c r="T32" s="664"/>
      <c r="U32" s="664"/>
      <c r="V32" s="664"/>
      <c r="W32" s="664"/>
      <c r="X32" s="664"/>
      <c r="Y32" s="665"/>
      <c r="Z32" s="723">
        <v>3</v>
      </c>
      <c r="AA32" s="723"/>
      <c r="AB32" s="723"/>
      <c r="AC32" s="723"/>
      <c r="AD32" s="724" t="s">
        <v>128</v>
      </c>
      <c r="AE32" s="724"/>
      <c r="AF32" s="724"/>
      <c r="AG32" s="724"/>
      <c r="AH32" s="724"/>
      <c r="AI32" s="724"/>
      <c r="AJ32" s="724"/>
      <c r="AK32" s="724"/>
      <c r="AL32" s="666" t="s">
        <v>128</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99.5</v>
      </c>
      <c r="BH32" s="677"/>
      <c r="BI32" s="677"/>
      <c r="BJ32" s="677"/>
      <c r="BK32" s="677"/>
      <c r="BL32" s="677"/>
      <c r="BM32" s="721">
        <v>99.2</v>
      </c>
      <c r="BN32" s="677"/>
      <c r="BO32" s="677"/>
      <c r="BP32" s="677"/>
      <c r="BQ32" s="714"/>
      <c r="BR32" s="738">
        <v>99.6</v>
      </c>
      <c r="BS32" s="677"/>
      <c r="BT32" s="677"/>
      <c r="BU32" s="677"/>
      <c r="BV32" s="677"/>
      <c r="BW32" s="677"/>
      <c r="BX32" s="721">
        <v>99.1</v>
      </c>
      <c r="BY32" s="677"/>
      <c r="BZ32" s="677"/>
      <c r="CA32" s="677"/>
      <c r="CB32" s="714"/>
      <c r="CD32" s="749"/>
      <c r="CE32" s="750"/>
      <c r="CF32" s="705" t="s">
        <v>317</v>
      </c>
      <c r="CG32" s="702"/>
      <c r="CH32" s="702"/>
      <c r="CI32" s="702"/>
      <c r="CJ32" s="702"/>
      <c r="CK32" s="702"/>
      <c r="CL32" s="702"/>
      <c r="CM32" s="702"/>
      <c r="CN32" s="702"/>
      <c r="CO32" s="702"/>
      <c r="CP32" s="702"/>
      <c r="CQ32" s="703"/>
      <c r="CR32" s="661" t="s">
        <v>128</v>
      </c>
      <c r="CS32" s="664"/>
      <c r="CT32" s="664"/>
      <c r="CU32" s="664"/>
      <c r="CV32" s="664"/>
      <c r="CW32" s="664"/>
      <c r="CX32" s="664"/>
      <c r="CY32" s="665"/>
      <c r="CZ32" s="666" t="s">
        <v>234</v>
      </c>
      <c r="DA32" s="695"/>
      <c r="DB32" s="695"/>
      <c r="DC32" s="696"/>
      <c r="DD32" s="669" t="s">
        <v>234</v>
      </c>
      <c r="DE32" s="664"/>
      <c r="DF32" s="664"/>
      <c r="DG32" s="664"/>
      <c r="DH32" s="664"/>
      <c r="DI32" s="664"/>
      <c r="DJ32" s="664"/>
      <c r="DK32" s="665"/>
      <c r="DL32" s="669" t="s">
        <v>128</v>
      </c>
      <c r="DM32" s="664"/>
      <c r="DN32" s="664"/>
      <c r="DO32" s="664"/>
      <c r="DP32" s="664"/>
      <c r="DQ32" s="664"/>
      <c r="DR32" s="664"/>
      <c r="DS32" s="664"/>
      <c r="DT32" s="664"/>
      <c r="DU32" s="664"/>
      <c r="DV32" s="665"/>
      <c r="DW32" s="666" t="s">
        <v>128</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196272</v>
      </c>
      <c r="S33" s="664"/>
      <c r="T33" s="664"/>
      <c r="U33" s="664"/>
      <c r="V33" s="664"/>
      <c r="W33" s="664"/>
      <c r="X33" s="664"/>
      <c r="Y33" s="665"/>
      <c r="Z33" s="723">
        <v>4.7</v>
      </c>
      <c r="AA33" s="723"/>
      <c r="AB33" s="723"/>
      <c r="AC33" s="723"/>
      <c r="AD33" s="724" t="s">
        <v>234</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1968791</v>
      </c>
      <c r="CS33" s="662"/>
      <c r="CT33" s="662"/>
      <c r="CU33" s="662"/>
      <c r="CV33" s="662"/>
      <c r="CW33" s="662"/>
      <c r="CX33" s="662"/>
      <c r="CY33" s="663"/>
      <c r="CZ33" s="666">
        <v>50.1</v>
      </c>
      <c r="DA33" s="695"/>
      <c r="DB33" s="695"/>
      <c r="DC33" s="696"/>
      <c r="DD33" s="669">
        <v>1418503</v>
      </c>
      <c r="DE33" s="662"/>
      <c r="DF33" s="662"/>
      <c r="DG33" s="662"/>
      <c r="DH33" s="662"/>
      <c r="DI33" s="662"/>
      <c r="DJ33" s="662"/>
      <c r="DK33" s="663"/>
      <c r="DL33" s="669">
        <v>961751</v>
      </c>
      <c r="DM33" s="662"/>
      <c r="DN33" s="662"/>
      <c r="DO33" s="662"/>
      <c r="DP33" s="662"/>
      <c r="DQ33" s="662"/>
      <c r="DR33" s="662"/>
      <c r="DS33" s="662"/>
      <c r="DT33" s="662"/>
      <c r="DU33" s="662"/>
      <c r="DV33" s="663"/>
      <c r="DW33" s="666">
        <v>35.200000000000003</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186313</v>
      </c>
      <c r="S34" s="664"/>
      <c r="T34" s="664"/>
      <c r="U34" s="664"/>
      <c r="V34" s="664"/>
      <c r="W34" s="664"/>
      <c r="X34" s="664"/>
      <c r="Y34" s="665"/>
      <c r="Z34" s="723">
        <v>4.5</v>
      </c>
      <c r="AA34" s="723"/>
      <c r="AB34" s="723"/>
      <c r="AC34" s="723"/>
      <c r="AD34" s="724">
        <v>257</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673744</v>
      </c>
      <c r="CS34" s="664"/>
      <c r="CT34" s="664"/>
      <c r="CU34" s="664"/>
      <c r="CV34" s="664"/>
      <c r="CW34" s="664"/>
      <c r="CX34" s="664"/>
      <c r="CY34" s="665"/>
      <c r="CZ34" s="666">
        <v>17.100000000000001</v>
      </c>
      <c r="DA34" s="695"/>
      <c r="DB34" s="695"/>
      <c r="DC34" s="696"/>
      <c r="DD34" s="669">
        <v>532399</v>
      </c>
      <c r="DE34" s="664"/>
      <c r="DF34" s="664"/>
      <c r="DG34" s="664"/>
      <c r="DH34" s="664"/>
      <c r="DI34" s="664"/>
      <c r="DJ34" s="664"/>
      <c r="DK34" s="665"/>
      <c r="DL34" s="669">
        <v>442561</v>
      </c>
      <c r="DM34" s="664"/>
      <c r="DN34" s="664"/>
      <c r="DO34" s="664"/>
      <c r="DP34" s="664"/>
      <c r="DQ34" s="664"/>
      <c r="DR34" s="664"/>
      <c r="DS34" s="664"/>
      <c r="DT34" s="664"/>
      <c r="DU34" s="664"/>
      <c r="DV34" s="665"/>
      <c r="DW34" s="666">
        <v>16.2</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181900</v>
      </c>
      <c r="S35" s="664"/>
      <c r="T35" s="664"/>
      <c r="U35" s="664"/>
      <c r="V35" s="664"/>
      <c r="W35" s="664"/>
      <c r="X35" s="664"/>
      <c r="Y35" s="665"/>
      <c r="Z35" s="723">
        <v>4.4000000000000004</v>
      </c>
      <c r="AA35" s="723"/>
      <c r="AB35" s="723"/>
      <c r="AC35" s="723"/>
      <c r="AD35" s="724" t="s">
        <v>128</v>
      </c>
      <c r="AE35" s="724"/>
      <c r="AF35" s="724"/>
      <c r="AG35" s="724"/>
      <c r="AH35" s="724"/>
      <c r="AI35" s="724"/>
      <c r="AJ35" s="724"/>
      <c r="AK35" s="724"/>
      <c r="AL35" s="666" t="s">
        <v>128</v>
      </c>
      <c r="AM35" s="667"/>
      <c r="AN35" s="667"/>
      <c r="AO35" s="725"/>
      <c r="AP35" s="234"/>
      <c r="AQ35" s="729" t="s">
        <v>325</v>
      </c>
      <c r="AR35" s="730"/>
      <c r="AS35" s="730"/>
      <c r="AT35" s="730"/>
      <c r="AU35" s="730"/>
      <c r="AV35" s="730"/>
      <c r="AW35" s="730"/>
      <c r="AX35" s="730"/>
      <c r="AY35" s="731"/>
      <c r="AZ35" s="726">
        <v>496590</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53989</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5382</v>
      </c>
      <c r="CS35" s="662"/>
      <c r="CT35" s="662"/>
      <c r="CU35" s="662"/>
      <c r="CV35" s="662"/>
      <c r="CW35" s="662"/>
      <c r="CX35" s="662"/>
      <c r="CY35" s="663"/>
      <c r="CZ35" s="666">
        <v>0.1</v>
      </c>
      <c r="DA35" s="695"/>
      <c r="DB35" s="695"/>
      <c r="DC35" s="696"/>
      <c r="DD35" s="669">
        <v>3842</v>
      </c>
      <c r="DE35" s="662"/>
      <c r="DF35" s="662"/>
      <c r="DG35" s="662"/>
      <c r="DH35" s="662"/>
      <c r="DI35" s="662"/>
      <c r="DJ35" s="662"/>
      <c r="DK35" s="663"/>
      <c r="DL35" s="669">
        <v>2740</v>
      </c>
      <c r="DM35" s="662"/>
      <c r="DN35" s="662"/>
      <c r="DO35" s="662"/>
      <c r="DP35" s="662"/>
      <c r="DQ35" s="662"/>
      <c r="DR35" s="662"/>
      <c r="DS35" s="662"/>
      <c r="DT35" s="662"/>
      <c r="DU35" s="662"/>
      <c r="DV35" s="663"/>
      <c r="DW35" s="666">
        <v>0.1</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128</v>
      </c>
      <c r="AA36" s="723"/>
      <c r="AB36" s="723"/>
      <c r="AC36" s="723"/>
      <c r="AD36" s="724" t="s">
        <v>234</v>
      </c>
      <c r="AE36" s="724"/>
      <c r="AF36" s="724"/>
      <c r="AG36" s="724"/>
      <c r="AH36" s="724"/>
      <c r="AI36" s="724"/>
      <c r="AJ36" s="724"/>
      <c r="AK36" s="724"/>
      <c r="AL36" s="666" t="s">
        <v>128</v>
      </c>
      <c r="AM36" s="667"/>
      <c r="AN36" s="667"/>
      <c r="AO36" s="725"/>
      <c r="AQ36" s="698" t="s">
        <v>329</v>
      </c>
      <c r="AR36" s="699"/>
      <c r="AS36" s="699"/>
      <c r="AT36" s="699"/>
      <c r="AU36" s="699"/>
      <c r="AV36" s="699"/>
      <c r="AW36" s="699"/>
      <c r="AX36" s="699"/>
      <c r="AY36" s="700"/>
      <c r="AZ36" s="661">
        <v>202926</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51789</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489569</v>
      </c>
      <c r="CS36" s="664"/>
      <c r="CT36" s="664"/>
      <c r="CU36" s="664"/>
      <c r="CV36" s="664"/>
      <c r="CW36" s="664"/>
      <c r="CX36" s="664"/>
      <c r="CY36" s="665"/>
      <c r="CZ36" s="666">
        <v>12.4</v>
      </c>
      <c r="DA36" s="695"/>
      <c r="DB36" s="695"/>
      <c r="DC36" s="696"/>
      <c r="DD36" s="669">
        <v>396376</v>
      </c>
      <c r="DE36" s="664"/>
      <c r="DF36" s="664"/>
      <c r="DG36" s="664"/>
      <c r="DH36" s="664"/>
      <c r="DI36" s="664"/>
      <c r="DJ36" s="664"/>
      <c r="DK36" s="665"/>
      <c r="DL36" s="669">
        <v>320091</v>
      </c>
      <c r="DM36" s="664"/>
      <c r="DN36" s="664"/>
      <c r="DO36" s="664"/>
      <c r="DP36" s="664"/>
      <c r="DQ36" s="664"/>
      <c r="DR36" s="664"/>
      <c r="DS36" s="664"/>
      <c r="DT36" s="664"/>
      <c r="DU36" s="664"/>
      <c r="DV36" s="665"/>
      <c r="DW36" s="666">
        <v>11.7</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160000</v>
      </c>
      <c r="S37" s="664"/>
      <c r="T37" s="664"/>
      <c r="U37" s="664"/>
      <c r="V37" s="664"/>
      <c r="W37" s="664"/>
      <c r="X37" s="664"/>
      <c r="Y37" s="665"/>
      <c r="Z37" s="723">
        <v>3.9</v>
      </c>
      <c r="AA37" s="723"/>
      <c r="AB37" s="723"/>
      <c r="AC37" s="723"/>
      <c r="AD37" s="724" t="s">
        <v>128</v>
      </c>
      <c r="AE37" s="724"/>
      <c r="AF37" s="724"/>
      <c r="AG37" s="724"/>
      <c r="AH37" s="724"/>
      <c r="AI37" s="724"/>
      <c r="AJ37" s="724"/>
      <c r="AK37" s="724"/>
      <c r="AL37" s="666" t="s">
        <v>128</v>
      </c>
      <c r="AM37" s="667"/>
      <c r="AN37" s="667"/>
      <c r="AO37" s="725"/>
      <c r="AQ37" s="698" t="s">
        <v>333</v>
      </c>
      <c r="AR37" s="699"/>
      <c r="AS37" s="699"/>
      <c r="AT37" s="699"/>
      <c r="AU37" s="699"/>
      <c r="AV37" s="699"/>
      <c r="AW37" s="699"/>
      <c r="AX37" s="699"/>
      <c r="AY37" s="700"/>
      <c r="AZ37" s="661">
        <v>29414</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1063</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225513</v>
      </c>
      <c r="CS37" s="662"/>
      <c r="CT37" s="662"/>
      <c r="CU37" s="662"/>
      <c r="CV37" s="662"/>
      <c r="CW37" s="662"/>
      <c r="CX37" s="662"/>
      <c r="CY37" s="663"/>
      <c r="CZ37" s="666">
        <v>5.7</v>
      </c>
      <c r="DA37" s="695"/>
      <c r="DB37" s="695"/>
      <c r="DC37" s="696"/>
      <c r="DD37" s="669">
        <v>220872</v>
      </c>
      <c r="DE37" s="662"/>
      <c r="DF37" s="662"/>
      <c r="DG37" s="662"/>
      <c r="DH37" s="662"/>
      <c r="DI37" s="662"/>
      <c r="DJ37" s="662"/>
      <c r="DK37" s="663"/>
      <c r="DL37" s="669">
        <v>177876</v>
      </c>
      <c r="DM37" s="662"/>
      <c r="DN37" s="662"/>
      <c r="DO37" s="662"/>
      <c r="DP37" s="662"/>
      <c r="DQ37" s="662"/>
      <c r="DR37" s="662"/>
      <c r="DS37" s="662"/>
      <c r="DT37" s="662"/>
      <c r="DU37" s="662"/>
      <c r="DV37" s="663"/>
      <c r="DW37" s="666">
        <v>6.5</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4155724</v>
      </c>
      <c r="S38" s="713"/>
      <c r="T38" s="713"/>
      <c r="U38" s="713"/>
      <c r="V38" s="713"/>
      <c r="W38" s="713"/>
      <c r="X38" s="713"/>
      <c r="Y38" s="718"/>
      <c r="Z38" s="719">
        <v>100</v>
      </c>
      <c r="AA38" s="719"/>
      <c r="AB38" s="719"/>
      <c r="AC38" s="719"/>
      <c r="AD38" s="720">
        <v>2573150</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1709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1705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262541</v>
      </c>
      <c r="CS38" s="664"/>
      <c r="CT38" s="664"/>
      <c r="CU38" s="664"/>
      <c r="CV38" s="664"/>
      <c r="CW38" s="664"/>
      <c r="CX38" s="664"/>
      <c r="CY38" s="665"/>
      <c r="CZ38" s="666">
        <v>6.7</v>
      </c>
      <c r="DA38" s="695"/>
      <c r="DB38" s="695"/>
      <c r="DC38" s="696"/>
      <c r="DD38" s="669">
        <v>220293</v>
      </c>
      <c r="DE38" s="664"/>
      <c r="DF38" s="664"/>
      <c r="DG38" s="664"/>
      <c r="DH38" s="664"/>
      <c r="DI38" s="664"/>
      <c r="DJ38" s="664"/>
      <c r="DK38" s="665"/>
      <c r="DL38" s="669">
        <v>194650</v>
      </c>
      <c r="DM38" s="664"/>
      <c r="DN38" s="664"/>
      <c r="DO38" s="664"/>
      <c r="DP38" s="664"/>
      <c r="DQ38" s="664"/>
      <c r="DR38" s="664"/>
      <c r="DS38" s="664"/>
      <c r="DT38" s="664"/>
      <c r="DU38" s="664"/>
      <c r="DV38" s="665"/>
      <c r="DW38" s="666">
        <v>7.1</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128</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91</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189895</v>
      </c>
      <c r="CS39" s="662"/>
      <c r="CT39" s="662"/>
      <c r="CU39" s="662"/>
      <c r="CV39" s="662"/>
      <c r="CW39" s="662"/>
      <c r="CX39" s="662"/>
      <c r="CY39" s="663"/>
      <c r="CZ39" s="666">
        <v>4.8</v>
      </c>
      <c r="DA39" s="695"/>
      <c r="DB39" s="695"/>
      <c r="DC39" s="696"/>
      <c r="DD39" s="669">
        <v>62933</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44513</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128</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347660</v>
      </c>
      <c r="CS40" s="664"/>
      <c r="CT40" s="664"/>
      <c r="CU40" s="664"/>
      <c r="CV40" s="664"/>
      <c r="CW40" s="664"/>
      <c r="CX40" s="664"/>
      <c r="CY40" s="665"/>
      <c r="CZ40" s="666">
        <v>8.8000000000000007</v>
      </c>
      <c r="DA40" s="695"/>
      <c r="DB40" s="695"/>
      <c r="DC40" s="696"/>
      <c r="DD40" s="669">
        <v>202660</v>
      </c>
      <c r="DE40" s="664"/>
      <c r="DF40" s="664"/>
      <c r="DG40" s="664"/>
      <c r="DH40" s="664"/>
      <c r="DI40" s="664"/>
      <c r="DJ40" s="664"/>
      <c r="DK40" s="665"/>
      <c r="DL40" s="669">
        <v>1709</v>
      </c>
      <c r="DM40" s="664"/>
      <c r="DN40" s="664"/>
      <c r="DO40" s="664"/>
      <c r="DP40" s="664"/>
      <c r="DQ40" s="664"/>
      <c r="DR40" s="664"/>
      <c r="DS40" s="664"/>
      <c r="DT40" s="664"/>
      <c r="DU40" s="664"/>
      <c r="DV40" s="665"/>
      <c r="DW40" s="666">
        <v>0.1</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218028</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312</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128</v>
      </c>
      <c r="DA41" s="695"/>
      <c r="DB41" s="695"/>
      <c r="DC41" s="696"/>
      <c r="DD41" s="669" t="s">
        <v>128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300117</v>
      </c>
      <c r="CS42" s="664"/>
      <c r="CT42" s="664"/>
      <c r="CU42" s="664"/>
      <c r="CV42" s="664"/>
      <c r="CW42" s="664"/>
      <c r="CX42" s="664"/>
      <c r="CY42" s="665"/>
      <c r="CZ42" s="666">
        <v>7.6</v>
      </c>
      <c r="DA42" s="667"/>
      <c r="DB42" s="667"/>
      <c r="DC42" s="668"/>
      <c r="DD42" s="669">
        <v>182848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4496</v>
      </c>
      <c r="CS43" s="662"/>
      <c r="CT43" s="662"/>
      <c r="CU43" s="662"/>
      <c r="CV43" s="662"/>
      <c r="CW43" s="662"/>
      <c r="CX43" s="662"/>
      <c r="CY43" s="663"/>
      <c r="CZ43" s="666">
        <v>0.1</v>
      </c>
      <c r="DA43" s="695"/>
      <c r="DB43" s="695"/>
      <c r="DC43" s="696"/>
      <c r="DD43" s="669">
        <v>4496</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300117</v>
      </c>
      <c r="CS44" s="664"/>
      <c r="CT44" s="664"/>
      <c r="CU44" s="664"/>
      <c r="CV44" s="664"/>
      <c r="CW44" s="664"/>
      <c r="CX44" s="664"/>
      <c r="CY44" s="665"/>
      <c r="CZ44" s="666">
        <v>7.6</v>
      </c>
      <c r="DA44" s="667"/>
      <c r="DB44" s="667"/>
      <c r="DC44" s="668"/>
      <c r="DD44" s="669">
        <v>182848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63892</v>
      </c>
      <c r="CS45" s="662"/>
      <c r="CT45" s="662"/>
      <c r="CU45" s="662"/>
      <c r="CV45" s="662"/>
      <c r="CW45" s="662"/>
      <c r="CX45" s="662"/>
      <c r="CY45" s="663"/>
      <c r="CZ45" s="666">
        <v>1.6</v>
      </c>
      <c r="DA45" s="695"/>
      <c r="DB45" s="695"/>
      <c r="DC45" s="696"/>
      <c r="DD45" s="669">
        <v>8098</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236225</v>
      </c>
      <c r="CS46" s="664"/>
      <c r="CT46" s="664"/>
      <c r="CU46" s="664"/>
      <c r="CV46" s="664"/>
      <c r="CW46" s="664"/>
      <c r="CX46" s="664"/>
      <c r="CY46" s="665"/>
      <c r="CZ46" s="666">
        <v>6</v>
      </c>
      <c r="DA46" s="667"/>
      <c r="DB46" s="667"/>
      <c r="DC46" s="668"/>
      <c r="DD46" s="669">
        <v>174750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128</v>
      </c>
      <c r="CS47" s="662"/>
      <c r="CT47" s="662"/>
      <c r="CU47" s="662"/>
      <c r="CV47" s="662"/>
      <c r="CW47" s="662"/>
      <c r="CX47" s="662"/>
      <c r="CY47" s="663"/>
      <c r="CZ47" s="666" t="s">
        <v>128</v>
      </c>
      <c r="DA47" s="695"/>
      <c r="DB47" s="695"/>
      <c r="DC47" s="696"/>
      <c r="DD47" s="669" t="s">
        <v>128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234</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3932850</v>
      </c>
      <c r="CS49" s="677"/>
      <c r="CT49" s="677"/>
      <c r="CU49" s="677"/>
      <c r="CV49" s="677"/>
      <c r="CW49" s="677"/>
      <c r="CX49" s="677"/>
      <c r="CY49" s="678"/>
      <c r="CZ49" s="679">
        <v>100</v>
      </c>
      <c r="DA49" s="680"/>
      <c r="DB49" s="680"/>
      <c r="DC49" s="681"/>
      <c r="DD49" s="682">
        <v>2862206</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wh5POg8CywU9TN3j3Dr8SIiaX4ymCIvk4N3lU6MoFcodR+9bMgWZU2kIkdtz5y1/Qbq50N2UVKsj8UD719xUw==" saltValue="jl4yJymX91rXDs9aTvFjL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362</v>
      </c>
      <c r="DK2" s="1201"/>
      <c r="DL2" s="1201"/>
      <c r="DM2" s="1201"/>
      <c r="DN2" s="1201"/>
      <c r="DO2" s="1202"/>
      <c r="DP2" s="249"/>
      <c r="DQ2" s="1200" t="s">
        <v>363</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3" t="s">
        <v>364</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5" t="s">
        <v>366</v>
      </c>
      <c r="B5" s="1086"/>
      <c r="C5" s="1086"/>
      <c r="D5" s="1086"/>
      <c r="E5" s="1086"/>
      <c r="F5" s="1086"/>
      <c r="G5" s="1086"/>
      <c r="H5" s="1086"/>
      <c r="I5" s="1086"/>
      <c r="J5" s="1086"/>
      <c r="K5" s="1086"/>
      <c r="L5" s="1086"/>
      <c r="M5" s="1086"/>
      <c r="N5" s="1086"/>
      <c r="O5" s="1086"/>
      <c r="P5" s="1087"/>
      <c r="Q5" s="1091" t="s">
        <v>367</v>
      </c>
      <c r="R5" s="1092"/>
      <c r="S5" s="1092"/>
      <c r="T5" s="1092"/>
      <c r="U5" s="1093"/>
      <c r="V5" s="1091" t="s">
        <v>368</v>
      </c>
      <c r="W5" s="1092"/>
      <c r="X5" s="1092"/>
      <c r="Y5" s="1092"/>
      <c r="Z5" s="1093"/>
      <c r="AA5" s="1091" t="s">
        <v>369</v>
      </c>
      <c r="AB5" s="1092"/>
      <c r="AC5" s="1092"/>
      <c r="AD5" s="1092"/>
      <c r="AE5" s="1092"/>
      <c r="AF5" s="1203" t="s">
        <v>370</v>
      </c>
      <c r="AG5" s="1092"/>
      <c r="AH5" s="1092"/>
      <c r="AI5" s="1092"/>
      <c r="AJ5" s="1107"/>
      <c r="AK5" s="1092" t="s">
        <v>371</v>
      </c>
      <c r="AL5" s="1092"/>
      <c r="AM5" s="1092"/>
      <c r="AN5" s="1092"/>
      <c r="AO5" s="1093"/>
      <c r="AP5" s="1091" t="s">
        <v>372</v>
      </c>
      <c r="AQ5" s="1092"/>
      <c r="AR5" s="1092"/>
      <c r="AS5" s="1092"/>
      <c r="AT5" s="1093"/>
      <c r="AU5" s="1091" t="s">
        <v>373</v>
      </c>
      <c r="AV5" s="1092"/>
      <c r="AW5" s="1092"/>
      <c r="AX5" s="1092"/>
      <c r="AY5" s="1107"/>
      <c r="AZ5" s="256"/>
      <c r="BA5" s="256"/>
      <c r="BB5" s="256"/>
      <c r="BC5" s="256"/>
      <c r="BD5" s="256"/>
      <c r="BE5" s="257"/>
      <c r="BF5" s="257"/>
      <c r="BG5" s="257"/>
      <c r="BH5" s="257"/>
      <c r="BI5" s="257"/>
      <c r="BJ5" s="257"/>
      <c r="BK5" s="257"/>
      <c r="BL5" s="257"/>
      <c r="BM5" s="257"/>
      <c r="BN5" s="257"/>
      <c r="BO5" s="257"/>
      <c r="BP5" s="257"/>
      <c r="BQ5" s="1085" t="s">
        <v>374</v>
      </c>
      <c r="BR5" s="1086"/>
      <c r="BS5" s="1086"/>
      <c r="BT5" s="1086"/>
      <c r="BU5" s="1086"/>
      <c r="BV5" s="1086"/>
      <c r="BW5" s="1086"/>
      <c r="BX5" s="1086"/>
      <c r="BY5" s="1086"/>
      <c r="BZ5" s="1086"/>
      <c r="CA5" s="1086"/>
      <c r="CB5" s="1086"/>
      <c r="CC5" s="1086"/>
      <c r="CD5" s="1086"/>
      <c r="CE5" s="1086"/>
      <c r="CF5" s="1086"/>
      <c r="CG5" s="1087"/>
      <c r="CH5" s="1091" t="s">
        <v>375</v>
      </c>
      <c r="CI5" s="1092"/>
      <c r="CJ5" s="1092"/>
      <c r="CK5" s="1092"/>
      <c r="CL5" s="1093"/>
      <c r="CM5" s="1091" t="s">
        <v>376</v>
      </c>
      <c r="CN5" s="1092"/>
      <c r="CO5" s="1092"/>
      <c r="CP5" s="1092"/>
      <c r="CQ5" s="1093"/>
      <c r="CR5" s="1091" t="s">
        <v>377</v>
      </c>
      <c r="CS5" s="1092"/>
      <c r="CT5" s="1092"/>
      <c r="CU5" s="1092"/>
      <c r="CV5" s="1093"/>
      <c r="CW5" s="1091" t="s">
        <v>378</v>
      </c>
      <c r="CX5" s="1092"/>
      <c r="CY5" s="1092"/>
      <c r="CZ5" s="1092"/>
      <c r="DA5" s="1093"/>
      <c r="DB5" s="1091" t="s">
        <v>379</v>
      </c>
      <c r="DC5" s="1092"/>
      <c r="DD5" s="1092"/>
      <c r="DE5" s="1092"/>
      <c r="DF5" s="1093"/>
      <c r="DG5" s="1188" t="s">
        <v>380</v>
      </c>
      <c r="DH5" s="1189"/>
      <c r="DI5" s="1189"/>
      <c r="DJ5" s="1189"/>
      <c r="DK5" s="1190"/>
      <c r="DL5" s="1188" t="s">
        <v>381</v>
      </c>
      <c r="DM5" s="1189"/>
      <c r="DN5" s="1189"/>
      <c r="DO5" s="1189"/>
      <c r="DP5" s="1190"/>
      <c r="DQ5" s="1091" t="s">
        <v>583</v>
      </c>
      <c r="DR5" s="1092"/>
      <c r="DS5" s="1092"/>
      <c r="DT5" s="1092"/>
      <c r="DU5" s="1093"/>
      <c r="DV5" s="1091" t="s">
        <v>373</v>
      </c>
      <c r="DW5" s="1092"/>
      <c r="DX5" s="1092"/>
      <c r="DY5" s="1092"/>
      <c r="DZ5" s="1107"/>
      <c r="EA5" s="254"/>
    </row>
    <row r="6" spans="1:131" s="255"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52"/>
      <c r="BA6" s="252"/>
      <c r="BB6" s="252"/>
      <c r="BC6" s="252"/>
      <c r="BD6" s="252"/>
      <c r="BE6" s="253"/>
      <c r="BF6" s="253"/>
      <c r="BG6" s="253"/>
      <c r="BH6" s="253"/>
      <c r="BI6" s="253"/>
      <c r="BJ6" s="253"/>
      <c r="BK6" s="253"/>
      <c r="BL6" s="253"/>
      <c r="BM6" s="253"/>
      <c r="BN6" s="253"/>
      <c r="BO6" s="253"/>
      <c r="BP6" s="253"/>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4"/>
    </row>
    <row r="7" spans="1:131" s="255" customFormat="1" ht="26.25" customHeight="1" thickTop="1" x14ac:dyDescent="0.15">
      <c r="A7" s="258">
        <v>1</v>
      </c>
      <c r="B7" s="1140" t="s">
        <v>382</v>
      </c>
      <c r="C7" s="1141"/>
      <c r="D7" s="1141"/>
      <c r="E7" s="1141"/>
      <c r="F7" s="1141"/>
      <c r="G7" s="1141"/>
      <c r="H7" s="1141"/>
      <c r="I7" s="1141"/>
      <c r="J7" s="1141"/>
      <c r="K7" s="1141"/>
      <c r="L7" s="1141"/>
      <c r="M7" s="1141"/>
      <c r="N7" s="1141"/>
      <c r="O7" s="1141"/>
      <c r="P7" s="1142"/>
      <c r="Q7" s="1194">
        <v>4156</v>
      </c>
      <c r="R7" s="1195"/>
      <c r="S7" s="1195"/>
      <c r="T7" s="1195"/>
      <c r="U7" s="1195"/>
      <c r="V7" s="1195">
        <v>3933</v>
      </c>
      <c r="W7" s="1195"/>
      <c r="X7" s="1195"/>
      <c r="Y7" s="1195"/>
      <c r="Z7" s="1195"/>
      <c r="AA7" s="1195">
        <v>223</v>
      </c>
      <c r="AB7" s="1195"/>
      <c r="AC7" s="1195"/>
      <c r="AD7" s="1195"/>
      <c r="AE7" s="1196"/>
      <c r="AF7" s="1197">
        <v>167</v>
      </c>
      <c r="AG7" s="1198"/>
      <c r="AH7" s="1198"/>
      <c r="AI7" s="1198"/>
      <c r="AJ7" s="1199"/>
      <c r="AK7" s="1181" t="s">
        <v>578</v>
      </c>
      <c r="AL7" s="1182"/>
      <c r="AM7" s="1182"/>
      <c r="AN7" s="1182"/>
      <c r="AO7" s="1182"/>
      <c r="AP7" s="1182">
        <v>3185</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579</v>
      </c>
      <c r="BT7" s="1186"/>
      <c r="BU7" s="1186"/>
      <c r="BV7" s="1186"/>
      <c r="BW7" s="1186"/>
      <c r="BX7" s="1186"/>
      <c r="BY7" s="1186"/>
      <c r="BZ7" s="1186"/>
      <c r="CA7" s="1186"/>
      <c r="CB7" s="1186"/>
      <c r="CC7" s="1186"/>
      <c r="CD7" s="1186"/>
      <c r="CE7" s="1186"/>
      <c r="CF7" s="1186"/>
      <c r="CG7" s="1187"/>
      <c r="CH7" s="1178">
        <v>7</v>
      </c>
      <c r="CI7" s="1179"/>
      <c r="CJ7" s="1179"/>
      <c r="CK7" s="1179"/>
      <c r="CL7" s="1180"/>
      <c r="CM7" s="1178">
        <v>46</v>
      </c>
      <c r="CN7" s="1179"/>
      <c r="CO7" s="1179"/>
      <c r="CP7" s="1179"/>
      <c r="CQ7" s="1180"/>
      <c r="CR7" s="1178">
        <v>5</v>
      </c>
      <c r="CS7" s="1179"/>
      <c r="CT7" s="1179"/>
      <c r="CU7" s="1179"/>
      <c r="CV7" s="1180"/>
      <c r="CW7" s="1178" t="s">
        <v>580</v>
      </c>
      <c r="CX7" s="1179"/>
      <c r="CY7" s="1179"/>
      <c r="CZ7" s="1179"/>
      <c r="DA7" s="1180"/>
      <c r="DB7" s="1178" t="s">
        <v>581</v>
      </c>
      <c r="DC7" s="1179"/>
      <c r="DD7" s="1179"/>
      <c r="DE7" s="1179"/>
      <c r="DF7" s="1180"/>
      <c r="DG7" s="1178">
        <v>280</v>
      </c>
      <c r="DH7" s="1179"/>
      <c r="DI7" s="1179"/>
      <c r="DJ7" s="1179"/>
      <c r="DK7" s="1180"/>
      <c r="DL7" s="1178" t="s">
        <v>580</v>
      </c>
      <c r="DM7" s="1179"/>
      <c r="DN7" s="1179"/>
      <c r="DO7" s="1179"/>
      <c r="DP7" s="1180"/>
      <c r="DQ7" s="1178">
        <v>113</v>
      </c>
      <c r="DR7" s="1179"/>
      <c r="DS7" s="1179"/>
      <c r="DT7" s="1179"/>
      <c r="DU7" s="1180"/>
      <c r="DV7" s="1205"/>
      <c r="DW7" s="1206"/>
      <c r="DX7" s="1206"/>
      <c r="DY7" s="1206"/>
      <c r="DZ7" s="1207"/>
      <c r="EA7" s="254"/>
    </row>
    <row r="8" spans="1:131" s="255" customFormat="1" ht="26.25" customHeight="1" x14ac:dyDescent="0.15">
      <c r="A8" s="261">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4" t="s">
        <v>612</v>
      </c>
      <c r="BT8" s="1105"/>
      <c r="BU8" s="1105"/>
      <c r="BV8" s="1105"/>
      <c r="BW8" s="1105"/>
      <c r="BX8" s="1105"/>
      <c r="BY8" s="1105"/>
      <c r="BZ8" s="1105"/>
      <c r="CA8" s="1105"/>
      <c r="CB8" s="1105"/>
      <c r="CC8" s="1105"/>
      <c r="CD8" s="1105"/>
      <c r="CE8" s="1105"/>
      <c r="CF8" s="1105"/>
      <c r="CG8" s="1106"/>
      <c r="CH8" s="1079">
        <v>-4</v>
      </c>
      <c r="CI8" s="1080"/>
      <c r="CJ8" s="1080"/>
      <c r="CK8" s="1080"/>
      <c r="CL8" s="1081"/>
      <c r="CM8" s="1079">
        <v>127</v>
      </c>
      <c r="CN8" s="1080"/>
      <c r="CO8" s="1080"/>
      <c r="CP8" s="1080"/>
      <c r="CQ8" s="1081"/>
      <c r="CR8" s="1079">
        <v>48</v>
      </c>
      <c r="CS8" s="1080"/>
      <c r="CT8" s="1080"/>
      <c r="CU8" s="1080"/>
      <c r="CV8" s="1081"/>
      <c r="CW8" s="1079" t="s">
        <v>580</v>
      </c>
      <c r="CX8" s="1080"/>
      <c r="CY8" s="1080"/>
      <c r="CZ8" s="1080"/>
      <c r="DA8" s="1081"/>
      <c r="DB8" s="1079" t="s">
        <v>582</v>
      </c>
      <c r="DC8" s="1080"/>
      <c r="DD8" s="1080"/>
      <c r="DE8" s="1080"/>
      <c r="DF8" s="1081"/>
      <c r="DG8" s="1079" t="s">
        <v>582</v>
      </c>
      <c r="DH8" s="1080"/>
      <c r="DI8" s="1080"/>
      <c r="DJ8" s="1080"/>
      <c r="DK8" s="1081"/>
      <c r="DL8" s="1079" t="s">
        <v>582</v>
      </c>
      <c r="DM8" s="1080"/>
      <c r="DN8" s="1080"/>
      <c r="DO8" s="1080"/>
      <c r="DP8" s="1081"/>
      <c r="DQ8" s="1079" t="s">
        <v>582</v>
      </c>
      <c r="DR8" s="1080"/>
      <c r="DS8" s="1080"/>
      <c r="DT8" s="1080"/>
      <c r="DU8" s="1081"/>
      <c r="DV8" s="1082"/>
      <c r="DW8" s="1083"/>
      <c r="DX8" s="1083"/>
      <c r="DY8" s="1083"/>
      <c r="DZ8" s="1084"/>
      <c r="EA8" s="254"/>
    </row>
    <row r="9" spans="1:131" s="255" customFormat="1" ht="26.25" customHeight="1" x14ac:dyDescent="0.15">
      <c r="A9" s="261">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4"/>
    </row>
    <row r="10" spans="1:131" s="255" customFormat="1" ht="26.25" customHeight="1" x14ac:dyDescent="0.15">
      <c r="A10" s="261">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4"/>
    </row>
    <row r="11" spans="1:131" s="255" customFormat="1" ht="26.25" customHeight="1" x14ac:dyDescent="0.15">
      <c r="A11" s="261">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4"/>
    </row>
    <row r="12" spans="1:131" s="255" customFormat="1" ht="26.25" customHeight="1" x14ac:dyDescent="0.15">
      <c r="A12" s="261">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4"/>
    </row>
    <row r="13" spans="1:131" s="255" customFormat="1" ht="26.25" customHeight="1" x14ac:dyDescent="0.15">
      <c r="A13" s="261">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4"/>
    </row>
    <row r="14" spans="1:131" s="255" customFormat="1" ht="26.25" customHeight="1" x14ac:dyDescent="0.15">
      <c r="A14" s="261">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4"/>
    </row>
    <row r="15" spans="1:131" s="255" customFormat="1" ht="26.25" customHeight="1" x14ac:dyDescent="0.15">
      <c r="A15" s="261">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4"/>
    </row>
    <row r="16" spans="1:131" s="255" customFormat="1" ht="26.25" customHeight="1" x14ac:dyDescent="0.15">
      <c r="A16" s="261">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4"/>
    </row>
    <row r="17" spans="1:131" s="255" customFormat="1" ht="26.25" customHeight="1" x14ac:dyDescent="0.15">
      <c r="A17" s="261">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4"/>
    </row>
    <row r="18" spans="1:131" s="255" customFormat="1" ht="26.25" customHeight="1" x14ac:dyDescent="0.15">
      <c r="A18" s="261">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4"/>
    </row>
    <row r="19" spans="1:131" s="255" customFormat="1" ht="26.25" customHeight="1" x14ac:dyDescent="0.15">
      <c r="A19" s="261">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4"/>
    </row>
    <row r="20" spans="1:131" s="255" customFormat="1" ht="26.25" customHeight="1" x14ac:dyDescent="0.15">
      <c r="A20" s="261">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4"/>
    </row>
    <row r="21" spans="1:131" s="255" customFormat="1" ht="26.25" customHeight="1" thickBot="1" x14ac:dyDescent="0.2">
      <c r="A21" s="261">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4"/>
    </row>
    <row r="22" spans="1:131" s="255" customFormat="1" ht="26.25" customHeight="1" x14ac:dyDescent="0.15">
      <c r="A22" s="261">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383</v>
      </c>
      <c r="BA22" s="1125"/>
      <c r="BB22" s="1125"/>
      <c r="BC22" s="1125"/>
      <c r="BD22" s="1126"/>
      <c r="BE22" s="253"/>
      <c r="BF22" s="253"/>
      <c r="BG22" s="253"/>
      <c r="BH22" s="253"/>
      <c r="BI22" s="253"/>
      <c r="BJ22" s="253"/>
      <c r="BK22" s="253"/>
      <c r="BL22" s="253"/>
      <c r="BM22" s="253"/>
      <c r="BN22" s="253"/>
      <c r="BO22" s="253"/>
      <c r="BP22" s="253"/>
      <c r="BQ22" s="262">
        <v>16</v>
      </c>
      <c r="BR22" s="263"/>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4"/>
    </row>
    <row r="23" spans="1:131" s="255" customFormat="1" ht="26.25" customHeight="1" thickBot="1" x14ac:dyDescent="0.2">
      <c r="A23" s="264" t="s">
        <v>384</v>
      </c>
      <c r="B23" s="1033" t="s">
        <v>385</v>
      </c>
      <c r="C23" s="1034"/>
      <c r="D23" s="1034"/>
      <c r="E23" s="1034"/>
      <c r="F23" s="1034"/>
      <c r="G23" s="1034"/>
      <c r="H23" s="1034"/>
      <c r="I23" s="1034"/>
      <c r="J23" s="1034"/>
      <c r="K23" s="1034"/>
      <c r="L23" s="1034"/>
      <c r="M23" s="1034"/>
      <c r="N23" s="1034"/>
      <c r="O23" s="1034"/>
      <c r="P23" s="1035"/>
      <c r="Q23" s="1158"/>
      <c r="R23" s="1159"/>
      <c r="S23" s="1159"/>
      <c r="T23" s="1159"/>
      <c r="U23" s="1159"/>
      <c r="V23" s="1159"/>
      <c r="W23" s="1159"/>
      <c r="X23" s="1159"/>
      <c r="Y23" s="1159"/>
      <c r="Z23" s="1159"/>
      <c r="AA23" s="1159"/>
      <c r="AB23" s="1159"/>
      <c r="AC23" s="1159"/>
      <c r="AD23" s="1159"/>
      <c r="AE23" s="1160"/>
      <c r="AF23" s="1161">
        <v>167</v>
      </c>
      <c r="AG23" s="1159"/>
      <c r="AH23" s="1159"/>
      <c r="AI23" s="1159"/>
      <c r="AJ23" s="1162"/>
      <c r="AK23" s="1163"/>
      <c r="AL23" s="1164"/>
      <c r="AM23" s="1164"/>
      <c r="AN23" s="1164"/>
      <c r="AO23" s="1164"/>
      <c r="AP23" s="1159"/>
      <c r="AQ23" s="1159"/>
      <c r="AR23" s="1159"/>
      <c r="AS23" s="1159"/>
      <c r="AT23" s="1159"/>
      <c r="AU23" s="1165"/>
      <c r="AV23" s="1165"/>
      <c r="AW23" s="1165"/>
      <c r="AX23" s="1165"/>
      <c r="AY23" s="1166"/>
      <c r="AZ23" s="1155" t="s">
        <v>386</v>
      </c>
      <c r="BA23" s="1156"/>
      <c r="BB23" s="1156"/>
      <c r="BC23" s="1156"/>
      <c r="BD23" s="1157"/>
      <c r="BE23" s="253"/>
      <c r="BF23" s="253"/>
      <c r="BG23" s="253"/>
      <c r="BH23" s="253"/>
      <c r="BI23" s="253"/>
      <c r="BJ23" s="253"/>
      <c r="BK23" s="253"/>
      <c r="BL23" s="253"/>
      <c r="BM23" s="253"/>
      <c r="BN23" s="253"/>
      <c r="BO23" s="253"/>
      <c r="BP23" s="253"/>
      <c r="BQ23" s="262">
        <v>17</v>
      </c>
      <c r="BR23" s="263"/>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4"/>
    </row>
    <row r="24" spans="1:131" s="255" customFormat="1" ht="26.25" customHeight="1" x14ac:dyDescent="0.15">
      <c r="A24" s="1154" t="s">
        <v>387</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2"/>
      <c r="BA24" s="252"/>
      <c r="BB24" s="252"/>
      <c r="BC24" s="252"/>
      <c r="BD24" s="252"/>
      <c r="BE24" s="253"/>
      <c r="BF24" s="253"/>
      <c r="BG24" s="253"/>
      <c r="BH24" s="253"/>
      <c r="BI24" s="253"/>
      <c r="BJ24" s="253"/>
      <c r="BK24" s="253"/>
      <c r="BL24" s="253"/>
      <c r="BM24" s="253"/>
      <c r="BN24" s="253"/>
      <c r="BO24" s="253"/>
      <c r="BP24" s="253"/>
      <c r="BQ24" s="262">
        <v>18</v>
      </c>
      <c r="BR24" s="263"/>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4"/>
    </row>
    <row r="25" spans="1:131" s="247" customFormat="1" ht="26.25" customHeight="1" thickBot="1" x14ac:dyDescent="0.2">
      <c r="A25" s="1153" t="s">
        <v>388</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2"/>
      <c r="BK25" s="252"/>
      <c r="BL25" s="252"/>
      <c r="BM25" s="252"/>
      <c r="BN25" s="252"/>
      <c r="BO25" s="265"/>
      <c r="BP25" s="265"/>
      <c r="BQ25" s="262">
        <v>19</v>
      </c>
      <c r="BR25" s="263"/>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6"/>
    </row>
    <row r="26" spans="1:131" s="247" customFormat="1" ht="26.25" customHeight="1" x14ac:dyDescent="0.15">
      <c r="A26" s="1085" t="s">
        <v>366</v>
      </c>
      <c r="B26" s="1086"/>
      <c r="C26" s="1086"/>
      <c r="D26" s="1086"/>
      <c r="E26" s="1086"/>
      <c r="F26" s="1086"/>
      <c r="G26" s="1086"/>
      <c r="H26" s="1086"/>
      <c r="I26" s="1086"/>
      <c r="J26" s="1086"/>
      <c r="K26" s="1086"/>
      <c r="L26" s="1086"/>
      <c r="M26" s="1086"/>
      <c r="N26" s="1086"/>
      <c r="O26" s="1086"/>
      <c r="P26" s="1087"/>
      <c r="Q26" s="1091" t="s">
        <v>389</v>
      </c>
      <c r="R26" s="1092"/>
      <c r="S26" s="1092"/>
      <c r="T26" s="1092"/>
      <c r="U26" s="1093"/>
      <c r="V26" s="1091" t="s">
        <v>390</v>
      </c>
      <c r="W26" s="1092"/>
      <c r="X26" s="1092"/>
      <c r="Y26" s="1092"/>
      <c r="Z26" s="1093"/>
      <c r="AA26" s="1091" t="s">
        <v>391</v>
      </c>
      <c r="AB26" s="1092"/>
      <c r="AC26" s="1092"/>
      <c r="AD26" s="1092"/>
      <c r="AE26" s="1092"/>
      <c r="AF26" s="1149" t="s">
        <v>392</v>
      </c>
      <c r="AG26" s="1098"/>
      <c r="AH26" s="1098"/>
      <c r="AI26" s="1098"/>
      <c r="AJ26" s="1150"/>
      <c r="AK26" s="1092" t="s">
        <v>393</v>
      </c>
      <c r="AL26" s="1092"/>
      <c r="AM26" s="1092"/>
      <c r="AN26" s="1092"/>
      <c r="AO26" s="1093"/>
      <c r="AP26" s="1091" t="s">
        <v>394</v>
      </c>
      <c r="AQ26" s="1092"/>
      <c r="AR26" s="1092"/>
      <c r="AS26" s="1092"/>
      <c r="AT26" s="1093"/>
      <c r="AU26" s="1091" t="s">
        <v>395</v>
      </c>
      <c r="AV26" s="1092"/>
      <c r="AW26" s="1092"/>
      <c r="AX26" s="1092"/>
      <c r="AY26" s="1093"/>
      <c r="AZ26" s="1091" t="s">
        <v>396</v>
      </c>
      <c r="BA26" s="1092"/>
      <c r="BB26" s="1092"/>
      <c r="BC26" s="1092"/>
      <c r="BD26" s="1093"/>
      <c r="BE26" s="1091" t="s">
        <v>373</v>
      </c>
      <c r="BF26" s="1092"/>
      <c r="BG26" s="1092"/>
      <c r="BH26" s="1092"/>
      <c r="BI26" s="1107"/>
      <c r="BJ26" s="252"/>
      <c r="BK26" s="252"/>
      <c r="BL26" s="252"/>
      <c r="BM26" s="252"/>
      <c r="BN26" s="252"/>
      <c r="BO26" s="265"/>
      <c r="BP26" s="265"/>
      <c r="BQ26" s="262">
        <v>20</v>
      </c>
      <c r="BR26" s="263"/>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6"/>
    </row>
    <row r="27" spans="1:131" s="247"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2"/>
      <c r="BK27" s="252"/>
      <c r="BL27" s="252"/>
      <c r="BM27" s="252"/>
      <c r="BN27" s="252"/>
      <c r="BO27" s="265"/>
      <c r="BP27" s="265"/>
      <c r="BQ27" s="262">
        <v>21</v>
      </c>
      <c r="BR27" s="263"/>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6"/>
    </row>
    <row r="28" spans="1:131" s="247" customFormat="1" ht="26.25" customHeight="1" thickTop="1" x14ac:dyDescent="0.15">
      <c r="A28" s="266">
        <v>1</v>
      </c>
      <c r="B28" s="1140" t="s">
        <v>397</v>
      </c>
      <c r="C28" s="1141"/>
      <c r="D28" s="1141"/>
      <c r="E28" s="1141"/>
      <c r="F28" s="1141"/>
      <c r="G28" s="1141"/>
      <c r="H28" s="1141"/>
      <c r="I28" s="1141"/>
      <c r="J28" s="1141"/>
      <c r="K28" s="1141"/>
      <c r="L28" s="1141"/>
      <c r="M28" s="1141"/>
      <c r="N28" s="1141"/>
      <c r="O28" s="1141"/>
      <c r="P28" s="1142"/>
      <c r="Q28" s="1143">
        <v>834</v>
      </c>
      <c r="R28" s="1144"/>
      <c r="S28" s="1144"/>
      <c r="T28" s="1144"/>
      <c r="U28" s="1144"/>
      <c r="V28" s="1144">
        <v>780</v>
      </c>
      <c r="W28" s="1144"/>
      <c r="X28" s="1144"/>
      <c r="Y28" s="1144"/>
      <c r="Z28" s="1144"/>
      <c r="AA28" s="1144">
        <v>54</v>
      </c>
      <c r="AB28" s="1144"/>
      <c r="AC28" s="1144"/>
      <c r="AD28" s="1144"/>
      <c r="AE28" s="1145"/>
      <c r="AF28" s="1146">
        <v>54</v>
      </c>
      <c r="AG28" s="1144"/>
      <c r="AH28" s="1144"/>
      <c r="AI28" s="1144"/>
      <c r="AJ28" s="1147"/>
      <c r="AK28" s="1148">
        <v>40</v>
      </c>
      <c r="AL28" s="1136"/>
      <c r="AM28" s="1136"/>
      <c r="AN28" s="1136"/>
      <c r="AO28" s="1136"/>
      <c r="AP28" s="1136" t="s">
        <v>584</v>
      </c>
      <c r="AQ28" s="1136"/>
      <c r="AR28" s="1136"/>
      <c r="AS28" s="1136"/>
      <c r="AT28" s="1136"/>
      <c r="AU28" s="1136" t="s">
        <v>580</v>
      </c>
      <c r="AV28" s="1136"/>
      <c r="AW28" s="1136"/>
      <c r="AX28" s="1136"/>
      <c r="AY28" s="1136"/>
      <c r="AZ28" s="1137" t="s">
        <v>585</v>
      </c>
      <c r="BA28" s="1137"/>
      <c r="BB28" s="1137"/>
      <c r="BC28" s="1137"/>
      <c r="BD28" s="1137"/>
      <c r="BE28" s="1138"/>
      <c r="BF28" s="1138"/>
      <c r="BG28" s="1138"/>
      <c r="BH28" s="1138"/>
      <c r="BI28" s="1139"/>
      <c r="BJ28" s="252"/>
      <c r="BK28" s="252"/>
      <c r="BL28" s="252"/>
      <c r="BM28" s="252"/>
      <c r="BN28" s="252"/>
      <c r="BO28" s="265"/>
      <c r="BP28" s="265"/>
      <c r="BQ28" s="262">
        <v>22</v>
      </c>
      <c r="BR28" s="263"/>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6"/>
    </row>
    <row r="29" spans="1:131" s="247" customFormat="1" ht="26.25" customHeight="1" x14ac:dyDescent="0.15">
      <c r="A29" s="266">
        <v>2</v>
      </c>
      <c r="B29" s="1127" t="s">
        <v>398</v>
      </c>
      <c r="C29" s="1128"/>
      <c r="D29" s="1128"/>
      <c r="E29" s="1128"/>
      <c r="F29" s="1128"/>
      <c r="G29" s="1128"/>
      <c r="H29" s="1128"/>
      <c r="I29" s="1128"/>
      <c r="J29" s="1128"/>
      <c r="K29" s="1128"/>
      <c r="L29" s="1128"/>
      <c r="M29" s="1128"/>
      <c r="N29" s="1128"/>
      <c r="O29" s="1128"/>
      <c r="P29" s="1129"/>
      <c r="Q29" s="1133">
        <v>831</v>
      </c>
      <c r="R29" s="1134"/>
      <c r="S29" s="1134"/>
      <c r="T29" s="1134"/>
      <c r="U29" s="1134"/>
      <c r="V29" s="1134">
        <v>819</v>
      </c>
      <c r="W29" s="1134"/>
      <c r="X29" s="1134"/>
      <c r="Y29" s="1134"/>
      <c r="Z29" s="1134"/>
      <c r="AA29" s="1134">
        <v>12</v>
      </c>
      <c r="AB29" s="1134"/>
      <c r="AC29" s="1134"/>
      <c r="AD29" s="1134"/>
      <c r="AE29" s="1135"/>
      <c r="AF29" s="1109">
        <v>12</v>
      </c>
      <c r="AG29" s="1110"/>
      <c r="AH29" s="1110"/>
      <c r="AI29" s="1110"/>
      <c r="AJ29" s="1111"/>
      <c r="AK29" s="1070">
        <v>119</v>
      </c>
      <c r="AL29" s="1060"/>
      <c r="AM29" s="1060"/>
      <c r="AN29" s="1060"/>
      <c r="AO29" s="1060"/>
      <c r="AP29" s="1060" t="s">
        <v>518</v>
      </c>
      <c r="AQ29" s="1060"/>
      <c r="AR29" s="1060"/>
      <c r="AS29" s="1060"/>
      <c r="AT29" s="1060"/>
      <c r="AU29" s="1060" t="s">
        <v>518</v>
      </c>
      <c r="AV29" s="1060"/>
      <c r="AW29" s="1060"/>
      <c r="AX29" s="1060"/>
      <c r="AY29" s="1060"/>
      <c r="AZ29" s="1132" t="s">
        <v>518</v>
      </c>
      <c r="BA29" s="1132"/>
      <c r="BB29" s="1132"/>
      <c r="BC29" s="1132"/>
      <c r="BD29" s="1132"/>
      <c r="BE29" s="1122"/>
      <c r="BF29" s="1122"/>
      <c r="BG29" s="1122"/>
      <c r="BH29" s="1122"/>
      <c r="BI29" s="1123"/>
      <c r="BJ29" s="252"/>
      <c r="BK29" s="252"/>
      <c r="BL29" s="252"/>
      <c r="BM29" s="252"/>
      <c r="BN29" s="252"/>
      <c r="BO29" s="265"/>
      <c r="BP29" s="265"/>
      <c r="BQ29" s="262">
        <v>23</v>
      </c>
      <c r="BR29" s="263"/>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6"/>
    </row>
    <row r="30" spans="1:131" s="247" customFormat="1" ht="26.25" customHeight="1" x14ac:dyDescent="0.15">
      <c r="A30" s="266">
        <v>3</v>
      </c>
      <c r="B30" s="1127" t="s">
        <v>399</v>
      </c>
      <c r="C30" s="1128"/>
      <c r="D30" s="1128"/>
      <c r="E30" s="1128"/>
      <c r="F30" s="1128"/>
      <c r="G30" s="1128"/>
      <c r="H30" s="1128"/>
      <c r="I30" s="1128"/>
      <c r="J30" s="1128"/>
      <c r="K30" s="1128"/>
      <c r="L30" s="1128"/>
      <c r="M30" s="1128"/>
      <c r="N30" s="1128"/>
      <c r="O30" s="1128"/>
      <c r="P30" s="1129"/>
      <c r="Q30" s="1133">
        <v>102</v>
      </c>
      <c r="R30" s="1134"/>
      <c r="S30" s="1134"/>
      <c r="T30" s="1134"/>
      <c r="U30" s="1134"/>
      <c r="V30" s="1134">
        <v>99</v>
      </c>
      <c r="W30" s="1134"/>
      <c r="X30" s="1134"/>
      <c r="Y30" s="1134"/>
      <c r="Z30" s="1134"/>
      <c r="AA30" s="1134">
        <v>2</v>
      </c>
      <c r="AB30" s="1134"/>
      <c r="AC30" s="1134"/>
      <c r="AD30" s="1134"/>
      <c r="AE30" s="1135"/>
      <c r="AF30" s="1109">
        <v>2</v>
      </c>
      <c r="AG30" s="1110"/>
      <c r="AH30" s="1110"/>
      <c r="AI30" s="1110"/>
      <c r="AJ30" s="1111"/>
      <c r="AK30" s="1070">
        <v>19</v>
      </c>
      <c r="AL30" s="1060"/>
      <c r="AM30" s="1060"/>
      <c r="AN30" s="1060"/>
      <c r="AO30" s="1060"/>
      <c r="AP30" s="1060" t="s">
        <v>518</v>
      </c>
      <c r="AQ30" s="1060"/>
      <c r="AR30" s="1060"/>
      <c r="AS30" s="1060"/>
      <c r="AT30" s="1060"/>
      <c r="AU30" s="1060" t="s">
        <v>518</v>
      </c>
      <c r="AV30" s="1060"/>
      <c r="AW30" s="1060"/>
      <c r="AX30" s="1060"/>
      <c r="AY30" s="1060"/>
      <c r="AZ30" s="1132" t="s">
        <v>518</v>
      </c>
      <c r="BA30" s="1132"/>
      <c r="BB30" s="1132"/>
      <c r="BC30" s="1132"/>
      <c r="BD30" s="1132"/>
      <c r="BE30" s="1122"/>
      <c r="BF30" s="1122"/>
      <c r="BG30" s="1122"/>
      <c r="BH30" s="1122"/>
      <c r="BI30" s="1123"/>
      <c r="BJ30" s="252"/>
      <c r="BK30" s="252"/>
      <c r="BL30" s="252"/>
      <c r="BM30" s="252"/>
      <c r="BN30" s="252"/>
      <c r="BO30" s="265"/>
      <c r="BP30" s="265"/>
      <c r="BQ30" s="262">
        <v>24</v>
      </c>
      <c r="BR30" s="263"/>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6"/>
    </row>
    <row r="31" spans="1:131" s="247" customFormat="1" ht="26.25" customHeight="1" x14ac:dyDescent="0.15">
      <c r="A31" s="266">
        <v>4</v>
      </c>
      <c r="B31" s="1127" t="s">
        <v>400</v>
      </c>
      <c r="C31" s="1128"/>
      <c r="D31" s="1128"/>
      <c r="E31" s="1128"/>
      <c r="F31" s="1128"/>
      <c r="G31" s="1128"/>
      <c r="H31" s="1128"/>
      <c r="I31" s="1128"/>
      <c r="J31" s="1128"/>
      <c r="K31" s="1128"/>
      <c r="L31" s="1128"/>
      <c r="M31" s="1128"/>
      <c r="N31" s="1128"/>
      <c r="O31" s="1128"/>
      <c r="P31" s="1129"/>
      <c r="Q31" s="1133">
        <v>145</v>
      </c>
      <c r="R31" s="1134"/>
      <c r="S31" s="1134"/>
      <c r="T31" s="1134"/>
      <c r="U31" s="1134"/>
      <c r="V31" s="1134">
        <v>132</v>
      </c>
      <c r="W31" s="1134"/>
      <c r="X31" s="1134"/>
      <c r="Y31" s="1134"/>
      <c r="Z31" s="1134"/>
      <c r="AA31" s="1134">
        <v>13</v>
      </c>
      <c r="AB31" s="1134"/>
      <c r="AC31" s="1134"/>
      <c r="AD31" s="1134"/>
      <c r="AE31" s="1135"/>
      <c r="AF31" s="1109">
        <v>147</v>
      </c>
      <c r="AG31" s="1110"/>
      <c r="AH31" s="1110"/>
      <c r="AI31" s="1110"/>
      <c r="AJ31" s="1111"/>
      <c r="AK31" s="1070" t="s">
        <v>580</v>
      </c>
      <c r="AL31" s="1060"/>
      <c r="AM31" s="1060"/>
      <c r="AN31" s="1060"/>
      <c r="AO31" s="1060"/>
      <c r="AP31" s="1060">
        <v>338</v>
      </c>
      <c r="AQ31" s="1060"/>
      <c r="AR31" s="1060"/>
      <c r="AS31" s="1060"/>
      <c r="AT31" s="1060"/>
      <c r="AU31" s="1060" t="s">
        <v>580</v>
      </c>
      <c r="AV31" s="1060"/>
      <c r="AW31" s="1060"/>
      <c r="AX31" s="1060"/>
      <c r="AY31" s="1060"/>
      <c r="AZ31" s="1132" t="s">
        <v>580</v>
      </c>
      <c r="BA31" s="1132"/>
      <c r="BB31" s="1132"/>
      <c r="BC31" s="1132"/>
      <c r="BD31" s="1132"/>
      <c r="BE31" s="1122" t="s">
        <v>401</v>
      </c>
      <c r="BF31" s="1122"/>
      <c r="BG31" s="1122"/>
      <c r="BH31" s="1122"/>
      <c r="BI31" s="1123"/>
      <c r="BJ31" s="252"/>
      <c r="BK31" s="252"/>
      <c r="BL31" s="252"/>
      <c r="BM31" s="252"/>
      <c r="BN31" s="252"/>
      <c r="BO31" s="265"/>
      <c r="BP31" s="265"/>
      <c r="BQ31" s="262">
        <v>25</v>
      </c>
      <c r="BR31" s="263"/>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6"/>
    </row>
    <row r="32" spans="1:131" s="247" customFormat="1" ht="26.25" customHeight="1" x14ac:dyDescent="0.15">
      <c r="A32" s="266">
        <v>5</v>
      </c>
      <c r="B32" s="1127" t="s">
        <v>402</v>
      </c>
      <c r="C32" s="1128"/>
      <c r="D32" s="1128"/>
      <c r="E32" s="1128"/>
      <c r="F32" s="1128"/>
      <c r="G32" s="1128"/>
      <c r="H32" s="1128"/>
      <c r="I32" s="1128"/>
      <c r="J32" s="1128"/>
      <c r="K32" s="1128"/>
      <c r="L32" s="1128"/>
      <c r="M32" s="1128"/>
      <c r="N32" s="1128"/>
      <c r="O32" s="1128"/>
      <c r="P32" s="1129"/>
      <c r="Q32" s="1133">
        <v>245</v>
      </c>
      <c r="R32" s="1134"/>
      <c r="S32" s="1134"/>
      <c r="T32" s="1134"/>
      <c r="U32" s="1134"/>
      <c r="V32" s="1134">
        <v>314</v>
      </c>
      <c r="W32" s="1134"/>
      <c r="X32" s="1134"/>
      <c r="Y32" s="1134"/>
      <c r="Z32" s="1134"/>
      <c r="AA32" s="1134">
        <v>-69</v>
      </c>
      <c r="AB32" s="1134"/>
      <c r="AC32" s="1134"/>
      <c r="AD32" s="1134"/>
      <c r="AE32" s="1135"/>
      <c r="AF32" s="1109">
        <v>454</v>
      </c>
      <c r="AG32" s="1110"/>
      <c r="AH32" s="1110"/>
      <c r="AI32" s="1110"/>
      <c r="AJ32" s="1111"/>
      <c r="AK32" s="1070">
        <v>2</v>
      </c>
      <c r="AL32" s="1060"/>
      <c r="AM32" s="1060"/>
      <c r="AN32" s="1060"/>
      <c r="AO32" s="1060"/>
      <c r="AP32" s="1060">
        <v>884</v>
      </c>
      <c r="AQ32" s="1060"/>
      <c r="AR32" s="1060"/>
      <c r="AS32" s="1060"/>
      <c r="AT32" s="1060"/>
      <c r="AU32" s="1060">
        <v>751</v>
      </c>
      <c r="AV32" s="1060"/>
      <c r="AW32" s="1060"/>
      <c r="AX32" s="1060"/>
      <c r="AY32" s="1060"/>
      <c r="AZ32" s="1132" t="s">
        <v>580</v>
      </c>
      <c r="BA32" s="1132"/>
      <c r="BB32" s="1132"/>
      <c r="BC32" s="1132"/>
      <c r="BD32" s="1132"/>
      <c r="BE32" s="1122" t="s">
        <v>403</v>
      </c>
      <c r="BF32" s="1122"/>
      <c r="BG32" s="1122"/>
      <c r="BH32" s="1122"/>
      <c r="BI32" s="1123"/>
      <c r="BJ32" s="252"/>
      <c r="BK32" s="252"/>
      <c r="BL32" s="252"/>
      <c r="BM32" s="252"/>
      <c r="BN32" s="252"/>
      <c r="BO32" s="265"/>
      <c r="BP32" s="265"/>
      <c r="BQ32" s="262">
        <v>26</v>
      </c>
      <c r="BR32" s="263"/>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6"/>
    </row>
    <row r="33" spans="1:131" s="247" customFormat="1" ht="26.25" customHeight="1" x14ac:dyDescent="0.15">
      <c r="A33" s="266">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0"/>
      <c r="AL33" s="1060"/>
      <c r="AM33" s="1060"/>
      <c r="AN33" s="1060"/>
      <c r="AO33" s="1060"/>
      <c r="AP33" s="1060"/>
      <c r="AQ33" s="1060"/>
      <c r="AR33" s="1060"/>
      <c r="AS33" s="1060"/>
      <c r="AT33" s="1060"/>
      <c r="AU33" s="1060"/>
      <c r="AV33" s="1060"/>
      <c r="AW33" s="1060"/>
      <c r="AX33" s="1060"/>
      <c r="AY33" s="1060"/>
      <c r="AZ33" s="1132"/>
      <c r="BA33" s="1132"/>
      <c r="BB33" s="1132"/>
      <c r="BC33" s="1132"/>
      <c r="BD33" s="1132"/>
      <c r="BE33" s="1122"/>
      <c r="BF33" s="1122"/>
      <c r="BG33" s="1122"/>
      <c r="BH33" s="1122"/>
      <c r="BI33" s="1123"/>
      <c r="BJ33" s="252"/>
      <c r="BK33" s="252"/>
      <c r="BL33" s="252"/>
      <c r="BM33" s="252"/>
      <c r="BN33" s="252"/>
      <c r="BO33" s="265"/>
      <c r="BP33" s="265"/>
      <c r="BQ33" s="262">
        <v>27</v>
      </c>
      <c r="BR33" s="263"/>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6"/>
    </row>
    <row r="34" spans="1:131" s="247" customFormat="1" ht="26.25" customHeight="1" x14ac:dyDescent="0.15">
      <c r="A34" s="266">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0"/>
      <c r="AL34" s="1060"/>
      <c r="AM34" s="1060"/>
      <c r="AN34" s="1060"/>
      <c r="AO34" s="1060"/>
      <c r="AP34" s="1060"/>
      <c r="AQ34" s="1060"/>
      <c r="AR34" s="1060"/>
      <c r="AS34" s="1060"/>
      <c r="AT34" s="1060"/>
      <c r="AU34" s="1060"/>
      <c r="AV34" s="1060"/>
      <c r="AW34" s="1060"/>
      <c r="AX34" s="1060"/>
      <c r="AY34" s="1060"/>
      <c r="AZ34" s="1132"/>
      <c r="BA34" s="1132"/>
      <c r="BB34" s="1132"/>
      <c r="BC34" s="1132"/>
      <c r="BD34" s="1132"/>
      <c r="BE34" s="1122"/>
      <c r="BF34" s="1122"/>
      <c r="BG34" s="1122"/>
      <c r="BH34" s="1122"/>
      <c r="BI34" s="1123"/>
      <c r="BJ34" s="252"/>
      <c r="BK34" s="252"/>
      <c r="BL34" s="252"/>
      <c r="BM34" s="252"/>
      <c r="BN34" s="252"/>
      <c r="BO34" s="265"/>
      <c r="BP34" s="265"/>
      <c r="BQ34" s="262">
        <v>28</v>
      </c>
      <c r="BR34" s="263"/>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6"/>
    </row>
    <row r="35" spans="1:131" s="247" customFormat="1" ht="26.25" customHeight="1" x14ac:dyDescent="0.15">
      <c r="A35" s="266">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0"/>
      <c r="AM35" s="1060"/>
      <c r="AN35" s="1060"/>
      <c r="AO35" s="1060"/>
      <c r="AP35" s="1060"/>
      <c r="AQ35" s="1060"/>
      <c r="AR35" s="1060"/>
      <c r="AS35" s="1060"/>
      <c r="AT35" s="1060"/>
      <c r="AU35" s="1060"/>
      <c r="AV35" s="1060"/>
      <c r="AW35" s="1060"/>
      <c r="AX35" s="1060"/>
      <c r="AY35" s="1060"/>
      <c r="AZ35" s="1132"/>
      <c r="BA35" s="1132"/>
      <c r="BB35" s="1132"/>
      <c r="BC35" s="1132"/>
      <c r="BD35" s="1132"/>
      <c r="BE35" s="1122"/>
      <c r="BF35" s="1122"/>
      <c r="BG35" s="1122"/>
      <c r="BH35" s="1122"/>
      <c r="BI35" s="1123"/>
      <c r="BJ35" s="252"/>
      <c r="BK35" s="252"/>
      <c r="BL35" s="252"/>
      <c r="BM35" s="252"/>
      <c r="BN35" s="252"/>
      <c r="BO35" s="265"/>
      <c r="BP35" s="265"/>
      <c r="BQ35" s="262">
        <v>29</v>
      </c>
      <c r="BR35" s="263"/>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6"/>
    </row>
    <row r="36" spans="1:131" s="247" customFormat="1" ht="26.25" customHeight="1" x14ac:dyDescent="0.15">
      <c r="A36" s="266">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0"/>
      <c r="AM36" s="1060"/>
      <c r="AN36" s="1060"/>
      <c r="AO36" s="1060"/>
      <c r="AP36" s="1060"/>
      <c r="AQ36" s="1060"/>
      <c r="AR36" s="1060"/>
      <c r="AS36" s="1060"/>
      <c r="AT36" s="1060"/>
      <c r="AU36" s="1060"/>
      <c r="AV36" s="1060"/>
      <c r="AW36" s="1060"/>
      <c r="AX36" s="1060"/>
      <c r="AY36" s="1060"/>
      <c r="AZ36" s="1132"/>
      <c r="BA36" s="1132"/>
      <c r="BB36" s="1132"/>
      <c r="BC36" s="1132"/>
      <c r="BD36" s="1132"/>
      <c r="BE36" s="1122"/>
      <c r="BF36" s="1122"/>
      <c r="BG36" s="1122"/>
      <c r="BH36" s="1122"/>
      <c r="BI36" s="1123"/>
      <c r="BJ36" s="252"/>
      <c r="BK36" s="252"/>
      <c r="BL36" s="252"/>
      <c r="BM36" s="252"/>
      <c r="BN36" s="252"/>
      <c r="BO36" s="265"/>
      <c r="BP36" s="265"/>
      <c r="BQ36" s="262">
        <v>30</v>
      </c>
      <c r="BR36" s="263"/>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6"/>
    </row>
    <row r="37" spans="1:131" s="247" customFormat="1" ht="26.25" customHeight="1" x14ac:dyDescent="0.15">
      <c r="A37" s="266">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0"/>
      <c r="AM37" s="1060"/>
      <c r="AN37" s="1060"/>
      <c r="AO37" s="1060"/>
      <c r="AP37" s="1060"/>
      <c r="AQ37" s="1060"/>
      <c r="AR37" s="1060"/>
      <c r="AS37" s="1060"/>
      <c r="AT37" s="1060"/>
      <c r="AU37" s="1060"/>
      <c r="AV37" s="1060"/>
      <c r="AW37" s="1060"/>
      <c r="AX37" s="1060"/>
      <c r="AY37" s="1060"/>
      <c r="AZ37" s="1132"/>
      <c r="BA37" s="1132"/>
      <c r="BB37" s="1132"/>
      <c r="BC37" s="1132"/>
      <c r="BD37" s="1132"/>
      <c r="BE37" s="1122"/>
      <c r="BF37" s="1122"/>
      <c r="BG37" s="1122"/>
      <c r="BH37" s="1122"/>
      <c r="BI37" s="1123"/>
      <c r="BJ37" s="252"/>
      <c r="BK37" s="252"/>
      <c r="BL37" s="252"/>
      <c r="BM37" s="252"/>
      <c r="BN37" s="252"/>
      <c r="BO37" s="265"/>
      <c r="BP37" s="265"/>
      <c r="BQ37" s="262">
        <v>31</v>
      </c>
      <c r="BR37" s="263"/>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6"/>
    </row>
    <row r="38" spans="1:131" s="247" customFormat="1" ht="26.25" customHeight="1" x14ac:dyDescent="0.15">
      <c r="A38" s="266">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0"/>
      <c r="AM38" s="1060"/>
      <c r="AN38" s="1060"/>
      <c r="AO38" s="1060"/>
      <c r="AP38" s="1060"/>
      <c r="AQ38" s="1060"/>
      <c r="AR38" s="1060"/>
      <c r="AS38" s="1060"/>
      <c r="AT38" s="1060"/>
      <c r="AU38" s="1060"/>
      <c r="AV38" s="1060"/>
      <c r="AW38" s="1060"/>
      <c r="AX38" s="1060"/>
      <c r="AY38" s="1060"/>
      <c r="AZ38" s="1132"/>
      <c r="BA38" s="1132"/>
      <c r="BB38" s="1132"/>
      <c r="BC38" s="1132"/>
      <c r="BD38" s="1132"/>
      <c r="BE38" s="1122"/>
      <c r="BF38" s="1122"/>
      <c r="BG38" s="1122"/>
      <c r="BH38" s="1122"/>
      <c r="BI38" s="1123"/>
      <c r="BJ38" s="252"/>
      <c r="BK38" s="252"/>
      <c r="BL38" s="252"/>
      <c r="BM38" s="252"/>
      <c r="BN38" s="252"/>
      <c r="BO38" s="265"/>
      <c r="BP38" s="265"/>
      <c r="BQ38" s="262">
        <v>32</v>
      </c>
      <c r="BR38" s="263"/>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6"/>
    </row>
    <row r="39" spans="1:131" s="247" customFormat="1" ht="26.25" customHeight="1" x14ac:dyDescent="0.15">
      <c r="A39" s="266">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0"/>
      <c r="AM39" s="1060"/>
      <c r="AN39" s="1060"/>
      <c r="AO39" s="1060"/>
      <c r="AP39" s="1060"/>
      <c r="AQ39" s="1060"/>
      <c r="AR39" s="1060"/>
      <c r="AS39" s="1060"/>
      <c r="AT39" s="1060"/>
      <c r="AU39" s="1060"/>
      <c r="AV39" s="1060"/>
      <c r="AW39" s="1060"/>
      <c r="AX39" s="1060"/>
      <c r="AY39" s="1060"/>
      <c r="AZ39" s="1132"/>
      <c r="BA39" s="1132"/>
      <c r="BB39" s="1132"/>
      <c r="BC39" s="1132"/>
      <c r="BD39" s="1132"/>
      <c r="BE39" s="1122"/>
      <c r="BF39" s="1122"/>
      <c r="BG39" s="1122"/>
      <c r="BH39" s="1122"/>
      <c r="BI39" s="1123"/>
      <c r="BJ39" s="252"/>
      <c r="BK39" s="252"/>
      <c r="BL39" s="252"/>
      <c r="BM39" s="252"/>
      <c r="BN39" s="252"/>
      <c r="BO39" s="265"/>
      <c r="BP39" s="265"/>
      <c r="BQ39" s="262">
        <v>33</v>
      </c>
      <c r="BR39" s="263"/>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6"/>
    </row>
    <row r="40" spans="1:131" s="247" customFormat="1" ht="26.25" customHeight="1" x14ac:dyDescent="0.15">
      <c r="A40" s="261">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0"/>
      <c r="AM40" s="1060"/>
      <c r="AN40" s="1060"/>
      <c r="AO40" s="1060"/>
      <c r="AP40" s="1060"/>
      <c r="AQ40" s="1060"/>
      <c r="AR40" s="1060"/>
      <c r="AS40" s="1060"/>
      <c r="AT40" s="1060"/>
      <c r="AU40" s="1060"/>
      <c r="AV40" s="1060"/>
      <c r="AW40" s="1060"/>
      <c r="AX40" s="1060"/>
      <c r="AY40" s="1060"/>
      <c r="AZ40" s="1132"/>
      <c r="BA40" s="1132"/>
      <c r="BB40" s="1132"/>
      <c r="BC40" s="1132"/>
      <c r="BD40" s="1132"/>
      <c r="BE40" s="1122"/>
      <c r="BF40" s="1122"/>
      <c r="BG40" s="1122"/>
      <c r="BH40" s="1122"/>
      <c r="BI40" s="1123"/>
      <c r="BJ40" s="252"/>
      <c r="BK40" s="252"/>
      <c r="BL40" s="252"/>
      <c r="BM40" s="252"/>
      <c r="BN40" s="252"/>
      <c r="BO40" s="265"/>
      <c r="BP40" s="265"/>
      <c r="BQ40" s="262">
        <v>34</v>
      </c>
      <c r="BR40" s="263"/>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6"/>
    </row>
    <row r="41" spans="1:131" s="247" customFormat="1" ht="26.25" customHeight="1" x14ac:dyDescent="0.15">
      <c r="A41" s="261">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0"/>
      <c r="AM41" s="1060"/>
      <c r="AN41" s="1060"/>
      <c r="AO41" s="1060"/>
      <c r="AP41" s="1060"/>
      <c r="AQ41" s="1060"/>
      <c r="AR41" s="1060"/>
      <c r="AS41" s="1060"/>
      <c r="AT41" s="1060"/>
      <c r="AU41" s="1060"/>
      <c r="AV41" s="1060"/>
      <c r="AW41" s="1060"/>
      <c r="AX41" s="1060"/>
      <c r="AY41" s="1060"/>
      <c r="AZ41" s="1132"/>
      <c r="BA41" s="1132"/>
      <c r="BB41" s="1132"/>
      <c r="BC41" s="1132"/>
      <c r="BD41" s="1132"/>
      <c r="BE41" s="1122"/>
      <c r="BF41" s="1122"/>
      <c r="BG41" s="1122"/>
      <c r="BH41" s="1122"/>
      <c r="BI41" s="1123"/>
      <c r="BJ41" s="252"/>
      <c r="BK41" s="252"/>
      <c r="BL41" s="252"/>
      <c r="BM41" s="252"/>
      <c r="BN41" s="252"/>
      <c r="BO41" s="265"/>
      <c r="BP41" s="265"/>
      <c r="BQ41" s="262">
        <v>35</v>
      </c>
      <c r="BR41" s="263"/>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6"/>
    </row>
    <row r="42" spans="1:131" s="247" customFormat="1" ht="26.25" customHeight="1" x14ac:dyDescent="0.15">
      <c r="A42" s="261">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0"/>
      <c r="AM42" s="1060"/>
      <c r="AN42" s="1060"/>
      <c r="AO42" s="1060"/>
      <c r="AP42" s="1060"/>
      <c r="AQ42" s="1060"/>
      <c r="AR42" s="1060"/>
      <c r="AS42" s="1060"/>
      <c r="AT42" s="1060"/>
      <c r="AU42" s="1060"/>
      <c r="AV42" s="1060"/>
      <c r="AW42" s="1060"/>
      <c r="AX42" s="1060"/>
      <c r="AY42" s="1060"/>
      <c r="AZ42" s="1132"/>
      <c r="BA42" s="1132"/>
      <c r="BB42" s="1132"/>
      <c r="BC42" s="1132"/>
      <c r="BD42" s="1132"/>
      <c r="BE42" s="1122"/>
      <c r="BF42" s="1122"/>
      <c r="BG42" s="1122"/>
      <c r="BH42" s="1122"/>
      <c r="BI42" s="1123"/>
      <c r="BJ42" s="252"/>
      <c r="BK42" s="252"/>
      <c r="BL42" s="252"/>
      <c r="BM42" s="252"/>
      <c r="BN42" s="252"/>
      <c r="BO42" s="265"/>
      <c r="BP42" s="265"/>
      <c r="BQ42" s="262">
        <v>36</v>
      </c>
      <c r="BR42" s="263"/>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6"/>
    </row>
    <row r="43" spans="1:131" s="247" customFormat="1" ht="26.25" customHeight="1" x14ac:dyDescent="0.15">
      <c r="A43" s="261">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0"/>
      <c r="AM43" s="1060"/>
      <c r="AN43" s="1060"/>
      <c r="AO43" s="1060"/>
      <c r="AP43" s="1060"/>
      <c r="AQ43" s="1060"/>
      <c r="AR43" s="1060"/>
      <c r="AS43" s="1060"/>
      <c r="AT43" s="1060"/>
      <c r="AU43" s="1060"/>
      <c r="AV43" s="1060"/>
      <c r="AW43" s="1060"/>
      <c r="AX43" s="1060"/>
      <c r="AY43" s="1060"/>
      <c r="AZ43" s="1132"/>
      <c r="BA43" s="1132"/>
      <c r="BB43" s="1132"/>
      <c r="BC43" s="1132"/>
      <c r="BD43" s="1132"/>
      <c r="BE43" s="1122"/>
      <c r="BF43" s="1122"/>
      <c r="BG43" s="1122"/>
      <c r="BH43" s="1122"/>
      <c r="BI43" s="1123"/>
      <c r="BJ43" s="252"/>
      <c r="BK43" s="252"/>
      <c r="BL43" s="252"/>
      <c r="BM43" s="252"/>
      <c r="BN43" s="252"/>
      <c r="BO43" s="265"/>
      <c r="BP43" s="265"/>
      <c r="BQ43" s="262">
        <v>37</v>
      </c>
      <c r="BR43" s="263"/>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6"/>
    </row>
    <row r="44" spans="1:131" s="247" customFormat="1" ht="26.25" customHeight="1" x14ac:dyDescent="0.15">
      <c r="A44" s="261">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0"/>
      <c r="AM44" s="1060"/>
      <c r="AN44" s="1060"/>
      <c r="AO44" s="1060"/>
      <c r="AP44" s="1060"/>
      <c r="AQ44" s="1060"/>
      <c r="AR44" s="1060"/>
      <c r="AS44" s="1060"/>
      <c r="AT44" s="1060"/>
      <c r="AU44" s="1060"/>
      <c r="AV44" s="1060"/>
      <c r="AW44" s="1060"/>
      <c r="AX44" s="1060"/>
      <c r="AY44" s="1060"/>
      <c r="AZ44" s="1132"/>
      <c r="BA44" s="1132"/>
      <c r="BB44" s="1132"/>
      <c r="BC44" s="1132"/>
      <c r="BD44" s="1132"/>
      <c r="BE44" s="1122"/>
      <c r="BF44" s="1122"/>
      <c r="BG44" s="1122"/>
      <c r="BH44" s="1122"/>
      <c r="BI44" s="1123"/>
      <c r="BJ44" s="252"/>
      <c r="BK44" s="252"/>
      <c r="BL44" s="252"/>
      <c r="BM44" s="252"/>
      <c r="BN44" s="252"/>
      <c r="BO44" s="265"/>
      <c r="BP44" s="265"/>
      <c r="BQ44" s="262">
        <v>38</v>
      </c>
      <c r="BR44" s="263"/>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6"/>
    </row>
    <row r="45" spans="1:131" s="247" customFormat="1" ht="26.25" customHeight="1" x14ac:dyDescent="0.15">
      <c r="A45" s="261">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0"/>
      <c r="AM45" s="1060"/>
      <c r="AN45" s="1060"/>
      <c r="AO45" s="1060"/>
      <c r="AP45" s="1060"/>
      <c r="AQ45" s="1060"/>
      <c r="AR45" s="1060"/>
      <c r="AS45" s="1060"/>
      <c r="AT45" s="1060"/>
      <c r="AU45" s="1060"/>
      <c r="AV45" s="1060"/>
      <c r="AW45" s="1060"/>
      <c r="AX45" s="1060"/>
      <c r="AY45" s="1060"/>
      <c r="AZ45" s="1132"/>
      <c r="BA45" s="1132"/>
      <c r="BB45" s="1132"/>
      <c r="BC45" s="1132"/>
      <c r="BD45" s="1132"/>
      <c r="BE45" s="1122"/>
      <c r="BF45" s="1122"/>
      <c r="BG45" s="1122"/>
      <c r="BH45" s="1122"/>
      <c r="BI45" s="1123"/>
      <c r="BJ45" s="252"/>
      <c r="BK45" s="252"/>
      <c r="BL45" s="252"/>
      <c r="BM45" s="252"/>
      <c r="BN45" s="252"/>
      <c r="BO45" s="265"/>
      <c r="BP45" s="265"/>
      <c r="BQ45" s="262">
        <v>39</v>
      </c>
      <c r="BR45" s="263"/>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6"/>
    </row>
    <row r="46" spans="1:131" s="247" customFormat="1" ht="26.25" customHeight="1" x14ac:dyDescent="0.15">
      <c r="A46" s="261">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0"/>
      <c r="AM46" s="1060"/>
      <c r="AN46" s="1060"/>
      <c r="AO46" s="1060"/>
      <c r="AP46" s="1060"/>
      <c r="AQ46" s="1060"/>
      <c r="AR46" s="1060"/>
      <c r="AS46" s="1060"/>
      <c r="AT46" s="1060"/>
      <c r="AU46" s="1060"/>
      <c r="AV46" s="1060"/>
      <c r="AW46" s="1060"/>
      <c r="AX46" s="1060"/>
      <c r="AY46" s="1060"/>
      <c r="AZ46" s="1132"/>
      <c r="BA46" s="1132"/>
      <c r="BB46" s="1132"/>
      <c r="BC46" s="1132"/>
      <c r="BD46" s="1132"/>
      <c r="BE46" s="1122"/>
      <c r="BF46" s="1122"/>
      <c r="BG46" s="1122"/>
      <c r="BH46" s="1122"/>
      <c r="BI46" s="1123"/>
      <c r="BJ46" s="252"/>
      <c r="BK46" s="252"/>
      <c r="BL46" s="252"/>
      <c r="BM46" s="252"/>
      <c r="BN46" s="252"/>
      <c r="BO46" s="265"/>
      <c r="BP46" s="265"/>
      <c r="BQ46" s="262">
        <v>40</v>
      </c>
      <c r="BR46" s="263"/>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6"/>
    </row>
    <row r="47" spans="1:131" s="247" customFormat="1" ht="26.25" customHeight="1" x14ac:dyDescent="0.15">
      <c r="A47" s="261">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0"/>
      <c r="AM47" s="1060"/>
      <c r="AN47" s="1060"/>
      <c r="AO47" s="1060"/>
      <c r="AP47" s="1060"/>
      <c r="AQ47" s="1060"/>
      <c r="AR47" s="1060"/>
      <c r="AS47" s="1060"/>
      <c r="AT47" s="1060"/>
      <c r="AU47" s="1060"/>
      <c r="AV47" s="1060"/>
      <c r="AW47" s="1060"/>
      <c r="AX47" s="1060"/>
      <c r="AY47" s="1060"/>
      <c r="AZ47" s="1132"/>
      <c r="BA47" s="1132"/>
      <c r="BB47" s="1132"/>
      <c r="BC47" s="1132"/>
      <c r="BD47" s="1132"/>
      <c r="BE47" s="1122"/>
      <c r="BF47" s="1122"/>
      <c r="BG47" s="1122"/>
      <c r="BH47" s="1122"/>
      <c r="BI47" s="1123"/>
      <c r="BJ47" s="252"/>
      <c r="BK47" s="252"/>
      <c r="BL47" s="252"/>
      <c r="BM47" s="252"/>
      <c r="BN47" s="252"/>
      <c r="BO47" s="265"/>
      <c r="BP47" s="265"/>
      <c r="BQ47" s="262">
        <v>41</v>
      </c>
      <c r="BR47" s="263"/>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6"/>
    </row>
    <row r="48" spans="1:131" s="247" customFormat="1" ht="26.25" customHeight="1" x14ac:dyDescent="0.15">
      <c r="A48" s="261">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0"/>
      <c r="AM48" s="1060"/>
      <c r="AN48" s="1060"/>
      <c r="AO48" s="1060"/>
      <c r="AP48" s="1060"/>
      <c r="AQ48" s="1060"/>
      <c r="AR48" s="1060"/>
      <c r="AS48" s="1060"/>
      <c r="AT48" s="1060"/>
      <c r="AU48" s="1060"/>
      <c r="AV48" s="1060"/>
      <c r="AW48" s="1060"/>
      <c r="AX48" s="1060"/>
      <c r="AY48" s="1060"/>
      <c r="AZ48" s="1132"/>
      <c r="BA48" s="1132"/>
      <c r="BB48" s="1132"/>
      <c r="BC48" s="1132"/>
      <c r="BD48" s="1132"/>
      <c r="BE48" s="1122"/>
      <c r="BF48" s="1122"/>
      <c r="BG48" s="1122"/>
      <c r="BH48" s="1122"/>
      <c r="BI48" s="1123"/>
      <c r="BJ48" s="252"/>
      <c r="BK48" s="252"/>
      <c r="BL48" s="252"/>
      <c r="BM48" s="252"/>
      <c r="BN48" s="252"/>
      <c r="BO48" s="265"/>
      <c r="BP48" s="265"/>
      <c r="BQ48" s="262">
        <v>42</v>
      </c>
      <c r="BR48" s="263"/>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6"/>
    </row>
    <row r="49" spans="1:131" s="247" customFormat="1" ht="26.25" customHeight="1" x14ac:dyDescent="0.15">
      <c r="A49" s="261">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0"/>
      <c r="AM49" s="1060"/>
      <c r="AN49" s="1060"/>
      <c r="AO49" s="1060"/>
      <c r="AP49" s="1060"/>
      <c r="AQ49" s="1060"/>
      <c r="AR49" s="1060"/>
      <c r="AS49" s="1060"/>
      <c r="AT49" s="1060"/>
      <c r="AU49" s="1060"/>
      <c r="AV49" s="1060"/>
      <c r="AW49" s="1060"/>
      <c r="AX49" s="1060"/>
      <c r="AY49" s="1060"/>
      <c r="AZ49" s="1132"/>
      <c r="BA49" s="1132"/>
      <c r="BB49" s="1132"/>
      <c r="BC49" s="1132"/>
      <c r="BD49" s="1132"/>
      <c r="BE49" s="1122"/>
      <c r="BF49" s="1122"/>
      <c r="BG49" s="1122"/>
      <c r="BH49" s="1122"/>
      <c r="BI49" s="1123"/>
      <c r="BJ49" s="252"/>
      <c r="BK49" s="252"/>
      <c r="BL49" s="252"/>
      <c r="BM49" s="252"/>
      <c r="BN49" s="252"/>
      <c r="BO49" s="265"/>
      <c r="BP49" s="265"/>
      <c r="BQ49" s="262">
        <v>43</v>
      </c>
      <c r="BR49" s="263"/>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6"/>
    </row>
    <row r="50" spans="1:131" s="247" customFormat="1" ht="26.25" customHeight="1" x14ac:dyDescent="0.15">
      <c r="A50" s="261">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2"/>
      <c r="BK50" s="252"/>
      <c r="BL50" s="252"/>
      <c r="BM50" s="252"/>
      <c r="BN50" s="252"/>
      <c r="BO50" s="265"/>
      <c r="BP50" s="265"/>
      <c r="BQ50" s="262">
        <v>44</v>
      </c>
      <c r="BR50" s="263"/>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6"/>
    </row>
    <row r="51" spans="1:131" s="247" customFormat="1" ht="26.25" customHeight="1" x14ac:dyDescent="0.15">
      <c r="A51" s="261">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2"/>
      <c r="BK51" s="252"/>
      <c r="BL51" s="252"/>
      <c r="BM51" s="252"/>
      <c r="BN51" s="252"/>
      <c r="BO51" s="265"/>
      <c r="BP51" s="265"/>
      <c r="BQ51" s="262">
        <v>45</v>
      </c>
      <c r="BR51" s="263"/>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6"/>
    </row>
    <row r="52" spans="1:131" s="247" customFormat="1" ht="26.25" customHeight="1" x14ac:dyDescent="0.15">
      <c r="A52" s="261">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2"/>
      <c r="BK52" s="252"/>
      <c r="BL52" s="252"/>
      <c r="BM52" s="252"/>
      <c r="BN52" s="252"/>
      <c r="BO52" s="265"/>
      <c r="BP52" s="265"/>
      <c r="BQ52" s="262">
        <v>46</v>
      </c>
      <c r="BR52" s="263"/>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6"/>
    </row>
    <row r="53" spans="1:131" s="247" customFormat="1" ht="26.25" customHeight="1" x14ac:dyDescent="0.15">
      <c r="A53" s="261">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2"/>
      <c r="BK53" s="252"/>
      <c r="BL53" s="252"/>
      <c r="BM53" s="252"/>
      <c r="BN53" s="252"/>
      <c r="BO53" s="265"/>
      <c r="BP53" s="265"/>
      <c r="BQ53" s="262">
        <v>47</v>
      </c>
      <c r="BR53" s="263"/>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6"/>
    </row>
    <row r="54" spans="1:131" s="247" customFormat="1" ht="26.25" customHeight="1" x14ac:dyDescent="0.15">
      <c r="A54" s="261">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2"/>
      <c r="BK54" s="252"/>
      <c r="BL54" s="252"/>
      <c r="BM54" s="252"/>
      <c r="BN54" s="252"/>
      <c r="BO54" s="265"/>
      <c r="BP54" s="265"/>
      <c r="BQ54" s="262">
        <v>48</v>
      </c>
      <c r="BR54" s="263"/>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6"/>
    </row>
    <row r="55" spans="1:131" s="247" customFormat="1" ht="26.25" customHeight="1" x14ac:dyDescent="0.15">
      <c r="A55" s="261">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2"/>
      <c r="BK55" s="252"/>
      <c r="BL55" s="252"/>
      <c r="BM55" s="252"/>
      <c r="BN55" s="252"/>
      <c r="BO55" s="265"/>
      <c r="BP55" s="265"/>
      <c r="BQ55" s="262">
        <v>49</v>
      </c>
      <c r="BR55" s="263"/>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6"/>
    </row>
    <row r="56" spans="1:131" s="247" customFormat="1" ht="26.25" customHeight="1" x14ac:dyDescent="0.15">
      <c r="A56" s="261">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2"/>
      <c r="BK56" s="252"/>
      <c r="BL56" s="252"/>
      <c r="BM56" s="252"/>
      <c r="BN56" s="252"/>
      <c r="BO56" s="265"/>
      <c r="BP56" s="265"/>
      <c r="BQ56" s="262">
        <v>50</v>
      </c>
      <c r="BR56" s="263"/>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6"/>
    </row>
    <row r="57" spans="1:131" s="247" customFormat="1" ht="26.25" customHeight="1" x14ac:dyDescent="0.15">
      <c r="A57" s="261">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2"/>
      <c r="BK57" s="252"/>
      <c r="BL57" s="252"/>
      <c r="BM57" s="252"/>
      <c r="BN57" s="252"/>
      <c r="BO57" s="265"/>
      <c r="BP57" s="265"/>
      <c r="BQ57" s="262">
        <v>51</v>
      </c>
      <c r="BR57" s="263"/>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6"/>
    </row>
    <row r="58" spans="1:131" s="247" customFormat="1" ht="26.25" customHeight="1" x14ac:dyDescent="0.15">
      <c r="A58" s="261">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2"/>
      <c r="BK58" s="252"/>
      <c r="BL58" s="252"/>
      <c r="BM58" s="252"/>
      <c r="BN58" s="252"/>
      <c r="BO58" s="265"/>
      <c r="BP58" s="265"/>
      <c r="BQ58" s="262">
        <v>52</v>
      </c>
      <c r="BR58" s="263"/>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6"/>
    </row>
    <row r="59" spans="1:131" s="247" customFormat="1" ht="26.25" customHeight="1" x14ac:dyDescent="0.15">
      <c r="A59" s="261">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2"/>
      <c r="BK59" s="252"/>
      <c r="BL59" s="252"/>
      <c r="BM59" s="252"/>
      <c r="BN59" s="252"/>
      <c r="BO59" s="265"/>
      <c r="BP59" s="265"/>
      <c r="BQ59" s="262">
        <v>53</v>
      </c>
      <c r="BR59" s="263"/>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6"/>
    </row>
    <row r="60" spans="1:131" s="247" customFormat="1" ht="26.25" customHeight="1" x14ac:dyDescent="0.15">
      <c r="A60" s="261">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2"/>
      <c r="BK60" s="252"/>
      <c r="BL60" s="252"/>
      <c r="BM60" s="252"/>
      <c r="BN60" s="252"/>
      <c r="BO60" s="265"/>
      <c r="BP60" s="265"/>
      <c r="BQ60" s="262">
        <v>54</v>
      </c>
      <c r="BR60" s="263"/>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6"/>
    </row>
    <row r="61" spans="1:131" s="247" customFormat="1" ht="26.25" customHeight="1" thickBot="1" x14ac:dyDescent="0.2">
      <c r="A61" s="261">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2"/>
      <c r="BK61" s="252"/>
      <c r="BL61" s="252"/>
      <c r="BM61" s="252"/>
      <c r="BN61" s="252"/>
      <c r="BO61" s="265"/>
      <c r="BP61" s="265"/>
      <c r="BQ61" s="262">
        <v>55</v>
      </c>
      <c r="BR61" s="263"/>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6"/>
    </row>
    <row r="62" spans="1:131" s="247" customFormat="1" ht="26.25" customHeight="1" x14ac:dyDescent="0.15">
      <c r="A62" s="261">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404</v>
      </c>
      <c r="BK62" s="1125"/>
      <c r="BL62" s="1125"/>
      <c r="BM62" s="1125"/>
      <c r="BN62" s="1126"/>
      <c r="BO62" s="265"/>
      <c r="BP62" s="265"/>
      <c r="BQ62" s="262">
        <v>56</v>
      </c>
      <c r="BR62" s="263"/>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6"/>
    </row>
    <row r="63" spans="1:131" s="247" customFormat="1" ht="26.25" customHeight="1" thickBot="1" x14ac:dyDescent="0.2">
      <c r="A63" s="264" t="s">
        <v>384</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8"/>
      <c r="AF63" s="1119">
        <v>669</v>
      </c>
      <c r="AG63" s="1048"/>
      <c r="AH63" s="1048"/>
      <c r="AI63" s="1048"/>
      <c r="AJ63" s="1120"/>
      <c r="AK63" s="1121"/>
      <c r="AL63" s="1052"/>
      <c r="AM63" s="1052"/>
      <c r="AN63" s="1052"/>
      <c r="AO63" s="1052"/>
      <c r="AP63" s="1048"/>
      <c r="AQ63" s="1048"/>
      <c r="AR63" s="1048"/>
      <c r="AS63" s="1048"/>
      <c r="AT63" s="1048"/>
      <c r="AU63" s="1048"/>
      <c r="AV63" s="1048"/>
      <c r="AW63" s="1048"/>
      <c r="AX63" s="1048"/>
      <c r="AY63" s="1048"/>
      <c r="AZ63" s="1115"/>
      <c r="BA63" s="1115"/>
      <c r="BB63" s="1115"/>
      <c r="BC63" s="1115"/>
      <c r="BD63" s="1115"/>
      <c r="BE63" s="1049"/>
      <c r="BF63" s="1049"/>
      <c r="BG63" s="1049"/>
      <c r="BH63" s="1049"/>
      <c r="BI63" s="1050"/>
      <c r="BJ63" s="1116" t="s">
        <v>406</v>
      </c>
      <c r="BK63" s="1040"/>
      <c r="BL63" s="1040"/>
      <c r="BM63" s="1040"/>
      <c r="BN63" s="1117"/>
      <c r="BO63" s="265"/>
      <c r="BP63" s="265"/>
      <c r="BQ63" s="262">
        <v>57</v>
      </c>
      <c r="BR63" s="263"/>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6"/>
    </row>
    <row r="66" spans="1:131" s="247" customFormat="1" ht="26.25" customHeight="1" x14ac:dyDescent="0.15">
      <c r="A66" s="1085" t="s">
        <v>408</v>
      </c>
      <c r="B66" s="1086"/>
      <c r="C66" s="1086"/>
      <c r="D66" s="1086"/>
      <c r="E66" s="1086"/>
      <c r="F66" s="1086"/>
      <c r="G66" s="1086"/>
      <c r="H66" s="1086"/>
      <c r="I66" s="1086"/>
      <c r="J66" s="1086"/>
      <c r="K66" s="1086"/>
      <c r="L66" s="1086"/>
      <c r="M66" s="1086"/>
      <c r="N66" s="1086"/>
      <c r="O66" s="1086"/>
      <c r="P66" s="1087"/>
      <c r="Q66" s="1091" t="s">
        <v>389</v>
      </c>
      <c r="R66" s="1092"/>
      <c r="S66" s="1092"/>
      <c r="T66" s="1092"/>
      <c r="U66" s="1093"/>
      <c r="V66" s="1091" t="s">
        <v>409</v>
      </c>
      <c r="W66" s="1092"/>
      <c r="X66" s="1092"/>
      <c r="Y66" s="1092"/>
      <c r="Z66" s="1093"/>
      <c r="AA66" s="1091" t="s">
        <v>410</v>
      </c>
      <c r="AB66" s="1092"/>
      <c r="AC66" s="1092"/>
      <c r="AD66" s="1092"/>
      <c r="AE66" s="1093"/>
      <c r="AF66" s="1097" t="s">
        <v>411</v>
      </c>
      <c r="AG66" s="1098"/>
      <c r="AH66" s="1098"/>
      <c r="AI66" s="1098"/>
      <c r="AJ66" s="1099"/>
      <c r="AK66" s="1091" t="s">
        <v>412</v>
      </c>
      <c r="AL66" s="1086"/>
      <c r="AM66" s="1086"/>
      <c r="AN66" s="1086"/>
      <c r="AO66" s="1087"/>
      <c r="AP66" s="1091" t="s">
        <v>413</v>
      </c>
      <c r="AQ66" s="1092"/>
      <c r="AR66" s="1092"/>
      <c r="AS66" s="1092"/>
      <c r="AT66" s="1093"/>
      <c r="AU66" s="1091" t="s">
        <v>414</v>
      </c>
      <c r="AV66" s="1092"/>
      <c r="AW66" s="1092"/>
      <c r="AX66" s="1092"/>
      <c r="AY66" s="1093"/>
      <c r="AZ66" s="1091" t="s">
        <v>373</v>
      </c>
      <c r="BA66" s="1092"/>
      <c r="BB66" s="1092"/>
      <c r="BC66" s="1092"/>
      <c r="BD66" s="1107"/>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5" t="s">
        <v>597</v>
      </c>
      <c r="C68" s="1076"/>
      <c r="D68" s="1076"/>
      <c r="E68" s="1076"/>
      <c r="F68" s="1076"/>
      <c r="G68" s="1076"/>
      <c r="H68" s="1076"/>
      <c r="I68" s="1076"/>
      <c r="J68" s="1076"/>
      <c r="K68" s="1076"/>
      <c r="L68" s="1076"/>
      <c r="M68" s="1076"/>
      <c r="N68" s="1076"/>
      <c r="O68" s="1076"/>
      <c r="P68" s="1077"/>
      <c r="Q68" s="1078">
        <v>8840</v>
      </c>
      <c r="R68" s="1072"/>
      <c r="S68" s="1072"/>
      <c r="T68" s="1072"/>
      <c r="U68" s="1072"/>
      <c r="V68" s="1072">
        <v>8715</v>
      </c>
      <c r="W68" s="1072"/>
      <c r="X68" s="1072"/>
      <c r="Y68" s="1072"/>
      <c r="Z68" s="1072"/>
      <c r="AA68" s="1072">
        <v>125</v>
      </c>
      <c r="AB68" s="1072"/>
      <c r="AC68" s="1072"/>
      <c r="AD68" s="1072"/>
      <c r="AE68" s="1072"/>
      <c r="AF68" s="1072">
        <v>199</v>
      </c>
      <c r="AG68" s="1072"/>
      <c r="AH68" s="1072"/>
      <c r="AI68" s="1072"/>
      <c r="AJ68" s="1072"/>
      <c r="AK68" s="1072">
        <v>3</v>
      </c>
      <c r="AL68" s="1072"/>
      <c r="AM68" s="1072"/>
      <c r="AN68" s="1072"/>
      <c r="AO68" s="1072"/>
      <c r="AP68" s="1072">
        <v>5842</v>
      </c>
      <c r="AQ68" s="1072"/>
      <c r="AR68" s="1072"/>
      <c r="AS68" s="1072"/>
      <c r="AT68" s="1072"/>
      <c r="AU68" s="1072">
        <v>274</v>
      </c>
      <c r="AV68" s="1072"/>
      <c r="AW68" s="1072"/>
      <c r="AX68" s="1072"/>
      <c r="AY68" s="1072"/>
      <c r="AZ68" s="1073"/>
      <c r="BA68" s="1073"/>
      <c r="BB68" s="1073"/>
      <c r="BC68" s="1073"/>
      <c r="BD68" s="1074"/>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598</v>
      </c>
      <c r="C69" s="1064"/>
      <c r="D69" s="1064"/>
      <c r="E69" s="1064"/>
      <c r="F69" s="1064"/>
      <c r="G69" s="1064"/>
      <c r="H69" s="1064"/>
      <c r="I69" s="1064"/>
      <c r="J69" s="1064"/>
      <c r="K69" s="1064"/>
      <c r="L69" s="1064"/>
      <c r="M69" s="1064"/>
      <c r="N69" s="1064"/>
      <c r="O69" s="1064"/>
      <c r="P69" s="1065"/>
      <c r="Q69" s="1066">
        <v>1779</v>
      </c>
      <c r="R69" s="1060"/>
      <c r="S69" s="1060"/>
      <c r="T69" s="1060"/>
      <c r="U69" s="1060"/>
      <c r="V69" s="1060">
        <v>1771</v>
      </c>
      <c r="W69" s="1060"/>
      <c r="X69" s="1060"/>
      <c r="Y69" s="1060"/>
      <c r="Z69" s="1060"/>
      <c r="AA69" s="1060">
        <v>8</v>
      </c>
      <c r="AB69" s="1060"/>
      <c r="AC69" s="1060"/>
      <c r="AD69" s="1060"/>
      <c r="AE69" s="1060"/>
      <c r="AF69" s="1060">
        <v>39</v>
      </c>
      <c r="AG69" s="1060"/>
      <c r="AH69" s="1060"/>
      <c r="AI69" s="1060"/>
      <c r="AJ69" s="1060"/>
      <c r="AK69" s="1067" t="s">
        <v>599</v>
      </c>
      <c r="AL69" s="1060"/>
      <c r="AM69" s="1060"/>
      <c r="AN69" s="1060"/>
      <c r="AO69" s="1060"/>
      <c r="AP69" s="1060">
        <v>97</v>
      </c>
      <c r="AQ69" s="1060"/>
      <c r="AR69" s="1060"/>
      <c r="AS69" s="1060"/>
      <c r="AT69" s="1060"/>
      <c r="AU69" s="1060">
        <v>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600</v>
      </c>
      <c r="C70" s="1064"/>
      <c r="D70" s="1064"/>
      <c r="E70" s="1064"/>
      <c r="F70" s="1064"/>
      <c r="G70" s="1064"/>
      <c r="H70" s="1064"/>
      <c r="I70" s="1064"/>
      <c r="J70" s="1064"/>
      <c r="K70" s="1064"/>
      <c r="L70" s="1064"/>
      <c r="M70" s="1064"/>
      <c r="N70" s="1064"/>
      <c r="O70" s="1064"/>
      <c r="P70" s="1065"/>
      <c r="Q70" s="1066">
        <v>1268</v>
      </c>
      <c r="R70" s="1060"/>
      <c r="S70" s="1060"/>
      <c r="T70" s="1060"/>
      <c r="U70" s="1060"/>
      <c r="V70" s="1060">
        <v>1133</v>
      </c>
      <c r="W70" s="1060"/>
      <c r="X70" s="1060"/>
      <c r="Y70" s="1060"/>
      <c r="Z70" s="1060"/>
      <c r="AA70" s="1060">
        <v>135</v>
      </c>
      <c r="AB70" s="1060"/>
      <c r="AC70" s="1060"/>
      <c r="AD70" s="1060"/>
      <c r="AE70" s="1060"/>
      <c r="AF70" s="1060">
        <v>135</v>
      </c>
      <c r="AG70" s="1060"/>
      <c r="AH70" s="1060"/>
      <c r="AI70" s="1060"/>
      <c r="AJ70" s="1060"/>
      <c r="AK70" s="1060">
        <v>0</v>
      </c>
      <c r="AL70" s="1060"/>
      <c r="AM70" s="1060"/>
      <c r="AN70" s="1060"/>
      <c r="AO70" s="1060"/>
      <c r="AP70" s="1060" t="s">
        <v>586</v>
      </c>
      <c r="AQ70" s="1060"/>
      <c r="AR70" s="1060"/>
      <c r="AS70" s="1060"/>
      <c r="AT70" s="1060"/>
      <c r="AU70" s="1060" t="s">
        <v>586</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601</v>
      </c>
      <c r="C71" s="1064"/>
      <c r="D71" s="1064"/>
      <c r="E71" s="1064"/>
      <c r="F71" s="1064"/>
      <c r="G71" s="1064"/>
      <c r="H71" s="1064"/>
      <c r="I71" s="1064"/>
      <c r="J71" s="1064"/>
      <c r="K71" s="1064"/>
      <c r="L71" s="1064"/>
      <c r="M71" s="1064"/>
      <c r="N71" s="1064"/>
      <c r="O71" s="1064"/>
      <c r="P71" s="1065"/>
      <c r="Q71" s="1066">
        <v>285242</v>
      </c>
      <c r="R71" s="1060"/>
      <c r="S71" s="1060"/>
      <c r="T71" s="1060"/>
      <c r="U71" s="1060"/>
      <c r="V71" s="1060">
        <v>271656</v>
      </c>
      <c r="W71" s="1060"/>
      <c r="X71" s="1060"/>
      <c r="Y71" s="1060"/>
      <c r="Z71" s="1060"/>
      <c r="AA71" s="1060">
        <v>13586</v>
      </c>
      <c r="AB71" s="1060"/>
      <c r="AC71" s="1060"/>
      <c r="AD71" s="1060"/>
      <c r="AE71" s="1060"/>
      <c r="AF71" s="1060">
        <v>13586</v>
      </c>
      <c r="AG71" s="1060"/>
      <c r="AH71" s="1060"/>
      <c r="AI71" s="1060"/>
      <c r="AJ71" s="1060"/>
      <c r="AK71" s="1060">
        <v>983</v>
      </c>
      <c r="AL71" s="1060"/>
      <c r="AM71" s="1060"/>
      <c r="AN71" s="1060"/>
      <c r="AO71" s="1060"/>
      <c r="AP71" s="1060" t="s">
        <v>586</v>
      </c>
      <c r="AQ71" s="1060"/>
      <c r="AR71" s="1060"/>
      <c r="AS71" s="1060"/>
      <c r="AT71" s="1060"/>
      <c r="AU71" s="1060" t="s">
        <v>589</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609</v>
      </c>
      <c r="C72" s="1064"/>
      <c r="D72" s="1064"/>
      <c r="E72" s="1064"/>
      <c r="F72" s="1064"/>
      <c r="G72" s="1064"/>
      <c r="H72" s="1064"/>
      <c r="I72" s="1064"/>
      <c r="J72" s="1064"/>
      <c r="K72" s="1064"/>
      <c r="L72" s="1064"/>
      <c r="M72" s="1064"/>
      <c r="N72" s="1064"/>
      <c r="O72" s="1064"/>
      <c r="P72" s="1065"/>
      <c r="Q72" s="1066">
        <v>966</v>
      </c>
      <c r="R72" s="1060"/>
      <c r="S72" s="1060"/>
      <c r="T72" s="1060"/>
      <c r="U72" s="1060"/>
      <c r="V72" s="1060">
        <v>703</v>
      </c>
      <c r="W72" s="1060"/>
      <c r="X72" s="1060"/>
      <c r="Y72" s="1060"/>
      <c r="Z72" s="1060"/>
      <c r="AA72" s="1060">
        <v>263</v>
      </c>
      <c r="AB72" s="1060"/>
      <c r="AC72" s="1060"/>
      <c r="AD72" s="1060"/>
      <c r="AE72" s="1060"/>
      <c r="AF72" s="1060">
        <v>2254</v>
      </c>
      <c r="AG72" s="1060"/>
      <c r="AH72" s="1060"/>
      <c r="AI72" s="1060"/>
      <c r="AJ72" s="1060"/>
      <c r="AK72" s="1060">
        <v>1</v>
      </c>
      <c r="AL72" s="1060"/>
      <c r="AM72" s="1060"/>
      <c r="AN72" s="1060"/>
      <c r="AO72" s="1060"/>
      <c r="AP72" s="1060">
        <v>311</v>
      </c>
      <c r="AQ72" s="1060"/>
      <c r="AR72" s="1060"/>
      <c r="AS72" s="1060"/>
      <c r="AT72" s="1060"/>
      <c r="AU72" s="1060">
        <v>1</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603</v>
      </c>
      <c r="C73" s="1064"/>
      <c r="D73" s="1064"/>
      <c r="E73" s="1064"/>
      <c r="F73" s="1064"/>
      <c r="G73" s="1064"/>
      <c r="H73" s="1064"/>
      <c r="I73" s="1064"/>
      <c r="J73" s="1064"/>
      <c r="K73" s="1064"/>
      <c r="L73" s="1064"/>
      <c r="M73" s="1064"/>
      <c r="N73" s="1064"/>
      <c r="O73" s="1064"/>
      <c r="P73" s="1065"/>
      <c r="Q73" s="1067">
        <v>6381</v>
      </c>
      <c r="R73" s="1060"/>
      <c r="S73" s="1060"/>
      <c r="T73" s="1060"/>
      <c r="U73" s="1060"/>
      <c r="V73" s="1067">
        <v>6104</v>
      </c>
      <c r="W73" s="1060"/>
      <c r="X73" s="1060"/>
      <c r="Y73" s="1060"/>
      <c r="Z73" s="1060"/>
      <c r="AA73" s="1067">
        <v>277</v>
      </c>
      <c r="AB73" s="1060"/>
      <c r="AC73" s="1060"/>
      <c r="AD73" s="1060"/>
      <c r="AE73" s="1060"/>
      <c r="AF73" s="1068">
        <v>277</v>
      </c>
      <c r="AG73" s="1069"/>
      <c r="AH73" s="1069"/>
      <c r="AI73" s="1069"/>
      <c r="AJ73" s="1070"/>
      <c r="AK73" s="1067">
        <v>80</v>
      </c>
      <c r="AL73" s="1060"/>
      <c r="AM73" s="1060"/>
      <c r="AN73" s="1060"/>
      <c r="AO73" s="1060"/>
      <c r="AP73" s="1060" t="s">
        <v>586</v>
      </c>
      <c r="AQ73" s="1060"/>
      <c r="AR73" s="1060"/>
      <c r="AS73" s="1060"/>
      <c r="AT73" s="1060"/>
      <c r="AU73" s="1060" t="s">
        <v>586</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604</v>
      </c>
      <c r="C74" s="1064"/>
      <c r="D74" s="1064"/>
      <c r="E74" s="1064"/>
      <c r="F74" s="1064"/>
      <c r="G74" s="1064"/>
      <c r="H74" s="1064"/>
      <c r="I74" s="1064"/>
      <c r="J74" s="1064"/>
      <c r="K74" s="1064"/>
      <c r="L74" s="1064"/>
      <c r="M74" s="1064"/>
      <c r="N74" s="1064"/>
      <c r="O74" s="1064"/>
      <c r="P74" s="1065"/>
      <c r="Q74" s="1067">
        <v>36</v>
      </c>
      <c r="R74" s="1060"/>
      <c r="S74" s="1060"/>
      <c r="T74" s="1060"/>
      <c r="U74" s="1060"/>
      <c r="V74" s="1067">
        <v>33</v>
      </c>
      <c r="W74" s="1060"/>
      <c r="X74" s="1060"/>
      <c r="Y74" s="1060"/>
      <c r="Z74" s="1060"/>
      <c r="AA74" s="1067">
        <v>3</v>
      </c>
      <c r="AB74" s="1060"/>
      <c r="AC74" s="1060"/>
      <c r="AD74" s="1060"/>
      <c r="AE74" s="1060"/>
      <c r="AF74" s="1068">
        <v>3</v>
      </c>
      <c r="AG74" s="1069"/>
      <c r="AH74" s="1069"/>
      <c r="AI74" s="1069"/>
      <c r="AJ74" s="1070"/>
      <c r="AK74" s="1067">
        <v>29</v>
      </c>
      <c r="AL74" s="1060"/>
      <c r="AM74" s="1060"/>
      <c r="AN74" s="1060"/>
      <c r="AO74" s="1060"/>
      <c r="AP74" s="1060" t="s">
        <v>587</v>
      </c>
      <c r="AQ74" s="1060"/>
      <c r="AR74" s="1060"/>
      <c r="AS74" s="1060"/>
      <c r="AT74" s="1060"/>
      <c r="AU74" s="1060" t="s">
        <v>586</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605</v>
      </c>
      <c r="C75" s="1064"/>
      <c r="D75" s="1064"/>
      <c r="E75" s="1064"/>
      <c r="F75" s="1064"/>
      <c r="G75" s="1064"/>
      <c r="H75" s="1064"/>
      <c r="I75" s="1064"/>
      <c r="J75" s="1064"/>
      <c r="K75" s="1064"/>
      <c r="L75" s="1064"/>
      <c r="M75" s="1064"/>
      <c r="N75" s="1064"/>
      <c r="O75" s="1064"/>
      <c r="P75" s="1065"/>
      <c r="Q75" s="1071">
        <v>1048</v>
      </c>
      <c r="R75" s="1069"/>
      <c r="S75" s="1069"/>
      <c r="T75" s="1069"/>
      <c r="U75" s="1070"/>
      <c r="V75" s="1068">
        <v>1001</v>
      </c>
      <c r="W75" s="1069"/>
      <c r="X75" s="1069"/>
      <c r="Y75" s="1069"/>
      <c r="Z75" s="1070"/>
      <c r="AA75" s="1068">
        <v>47</v>
      </c>
      <c r="AB75" s="1069"/>
      <c r="AC75" s="1069"/>
      <c r="AD75" s="1069"/>
      <c r="AE75" s="1070"/>
      <c r="AF75" s="1068">
        <v>47</v>
      </c>
      <c r="AG75" s="1069"/>
      <c r="AH75" s="1069"/>
      <c r="AI75" s="1069"/>
      <c r="AJ75" s="1070"/>
      <c r="AK75" s="1068">
        <v>42</v>
      </c>
      <c r="AL75" s="1069"/>
      <c r="AM75" s="1069"/>
      <c r="AN75" s="1069"/>
      <c r="AO75" s="1070"/>
      <c r="AP75" s="1068" t="s">
        <v>588</v>
      </c>
      <c r="AQ75" s="1069"/>
      <c r="AR75" s="1069"/>
      <c r="AS75" s="1069"/>
      <c r="AT75" s="1070"/>
      <c r="AU75" s="1068" t="s">
        <v>586</v>
      </c>
      <c r="AV75" s="1069"/>
      <c r="AW75" s="1069"/>
      <c r="AX75" s="1069"/>
      <c r="AY75" s="1070"/>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606</v>
      </c>
      <c r="C76" s="1064"/>
      <c r="D76" s="1064"/>
      <c r="E76" s="1064"/>
      <c r="F76" s="1064"/>
      <c r="G76" s="1064"/>
      <c r="H76" s="1064"/>
      <c r="I76" s="1064"/>
      <c r="J76" s="1064"/>
      <c r="K76" s="1064"/>
      <c r="L76" s="1064"/>
      <c r="M76" s="1064"/>
      <c r="N76" s="1064"/>
      <c r="O76" s="1064"/>
      <c r="P76" s="1065"/>
      <c r="Q76" s="1066">
        <v>311</v>
      </c>
      <c r="R76" s="1060"/>
      <c r="S76" s="1060"/>
      <c r="T76" s="1060"/>
      <c r="U76" s="1060"/>
      <c r="V76" s="1060">
        <v>287</v>
      </c>
      <c r="W76" s="1060"/>
      <c r="X76" s="1060"/>
      <c r="Y76" s="1060"/>
      <c r="Z76" s="1060"/>
      <c r="AA76" s="1060">
        <v>24</v>
      </c>
      <c r="AB76" s="1060"/>
      <c r="AC76" s="1060"/>
      <c r="AD76" s="1060"/>
      <c r="AE76" s="1060"/>
      <c r="AF76" s="1060">
        <v>24</v>
      </c>
      <c r="AG76" s="1060"/>
      <c r="AH76" s="1060"/>
      <c r="AI76" s="1060"/>
      <c r="AJ76" s="1060"/>
      <c r="AK76" s="1060" t="s">
        <v>607</v>
      </c>
      <c r="AL76" s="1060"/>
      <c r="AM76" s="1060"/>
      <c r="AN76" s="1060"/>
      <c r="AO76" s="1060"/>
      <c r="AP76" s="1068">
        <v>530</v>
      </c>
      <c r="AQ76" s="1069"/>
      <c r="AR76" s="1069"/>
      <c r="AS76" s="1069"/>
      <c r="AT76" s="1070"/>
      <c r="AU76" s="1068">
        <v>70</v>
      </c>
      <c r="AV76" s="1069"/>
      <c r="AW76" s="1069"/>
      <c r="AX76" s="1069"/>
      <c r="AY76" s="107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608</v>
      </c>
      <c r="C77" s="1064"/>
      <c r="D77" s="1064"/>
      <c r="E77" s="1064"/>
      <c r="F77" s="1064"/>
      <c r="G77" s="1064"/>
      <c r="H77" s="1064"/>
      <c r="I77" s="1064"/>
      <c r="J77" s="1064"/>
      <c r="K77" s="1064"/>
      <c r="L77" s="1064"/>
      <c r="M77" s="1064"/>
      <c r="N77" s="1064"/>
      <c r="O77" s="1064"/>
      <c r="P77" s="1065"/>
      <c r="Q77" s="1066">
        <v>6950</v>
      </c>
      <c r="R77" s="1060"/>
      <c r="S77" s="1060"/>
      <c r="T77" s="1060"/>
      <c r="U77" s="1060"/>
      <c r="V77" s="1060">
        <v>6918</v>
      </c>
      <c r="W77" s="1060"/>
      <c r="X77" s="1060"/>
      <c r="Y77" s="1060"/>
      <c r="Z77" s="1060"/>
      <c r="AA77" s="1060">
        <v>32</v>
      </c>
      <c r="AB77" s="1060"/>
      <c r="AC77" s="1060"/>
      <c r="AD77" s="1060"/>
      <c r="AE77" s="1060"/>
      <c r="AF77" s="1060">
        <v>3065</v>
      </c>
      <c r="AG77" s="1060"/>
      <c r="AH77" s="1060"/>
      <c r="AI77" s="1060"/>
      <c r="AJ77" s="1060"/>
      <c r="AK77" s="1060">
        <v>687</v>
      </c>
      <c r="AL77" s="1060"/>
      <c r="AM77" s="1060"/>
      <c r="AN77" s="1060"/>
      <c r="AO77" s="1060"/>
      <c r="AP77" s="1068">
        <v>1665</v>
      </c>
      <c r="AQ77" s="1069"/>
      <c r="AR77" s="1069"/>
      <c r="AS77" s="1069"/>
      <c r="AT77" s="1070"/>
      <c r="AU77" s="1068">
        <v>45</v>
      </c>
      <c r="AV77" s="1069"/>
      <c r="AW77" s="1069"/>
      <c r="AX77" s="1069"/>
      <c r="AY77" s="1070"/>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610</v>
      </c>
      <c r="C78" s="1064"/>
      <c r="D78" s="1064"/>
      <c r="E78" s="1064"/>
      <c r="F78" s="1064"/>
      <c r="G78" s="1064"/>
      <c r="H78" s="1064"/>
      <c r="I78" s="1064"/>
      <c r="J78" s="1064"/>
      <c r="K78" s="1064"/>
      <c r="L78" s="1064"/>
      <c r="M78" s="1064"/>
      <c r="N78" s="1064"/>
      <c r="O78" s="1064"/>
      <c r="P78" s="1065"/>
      <c r="Q78" s="1071">
        <v>191</v>
      </c>
      <c r="R78" s="1069"/>
      <c r="S78" s="1069"/>
      <c r="T78" s="1069"/>
      <c r="U78" s="1070"/>
      <c r="V78" s="1068">
        <v>182</v>
      </c>
      <c r="W78" s="1069"/>
      <c r="X78" s="1069"/>
      <c r="Y78" s="1069"/>
      <c r="Z78" s="1070"/>
      <c r="AA78" s="1068">
        <v>9</v>
      </c>
      <c r="AB78" s="1069"/>
      <c r="AC78" s="1069"/>
      <c r="AD78" s="1069"/>
      <c r="AE78" s="1070"/>
      <c r="AF78" s="1068">
        <v>9</v>
      </c>
      <c r="AG78" s="1069"/>
      <c r="AH78" s="1069"/>
      <c r="AI78" s="1069"/>
      <c r="AJ78" s="1070"/>
      <c r="AK78" s="1060" t="s">
        <v>611</v>
      </c>
      <c r="AL78" s="1060"/>
      <c r="AM78" s="1060"/>
      <c r="AN78" s="1060"/>
      <c r="AO78" s="1060"/>
      <c r="AP78" s="1060" t="s">
        <v>586</v>
      </c>
      <c r="AQ78" s="1060"/>
      <c r="AR78" s="1060"/>
      <c r="AS78" s="1060"/>
      <c r="AT78" s="1060"/>
      <c r="AU78" s="1060" t="s">
        <v>590</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602</v>
      </c>
      <c r="C79" s="1064"/>
      <c r="D79" s="1064"/>
      <c r="E79" s="1064"/>
      <c r="F79" s="1064"/>
      <c r="G79" s="1064"/>
      <c r="H79" s="1064"/>
      <c r="I79" s="1064"/>
      <c r="J79" s="1064"/>
      <c r="K79" s="1064"/>
      <c r="L79" s="1064"/>
      <c r="M79" s="1064"/>
      <c r="N79" s="1064"/>
      <c r="O79" s="1064"/>
      <c r="P79" s="1065"/>
      <c r="Q79" s="1067">
        <v>37</v>
      </c>
      <c r="R79" s="1060"/>
      <c r="S79" s="1060"/>
      <c r="T79" s="1060"/>
      <c r="U79" s="1060"/>
      <c r="V79" s="1067">
        <v>26</v>
      </c>
      <c r="W79" s="1060"/>
      <c r="X79" s="1060"/>
      <c r="Y79" s="1060"/>
      <c r="Z79" s="1060"/>
      <c r="AA79" s="1067">
        <v>11</v>
      </c>
      <c r="AB79" s="1060"/>
      <c r="AC79" s="1060"/>
      <c r="AD79" s="1060"/>
      <c r="AE79" s="1060"/>
      <c r="AF79" s="1060">
        <v>5</v>
      </c>
      <c r="AG79" s="1060"/>
      <c r="AH79" s="1060"/>
      <c r="AI79" s="1060"/>
      <c r="AJ79" s="1060"/>
      <c r="AK79" s="1068" t="s">
        <v>578</v>
      </c>
      <c r="AL79" s="1069"/>
      <c r="AM79" s="1069"/>
      <c r="AN79" s="1069"/>
      <c r="AO79" s="1070"/>
      <c r="AP79" s="1060" t="s">
        <v>578</v>
      </c>
      <c r="AQ79" s="1060"/>
      <c r="AR79" s="1060"/>
      <c r="AS79" s="1060"/>
      <c r="AT79" s="1060"/>
      <c r="AU79" s="1060" t="s">
        <v>578</v>
      </c>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7"/>
      <c r="R80" s="1060"/>
      <c r="S80" s="1060"/>
      <c r="T80" s="1060"/>
      <c r="U80" s="1060"/>
      <c r="V80" s="1067"/>
      <c r="W80" s="1060"/>
      <c r="X80" s="1060"/>
      <c r="Y80" s="1060"/>
      <c r="Z80" s="1060"/>
      <c r="AA80" s="1067"/>
      <c r="AB80" s="1060"/>
      <c r="AC80" s="1060"/>
      <c r="AD80" s="1060"/>
      <c r="AE80" s="1060"/>
      <c r="AF80" s="1060"/>
      <c r="AG80" s="1060"/>
      <c r="AH80" s="1060"/>
      <c r="AI80" s="1060"/>
      <c r="AJ80" s="1060"/>
      <c r="AK80" s="1068"/>
      <c r="AL80" s="1069"/>
      <c r="AM80" s="1069"/>
      <c r="AN80" s="1069"/>
      <c r="AO80" s="107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384</v>
      </c>
      <c r="B88" s="1033" t="s">
        <v>415</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SUM(AF68:AJ79)</f>
        <v>19643</v>
      </c>
      <c r="AG88" s="1048"/>
      <c r="AH88" s="1048"/>
      <c r="AI88" s="1048"/>
      <c r="AJ88" s="1048"/>
      <c r="AK88" s="1052"/>
      <c r="AL88" s="1052"/>
      <c r="AM88" s="1052"/>
      <c r="AN88" s="1052"/>
      <c r="AO88" s="1052"/>
      <c r="AP88" s="1048">
        <f>SUM(AP68:AT79)</f>
        <v>8445</v>
      </c>
      <c r="AQ88" s="1048"/>
      <c r="AR88" s="1048"/>
      <c r="AS88" s="1048"/>
      <c r="AT88" s="1048"/>
      <c r="AU88" s="1048">
        <f>SUM(AU68:AY79)</f>
        <v>395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1033" t="s">
        <v>416</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SUM(CR7:CV8)</f>
        <v>53</v>
      </c>
      <c r="CS102" s="1040"/>
      <c r="CT102" s="1040"/>
      <c r="CU102" s="1040"/>
      <c r="CV102" s="1041"/>
      <c r="CW102" s="1039">
        <f t="shared" ref="CW102" si="0">SUM(CW7:DA8)</f>
        <v>0</v>
      </c>
      <c r="CX102" s="1040"/>
      <c r="CY102" s="1040"/>
      <c r="CZ102" s="1040"/>
      <c r="DA102" s="1041"/>
      <c r="DB102" s="1039">
        <f t="shared" ref="DB102" si="1">SUM(DB7:DF8)</f>
        <v>0</v>
      </c>
      <c r="DC102" s="1040"/>
      <c r="DD102" s="1040"/>
      <c r="DE102" s="1040"/>
      <c r="DF102" s="1041"/>
      <c r="DG102" s="1039">
        <f t="shared" ref="DG102" si="2">SUM(DG7:DK8)</f>
        <v>280</v>
      </c>
      <c r="DH102" s="1040"/>
      <c r="DI102" s="1040"/>
      <c r="DJ102" s="1040"/>
      <c r="DK102" s="1041"/>
      <c r="DL102" s="1039">
        <f t="shared" ref="DL102" si="3">SUM(DL7:DP8)</f>
        <v>0</v>
      </c>
      <c r="DM102" s="1040"/>
      <c r="DN102" s="1040"/>
      <c r="DO102" s="1040"/>
      <c r="DP102" s="1041"/>
      <c r="DQ102" s="1039">
        <f t="shared" ref="DQ102" si="4">SUM(DQ7:DU8)</f>
        <v>113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417</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418</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421</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422</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423</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424</v>
      </c>
      <c r="AB109" s="983"/>
      <c r="AC109" s="983"/>
      <c r="AD109" s="983"/>
      <c r="AE109" s="984"/>
      <c r="AF109" s="985" t="s">
        <v>305</v>
      </c>
      <c r="AG109" s="983"/>
      <c r="AH109" s="983"/>
      <c r="AI109" s="983"/>
      <c r="AJ109" s="984"/>
      <c r="AK109" s="985" t="s">
        <v>304</v>
      </c>
      <c r="AL109" s="983"/>
      <c r="AM109" s="983"/>
      <c r="AN109" s="983"/>
      <c r="AO109" s="984"/>
      <c r="AP109" s="985" t="s">
        <v>425</v>
      </c>
      <c r="AQ109" s="983"/>
      <c r="AR109" s="983"/>
      <c r="AS109" s="983"/>
      <c r="AT109" s="1014"/>
      <c r="AU109" s="982" t="s">
        <v>423</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424</v>
      </c>
      <c r="BR109" s="983"/>
      <c r="BS109" s="983"/>
      <c r="BT109" s="983"/>
      <c r="BU109" s="984"/>
      <c r="BV109" s="985" t="s">
        <v>305</v>
      </c>
      <c r="BW109" s="983"/>
      <c r="BX109" s="983"/>
      <c r="BY109" s="983"/>
      <c r="BZ109" s="984"/>
      <c r="CA109" s="985" t="s">
        <v>304</v>
      </c>
      <c r="CB109" s="983"/>
      <c r="CC109" s="983"/>
      <c r="CD109" s="983"/>
      <c r="CE109" s="984"/>
      <c r="CF109" s="1021" t="s">
        <v>425</v>
      </c>
      <c r="CG109" s="1021"/>
      <c r="CH109" s="1021"/>
      <c r="CI109" s="1021"/>
      <c r="CJ109" s="1021"/>
      <c r="CK109" s="985" t="s">
        <v>426</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424</v>
      </c>
      <c r="DH109" s="983"/>
      <c r="DI109" s="983"/>
      <c r="DJ109" s="983"/>
      <c r="DK109" s="984"/>
      <c r="DL109" s="985" t="s">
        <v>305</v>
      </c>
      <c r="DM109" s="983"/>
      <c r="DN109" s="983"/>
      <c r="DO109" s="983"/>
      <c r="DP109" s="984"/>
      <c r="DQ109" s="985" t="s">
        <v>304</v>
      </c>
      <c r="DR109" s="983"/>
      <c r="DS109" s="983"/>
      <c r="DT109" s="983"/>
      <c r="DU109" s="984"/>
      <c r="DV109" s="985" t="s">
        <v>425</v>
      </c>
      <c r="DW109" s="983"/>
      <c r="DX109" s="983"/>
      <c r="DY109" s="983"/>
      <c r="DZ109" s="1014"/>
    </row>
    <row r="110" spans="1:131" s="246" customFormat="1" ht="26.25" customHeight="1" x14ac:dyDescent="0.15">
      <c r="A110" s="885" t="s">
        <v>427</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418814</v>
      </c>
      <c r="AB110" s="976"/>
      <c r="AC110" s="976"/>
      <c r="AD110" s="976"/>
      <c r="AE110" s="977"/>
      <c r="AF110" s="978">
        <v>402244</v>
      </c>
      <c r="AG110" s="976"/>
      <c r="AH110" s="976"/>
      <c r="AI110" s="976"/>
      <c r="AJ110" s="977"/>
      <c r="AK110" s="978">
        <v>386623</v>
      </c>
      <c r="AL110" s="976"/>
      <c r="AM110" s="976"/>
      <c r="AN110" s="976"/>
      <c r="AO110" s="977"/>
      <c r="AP110" s="979">
        <v>16.399999999999999</v>
      </c>
      <c r="AQ110" s="980"/>
      <c r="AR110" s="980"/>
      <c r="AS110" s="980"/>
      <c r="AT110" s="981"/>
      <c r="AU110" s="1015" t="s">
        <v>73</v>
      </c>
      <c r="AV110" s="1016"/>
      <c r="AW110" s="1016"/>
      <c r="AX110" s="1016"/>
      <c r="AY110" s="1016"/>
      <c r="AZ110" s="941" t="s">
        <v>428</v>
      </c>
      <c r="BA110" s="886"/>
      <c r="BB110" s="886"/>
      <c r="BC110" s="886"/>
      <c r="BD110" s="886"/>
      <c r="BE110" s="886"/>
      <c r="BF110" s="886"/>
      <c r="BG110" s="886"/>
      <c r="BH110" s="886"/>
      <c r="BI110" s="886"/>
      <c r="BJ110" s="886"/>
      <c r="BK110" s="886"/>
      <c r="BL110" s="886"/>
      <c r="BM110" s="886"/>
      <c r="BN110" s="886"/>
      <c r="BO110" s="886"/>
      <c r="BP110" s="887"/>
      <c r="BQ110" s="942">
        <v>3525394</v>
      </c>
      <c r="BR110" s="923"/>
      <c r="BS110" s="923"/>
      <c r="BT110" s="923"/>
      <c r="BU110" s="923"/>
      <c r="BV110" s="923">
        <v>3365930</v>
      </c>
      <c r="BW110" s="923"/>
      <c r="BX110" s="923"/>
      <c r="BY110" s="923"/>
      <c r="BZ110" s="923"/>
      <c r="CA110" s="923">
        <v>3185488</v>
      </c>
      <c r="CB110" s="923"/>
      <c r="CC110" s="923"/>
      <c r="CD110" s="923"/>
      <c r="CE110" s="923"/>
      <c r="CF110" s="947">
        <v>135.19999999999999</v>
      </c>
      <c r="CG110" s="948"/>
      <c r="CH110" s="948"/>
      <c r="CI110" s="948"/>
      <c r="CJ110" s="948"/>
      <c r="CK110" s="1011" t="s">
        <v>429</v>
      </c>
      <c r="CL110" s="897"/>
      <c r="CM110" s="972" t="s">
        <v>430</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431</v>
      </c>
      <c r="DH110" s="923"/>
      <c r="DI110" s="923"/>
      <c r="DJ110" s="923"/>
      <c r="DK110" s="923"/>
      <c r="DL110" s="923" t="s">
        <v>432</v>
      </c>
      <c r="DM110" s="923"/>
      <c r="DN110" s="923"/>
      <c r="DO110" s="923"/>
      <c r="DP110" s="923"/>
      <c r="DQ110" s="923" t="s">
        <v>431</v>
      </c>
      <c r="DR110" s="923"/>
      <c r="DS110" s="923"/>
      <c r="DT110" s="923"/>
      <c r="DU110" s="923"/>
      <c r="DV110" s="924" t="s">
        <v>431</v>
      </c>
      <c r="DW110" s="924"/>
      <c r="DX110" s="924"/>
      <c r="DY110" s="924"/>
      <c r="DZ110" s="925"/>
    </row>
    <row r="111" spans="1:131" s="246" customFormat="1" ht="26.25" customHeight="1" x14ac:dyDescent="0.15">
      <c r="A111" s="852" t="s">
        <v>433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435</v>
      </c>
      <c r="AG111" s="1004"/>
      <c r="AH111" s="1004"/>
      <c r="AI111" s="1004"/>
      <c r="AJ111" s="1005"/>
      <c r="AK111" s="1006" t="s">
        <v>436</v>
      </c>
      <c r="AL111" s="1004"/>
      <c r="AM111" s="1004"/>
      <c r="AN111" s="1004"/>
      <c r="AO111" s="1005"/>
      <c r="AP111" s="1007" t="s">
        <v>437</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162263</v>
      </c>
      <c r="BR111" s="895"/>
      <c r="BS111" s="895"/>
      <c r="BT111" s="895"/>
      <c r="BU111" s="895"/>
      <c r="BV111" s="895">
        <v>113417</v>
      </c>
      <c r="BW111" s="895"/>
      <c r="BX111" s="895"/>
      <c r="BY111" s="895"/>
      <c r="BZ111" s="895"/>
      <c r="CA111" s="895">
        <v>86316</v>
      </c>
      <c r="CB111" s="895"/>
      <c r="CC111" s="895"/>
      <c r="CD111" s="895"/>
      <c r="CE111" s="895"/>
      <c r="CF111" s="956">
        <v>3.7</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435</v>
      </c>
      <c r="DH111" s="895"/>
      <c r="DI111" s="895"/>
      <c r="DJ111" s="895"/>
      <c r="DK111" s="895"/>
      <c r="DL111" s="895" t="s">
        <v>437</v>
      </c>
      <c r="DM111" s="895"/>
      <c r="DN111" s="895"/>
      <c r="DO111" s="895"/>
      <c r="DP111" s="895"/>
      <c r="DQ111" s="895" t="s">
        <v>440</v>
      </c>
      <c r="DR111" s="895"/>
      <c r="DS111" s="895"/>
      <c r="DT111" s="895"/>
      <c r="DU111" s="895"/>
      <c r="DV111" s="872" t="s">
        <v>434</v>
      </c>
      <c r="DW111" s="872"/>
      <c r="DX111" s="872"/>
      <c r="DY111" s="872"/>
      <c r="DZ111" s="873"/>
    </row>
    <row r="112" spans="1:131" s="246" customFormat="1" ht="26.25" customHeight="1" x14ac:dyDescent="0.15">
      <c r="A112" s="997" t="s">
        <v>441</v>
      </c>
      <c r="B112" s="998"/>
      <c r="C112" s="828" t="s">
        <v>442</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440</v>
      </c>
      <c r="AG112" s="858"/>
      <c r="AH112" s="858"/>
      <c r="AI112" s="858"/>
      <c r="AJ112" s="859"/>
      <c r="AK112" s="860" t="s">
        <v>440</v>
      </c>
      <c r="AL112" s="858"/>
      <c r="AM112" s="858"/>
      <c r="AN112" s="858"/>
      <c r="AO112" s="859"/>
      <c r="AP112" s="905" t="s">
        <v>437</v>
      </c>
      <c r="AQ112" s="906"/>
      <c r="AR112" s="906"/>
      <c r="AS112" s="906"/>
      <c r="AT112" s="907"/>
      <c r="AU112" s="1017"/>
      <c r="AV112" s="1018"/>
      <c r="AW112" s="1018"/>
      <c r="AX112" s="1018"/>
      <c r="AY112" s="1018"/>
      <c r="AZ112" s="893" t="s">
        <v>443</v>
      </c>
      <c r="BA112" s="828"/>
      <c r="BB112" s="828"/>
      <c r="BC112" s="828"/>
      <c r="BD112" s="828"/>
      <c r="BE112" s="828"/>
      <c r="BF112" s="828"/>
      <c r="BG112" s="828"/>
      <c r="BH112" s="828"/>
      <c r="BI112" s="828"/>
      <c r="BJ112" s="828"/>
      <c r="BK112" s="828"/>
      <c r="BL112" s="828"/>
      <c r="BM112" s="828"/>
      <c r="BN112" s="828"/>
      <c r="BO112" s="828"/>
      <c r="BP112" s="829"/>
      <c r="BQ112" s="894">
        <v>1082415</v>
      </c>
      <c r="BR112" s="895"/>
      <c r="BS112" s="895"/>
      <c r="BT112" s="895"/>
      <c r="BU112" s="895"/>
      <c r="BV112" s="895">
        <v>904961</v>
      </c>
      <c r="BW112" s="895"/>
      <c r="BX112" s="895"/>
      <c r="BY112" s="895"/>
      <c r="BZ112" s="895"/>
      <c r="CA112" s="895">
        <v>750631</v>
      </c>
      <c r="CB112" s="895"/>
      <c r="CC112" s="895"/>
      <c r="CD112" s="895"/>
      <c r="CE112" s="895"/>
      <c r="CF112" s="956">
        <v>31.9</v>
      </c>
      <c r="CG112" s="957"/>
      <c r="CH112" s="957"/>
      <c r="CI112" s="957"/>
      <c r="CJ112" s="957"/>
      <c r="CK112" s="1012"/>
      <c r="CL112" s="899"/>
      <c r="CM112" s="902" t="s">
        <v>444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445</v>
      </c>
      <c r="DM112" s="895"/>
      <c r="DN112" s="895"/>
      <c r="DO112" s="895"/>
      <c r="DP112" s="895"/>
      <c r="DQ112" s="895" t="s">
        <v>435</v>
      </c>
      <c r="DR112" s="895"/>
      <c r="DS112" s="895"/>
      <c r="DT112" s="895"/>
      <c r="DU112" s="895"/>
      <c r="DV112" s="872" t="s">
        <v>436</v>
      </c>
      <c r="DW112" s="872"/>
      <c r="DX112" s="872"/>
      <c r="DY112" s="872"/>
      <c r="DZ112" s="873"/>
    </row>
    <row r="113" spans="1:130" s="246" customFormat="1" ht="26.25" customHeight="1" x14ac:dyDescent="0.15">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221721</v>
      </c>
      <c r="AB113" s="1004"/>
      <c r="AC113" s="1004"/>
      <c r="AD113" s="1004"/>
      <c r="AE113" s="1005"/>
      <c r="AF113" s="1006">
        <v>209405</v>
      </c>
      <c r="AG113" s="1004"/>
      <c r="AH113" s="1004"/>
      <c r="AI113" s="1004"/>
      <c r="AJ113" s="1005"/>
      <c r="AK113" s="1006">
        <v>201955</v>
      </c>
      <c r="AL113" s="1004"/>
      <c r="AM113" s="1004"/>
      <c r="AN113" s="1004"/>
      <c r="AO113" s="1005"/>
      <c r="AP113" s="1007">
        <v>8.6</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176692</v>
      </c>
      <c r="BR113" s="895"/>
      <c r="BS113" s="895"/>
      <c r="BT113" s="895"/>
      <c r="BU113" s="895"/>
      <c r="BV113" s="895">
        <v>202847</v>
      </c>
      <c r="BW113" s="895"/>
      <c r="BX113" s="895"/>
      <c r="BY113" s="895"/>
      <c r="BZ113" s="895"/>
      <c r="CA113" s="895">
        <v>394093</v>
      </c>
      <c r="CB113" s="895"/>
      <c r="CC113" s="895"/>
      <c r="CD113" s="895"/>
      <c r="CE113" s="895"/>
      <c r="CF113" s="956">
        <v>16.7</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436</v>
      </c>
      <c r="DM113" s="858"/>
      <c r="DN113" s="858"/>
      <c r="DO113" s="858"/>
      <c r="DP113" s="859"/>
      <c r="DQ113" s="860" t="s">
        <v>436</v>
      </c>
      <c r="DR113" s="858"/>
      <c r="DS113" s="858"/>
      <c r="DT113" s="858"/>
      <c r="DU113" s="859"/>
      <c r="DV113" s="905" t="s">
        <v>437</v>
      </c>
      <c r="DW113" s="906"/>
      <c r="DX113" s="906"/>
      <c r="DY113" s="906"/>
      <c r="DZ113" s="907"/>
    </row>
    <row r="114" spans="1:130" s="246" customFormat="1" ht="26.25" customHeight="1" x14ac:dyDescent="0.15">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35110</v>
      </c>
      <c r="AB114" s="858"/>
      <c r="AC114" s="858"/>
      <c r="AD114" s="858"/>
      <c r="AE114" s="859"/>
      <c r="AF114" s="860">
        <v>33777</v>
      </c>
      <c r="AG114" s="858"/>
      <c r="AH114" s="858"/>
      <c r="AI114" s="858"/>
      <c r="AJ114" s="859"/>
      <c r="AK114" s="860">
        <v>29472</v>
      </c>
      <c r="AL114" s="858"/>
      <c r="AM114" s="858"/>
      <c r="AN114" s="858"/>
      <c r="AO114" s="859"/>
      <c r="AP114" s="905">
        <v>1.3</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748234</v>
      </c>
      <c r="BR114" s="895"/>
      <c r="BS114" s="895"/>
      <c r="BT114" s="895"/>
      <c r="BU114" s="895"/>
      <c r="BV114" s="895">
        <v>738381</v>
      </c>
      <c r="BW114" s="895"/>
      <c r="BX114" s="895"/>
      <c r="BY114" s="895"/>
      <c r="BZ114" s="895"/>
      <c r="CA114" s="895">
        <v>658567</v>
      </c>
      <c r="CB114" s="895"/>
      <c r="CC114" s="895"/>
      <c r="CD114" s="895"/>
      <c r="CE114" s="895"/>
      <c r="CF114" s="956">
        <v>28</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452</v>
      </c>
      <c r="DH114" s="858"/>
      <c r="DI114" s="858"/>
      <c r="DJ114" s="858"/>
      <c r="DK114" s="859"/>
      <c r="DL114" s="860" t="s">
        <v>434</v>
      </c>
      <c r="DM114" s="858"/>
      <c r="DN114" s="858"/>
      <c r="DO114" s="858"/>
      <c r="DP114" s="859"/>
      <c r="DQ114" s="860" t="s">
        <v>435</v>
      </c>
      <c r="DR114" s="858"/>
      <c r="DS114" s="858"/>
      <c r="DT114" s="858"/>
      <c r="DU114" s="859"/>
      <c r="DV114" s="905" t="s">
        <v>435</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27453</v>
      </c>
      <c r="AB115" s="1004"/>
      <c r="AC115" s="1004"/>
      <c r="AD115" s="1004"/>
      <c r="AE115" s="1005"/>
      <c r="AF115" s="1006">
        <v>27274</v>
      </c>
      <c r="AG115" s="1004"/>
      <c r="AH115" s="1004"/>
      <c r="AI115" s="1004"/>
      <c r="AJ115" s="1005"/>
      <c r="AK115" s="1006">
        <v>27100</v>
      </c>
      <c r="AL115" s="1004"/>
      <c r="AM115" s="1004"/>
      <c r="AN115" s="1004"/>
      <c r="AO115" s="1005"/>
      <c r="AP115" s="1007">
        <v>1.2</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v>60010</v>
      </c>
      <c r="BR115" s="895"/>
      <c r="BS115" s="895"/>
      <c r="BT115" s="895"/>
      <c r="BU115" s="895"/>
      <c r="BV115" s="895">
        <v>165817</v>
      </c>
      <c r="BW115" s="895"/>
      <c r="BX115" s="895"/>
      <c r="BY115" s="895"/>
      <c r="BZ115" s="895"/>
      <c r="CA115" s="895">
        <v>113063</v>
      </c>
      <c r="CB115" s="895"/>
      <c r="CC115" s="895"/>
      <c r="CD115" s="895"/>
      <c r="CE115" s="895"/>
      <c r="CF115" s="956">
        <v>4.8</v>
      </c>
      <c r="CG115" s="957"/>
      <c r="CH115" s="957"/>
      <c r="CI115" s="957"/>
      <c r="CJ115" s="957"/>
      <c r="CK115" s="1012"/>
      <c r="CL115" s="899"/>
      <c r="CM115" s="893" t="s">
        <v>455</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107256</v>
      </c>
      <c r="DH115" s="858"/>
      <c r="DI115" s="858"/>
      <c r="DJ115" s="858"/>
      <c r="DK115" s="859"/>
      <c r="DL115" s="860">
        <v>85594</v>
      </c>
      <c r="DM115" s="858"/>
      <c r="DN115" s="858"/>
      <c r="DO115" s="858"/>
      <c r="DP115" s="859"/>
      <c r="DQ115" s="860">
        <v>64037</v>
      </c>
      <c r="DR115" s="858"/>
      <c r="DS115" s="858"/>
      <c r="DT115" s="858"/>
      <c r="DU115" s="859"/>
      <c r="DV115" s="905">
        <v>2.7</v>
      </c>
      <c r="DW115" s="906"/>
      <c r="DX115" s="906"/>
      <c r="DY115" s="906"/>
      <c r="DZ115" s="907"/>
    </row>
    <row r="116" spans="1:130" s="246" customFormat="1" ht="26.25" customHeight="1" x14ac:dyDescent="0.15">
      <c r="A116" s="1001"/>
      <c r="B116" s="1002"/>
      <c r="C116" s="961" t="s">
        <v>456</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435</v>
      </c>
      <c r="AB116" s="858"/>
      <c r="AC116" s="858"/>
      <c r="AD116" s="858"/>
      <c r="AE116" s="859"/>
      <c r="AF116" s="860" t="s">
        <v>457</v>
      </c>
      <c r="AG116" s="858"/>
      <c r="AH116" s="858"/>
      <c r="AI116" s="858"/>
      <c r="AJ116" s="859"/>
      <c r="AK116" s="860" t="s">
        <v>436</v>
      </c>
      <c r="AL116" s="858"/>
      <c r="AM116" s="858"/>
      <c r="AN116" s="858"/>
      <c r="AO116" s="859"/>
      <c r="AP116" s="905" t="s">
        <v>436</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440</v>
      </c>
      <c r="BR116" s="895"/>
      <c r="BS116" s="895"/>
      <c r="BT116" s="895"/>
      <c r="BU116" s="895"/>
      <c r="BV116" s="895" t="s">
        <v>436</v>
      </c>
      <c r="BW116" s="895"/>
      <c r="BX116" s="895"/>
      <c r="BY116" s="895"/>
      <c r="BZ116" s="895"/>
      <c r="CA116" s="895" t="s">
        <v>459</v>
      </c>
      <c r="CB116" s="895"/>
      <c r="CC116" s="895"/>
      <c r="CD116" s="895"/>
      <c r="CE116" s="895"/>
      <c r="CF116" s="956" t="s">
        <v>435</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32703</v>
      </c>
      <c r="DH116" s="858"/>
      <c r="DI116" s="858"/>
      <c r="DJ116" s="858"/>
      <c r="DK116" s="859"/>
      <c r="DL116" s="860">
        <v>27213</v>
      </c>
      <c r="DM116" s="858"/>
      <c r="DN116" s="858"/>
      <c r="DO116" s="858"/>
      <c r="DP116" s="859"/>
      <c r="DQ116" s="860">
        <v>21791</v>
      </c>
      <c r="DR116" s="858"/>
      <c r="DS116" s="858"/>
      <c r="DT116" s="858"/>
      <c r="DU116" s="859"/>
      <c r="DV116" s="905">
        <v>0.9</v>
      </c>
      <c r="DW116" s="906"/>
      <c r="DX116" s="906"/>
      <c r="DY116" s="906"/>
      <c r="DZ116" s="907"/>
    </row>
    <row r="117" spans="1:130" s="246" customFormat="1" ht="26.25" customHeight="1" x14ac:dyDescent="0.15">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703098</v>
      </c>
      <c r="AB117" s="990"/>
      <c r="AC117" s="990"/>
      <c r="AD117" s="990"/>
      <c r="AE117" s="991"/>
      <c r="AF117" s="992">
        <v>672700</v>
      </c>
      <c r="AG117" s="990"/>
      <c r="AH117" s="990"/>
      <c r="AI117" s="990"/>
      <c r="AJ117" s="991"/>
      <c r="AK117" s="992">
        <v>645150</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463</v>
      </c>
      <c r="BW117" s="895"/>
      <c r="BX117" s="895"/>
      <c r="BY117" s="895"/>
      <c r="BZ117" s="895"/>
      <c r="CA117" s="895" t="s">
        <v>434</v>
      </c>
      <c r="CB117" s="895"/>
      <c r="CC117" s="895"/>
      <c r="CD117" s="895"/>
      <c r="CE117" s="895"/>
      <c r="CF117" s="956" t="s">
        <v>434</v>
      </c>
      <c r="CG117" s="957"/>
      <c r="CH117" s="957"/>
      <c r="CI117" s="957"/>
      <c r="CJ117" s="957"/>
      <c r="CK117" s="1012"/>
      <c r="CL117" s="899"/>
      <c r="CM117" s="902" t="s">
        <v>464</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459</v>
      </c>
      <c r="DM117" s="858"/>
      <c r="DN117" s="858"/>
      <c r="DO117" s="858"/>
      <c r="DP117" s="859"/>
      <c r="DQ117" s="860" t="s">
        <v>437</v>
      </c>
      <c r="DR117" s="858"/>
      <c r="DS117" s="858"/>
      <c r="DT117" s="858"/>
      <c r="DU117" s="859"/>
      <c r="DV117" s="905" t="s">
        <v>459</v>
      </c>
      <c r="DW117" s="906"/>
      <c r="DX117" s="906"/>
      <c r="DY117" s="906"/>
      <c r="DZ117" s="907"/>
    </row>
    <row r="118" spans="1:130" s="246" customFormat="1" ht="26.25" customHeight="1" x14ac:dyDescent="0.15">
      <c r="A118" s="982" t="s">
        <v>426</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424</v>
      </c>
      <c r="AB118" s="983"/>
      <c r="AC118" s="983"/>
      <c r="AD118" s="983"/>
      <c r="AE118" s="984"/>
      <c r="AF118" s="985" t="s">
        <v>305</v>
      </c>
      <c r="AG118" s="983"/>
      <c r="AH118" s="983"/>
      <c r="AI118" s="983"/>
      <c r="AJ118" s="984"/>
      <c r="AK118" s="985" t="s">
        <v>304</v>
      </c>
      <c r="AL118" s="983"/>
      <c r="AM118" s="983"/>
      <c r="AN118" s="983"/>
      <c r="AO118" s="984"/>
      <c r="AP118" s="986" t="s">
        <v>425</v>
      </c>
      <c r="AQ118" s="987"/>
      <c r="AR118" s="987"/>
      <c r="AS118" s="987"/>
      <c r="AT118" s="988"/>
      <c r="AU118" s="1017"/>
      <c r="AV118" s="1018"/>
      <c r="AW118" s="1018"/>
      <c r="AX118" s="1018"/>
      <c r="AY118" s="1018"/>
      <c r="AZ118" s="960" t="s">
        <v>465</v>
      </c>
      <c r="BA118" s="961"/>
      <c r="BB118" s="961"/>
      <c r="BC118" s="961"/>
      <c r="BD118" s="961"/>
      <c r="BE118" s="961"/>
      <c r="BF118" s="961"/>
      <c r="BG118" s="961"/>
      <c r="BH118" s="961"/>
      <c r="BI118" s="961"/>
      <c r="BJ118" s="961"/>
      <c r="BK118" s="961"/>
      <c r="BL118" s="961"/>
      <c r="BM118" s="961"/>
      <c r="BN118" s="961"/>
      <c r="BO118" s="961"/>
      <c r="BP118" s="962"/>
      <c r="BQ118" s="963" t="s">
        <v>437</v>
      </c>
      <c r="BR118" s="926"/>
      <c r="BS118" s="926"/>
      <c r="BT118" s="926"/>
      <c r="BU118" s="926"/>
      <c r="BV118" s="926" t="s">
        <v>457</v>
      </c>
      <c r="BW118" s="926"/>
      <c r="BX118" s="926"/>
      <c r="BY118" s="926"/>
      <c r="BZ118" s="926"/>
      <c r="CA118" s="926" t="s">
        <v>436</v>
      </c>
      <c r="CB118" s="926"/>
      <c r="CC118" s="926"/>
      <c r="CD118" s="926"/>
      <c r="CE118" s="926"/>
      <c r="CF118" s="956" t="s">
        <v>436</v>
      </c>
      <c r="CG118" s="957"/>
      <c r="CH118" s="957"/>
      <c r="CI118" s="957"/>
      <c r="CJ118" s="957"/>
      <c r="CK118" s="1012"/>
      <c r="CL118" s="899"/>
      <c r="CM118" s="902" t="s">
        <v>466</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v>21572</v>
      </c>
      <c r="DH118" s="858"/>
      <c r="DI118" s="858"/>
      <c r="DJ118" s="858"/>
      <c r="DK118" s="859"/>
      <c r="DL118" s="860" t="s">
        <v>436</v>
      </c>
      <c r="DM118" s="858"/>
      <c r="DN118" s="858"/>
      <c r="DO118" s="858"/>
      <c r="DP118" s="859"/>
      <c r="DQ118" s="860" t="s">
        <v>436</v>
      </c>
      <c r="DR118" s="858"/>
      <c r="DS118" s="858"/>
      <c r="DT118" s="858"/>
      <c r="DU118" s="859"/>
      <c r="DV118" s="905" t="s">
        <v>437</v>
      </c>
      <c r="DW118" s="906"/>
      <c r="DX118" s="906"/>
      <c r="DY118" s="906"/>
      <c r="DZ118" s="907"/>
    </row>
    <row r="119" spans="1:130" s="246" customFormat="1" ht="26.25" customHeight="1" x14ac:dyDescent="0.15">
      <c r="A119" s="896" t="s">
        <v>429</v>
      </c>
      <c r="B119" s="897"/>
      <c r="C119" s="972" t="s">
        <v>430</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463</v>
      </c>
      <c r="AG119" s="976"/>
      <c r="AH119" s="976"/>
      <c r="AI119" s="976"/>
      <c r="AJ119" s="977"/>
      <c r="AK119" s="978" t="s">
        <v>437</v>
      </c>
      <c r="AL119" s="976"/>
      <c r="AM119" s="976"/>
      <c r="AN119" s="976"/>
      <c r="AO119" s="977"/>
      <c r="AP119" s="979" t="s">
        <v>440</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467</v>
      </c>
      <c r="BP119" s="959"/>
      <c r="BQ119" s="963">
        <v>5755008</v>
      </c>
      <c r="BR119" s="926"/>
      <c r="BS119" s="926"/>
      <c r="BT119" s="926"/>
      <c r="BU119" s="926"/>
      <c r="BV119" s="926">
        <v>5491353</v>
      </c>
      <c r="BW119" s="926"/>
      <c r="BX119" s="926"/>
      <c r="BY119" s="926"/>
      <c r="BZ119" s="926"/>
      <c r="CA119" s="926">
        <v>5188158</v>
      </c>
      <c r="CB119" s="926"/>
      <c r="CC119" s="926"/>
      <c r="CD119" s="926"/>
      <c r="CE119" s="926"/>
      <c r="CF119" s="824"/>
      <c r="CG119" s="825"/>
      <c r="CH119" s="825"/>
      <c r="CI119" s="825"/>
      <c r="CJ119" s="915"/>
      <c r="CK119" s="1013"/>
      <c r="CL119" s="901"/>
      <c r="CM119" s="919" t="s">
        <v>468</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732</v>
      </c>
      <c r="DH119" s="841"/>
      <c r="DI119" s="841"/>
      <c r="DJ119" s="841"/>
      <c r="DK119" s="842"/>
      <c r="DL119" s="843">
        <v>610</v>
      </c>
      <c r="DM119" s="841"/>
      <c r="DN119" s="841"/>
      <c r="DO119" s="841"/>
      <c r="DP119" s="842"/>
      <c r="DQ119" s="843">
        <v>488</v>
      </c>
      <c r="DR119" s="841"/>
      <c r="DS119" s="841"/>
      <c r="DT119" s="841"/>
      <c r="DU119" s="842"/>
      <c r="DV119" s="929">
        <v>0</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437</v>
      </c>
      <c r="AG120" s="858"/>
      <c r="AH120" s="858"/>
      <c r="AI120" s="858"/>
      <c r="AJ120" s="859"/>
      <c r="AK120" s="860" t="s">
        <v>436</v>
      </c>
      <c r="AL120" s="858"/>
      <c r="AM120" s="858"/>
      <c r="AN120" s="858"/>
      <c r="AO120" s="859"/>
      <c r="AP120" s="905" t="s">
        <v>435</v>
      </c>
      <c r="AQ120" s="906"/>
      <c r="AR120" s="906"/>
      <c r="AS120" s="906"/>
      <c r="AT120" s="907"/>
      <c r="AU120" s="964" t="s">
        <v>469</v>
      </c>
      <c r="AV120" s="965"/>
      <c r="AW120" s="965"/>
      <c r="AX120" s="965"/>
      <c r="AY120" s="966"/>
      <c r="AZ120" s="941" t="s">
        <v>470</v>
      </c>
      <c r="BA120" s="886"/>
      <c r="BB120" s="886"/>
      <c r="BC120" s="886"/>
      <c r="BD120" s="886"/>
      <c r="BE120" s="886"/>
      <c r="BF120" s="886"/>
      <c r="BG120" s="886"/>
      <c r="BH120" s="886"/>
      <c r="BI120" s="886"/>
      <c r="BJ120" s="886"/>
      <c r="BK120" s="886"/>
      <c r="BL120" s="886"/>
      <c r="BM120" s="886"/>
      <c r="BN120" s="886"/>
      <c r="BO120" s="886"/>
      <c r="BP120" s="887"/>
      <c r="BQ120" s="942">
        <v>1608532</v>
      </c>
      <c r="BR120" s="923"/>
      <c r="BS120" s="923"/>
      <c r="BT120" s="923"/>
      <c r="BU120" s="923"/>
      <c r="BV120" s="923">
        <v>1671997</v>
      </c>
      <c r="BW120" s="923"/>
      <c r="BX120" s="923"/>
      <c r="BY120" s="923"/>
      <c r="BZ120" s="923"/>
      <c r="CA120" s="923">
        <v>1768472</v>
      </c>
      <c r="CB120" s="923"/>
      <c r="CC120" s="923"/>
      <c r="CD120" s="923"/>
      <c r="CE120" s="923"/>
      <c r="CF120" s="947">
        <v>75.099999999999994</v>
      </c>
      <c r="CG120" s="948"/>
      <c r="CH120" s="948"/>
      <c r="CI120" s="948"/>
      <c r="CJ120" s="948"/>
      <c r="CK120" s="949" t="s">
        <v>471</v>
      </c>
      <c r="CL120" s="933"/>
      <c r="CM120" s="933"/>
      <c r="CN120" s="933"/>
      <c r="CO120" s="934"/>
      <c r="CP120" s="953" t="s">
        <v>472</v>
      </c>
      <c r="CQ120" s="954"/>
      <c r="CR120" s="954"/>
      <c r="CS120" s="954"/>
      <c r="CT120" s="954"/>
      <c r="CU120" s="954"/>
      <c r="CV120" s="954"/>
      <c r="CW120" s="954"/>
      <c r="CX120" s="954"/>
      <c r="CY120" s="954"/>
      <c r="CZ120" s="954"/>
      <c r="DA120" s="954"/>
      <c r="DB120" s="954"/>
      <c r="DC120" s="954"/>
      <c r="DD120" s="954"/>
      <c r="DE120" s="954"/>
      <c r="DF120" s="955"/>
      <c r="DG120" s="942">
        <v>1082415</v>
      </c>
      <c r="DH120" s="923"/>
      <c r="DI120" s="923"/>
      <c r="DJ120" s="923"/>
      <c r="DK120" s="923"/>
      <c r="DL120" s="923">
        <v>904961</v>
      </c>
      <c r="DM120" s="923"/>
      <c r="DN120" s="923"/>
      <c r="DO120" s="923"/>
      <c r="DP120" s="923"/>
      <c r="DQ120" s="923">
        <v>750631</v>
      </c>
      <c r="DR120" s="923"/>
      <c r="DS120" s="923"/>
      <c r="DT120" s="923"/>
      <c r="DU120" s="923"/>
      <c r="DV120" s="924">
        <v>31.9</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457</v>
      </c>
      <c r="AB121" s="858"/>
      <c r="AC121" s="858"/>
      <c r="AD121" s="858"/>
      <c r="AE121" s="859"/>
      <c r="AF121" s="860" t="s">
        <v>463</v>
      </c>
      <c r="AG121" s="858"/>
      <c r="AH121" s="858"/>
      <c r="AI121" s="858"/>
      <c r="AJ121" s="859"/>
      <c r="AK121" s="860" t="s">
        <v>437</v>
      </c>
      <c r="AL121" s="858"/>
      <c r="AM121" s="858"/>
      <c r="AN121" s="858"/>
      <c r="AO121" s="859"/>
      <c r="AP121" s="905" t="s">
        <v>435</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160631</v>
      </c>
      <c r="BR121" s="895"/>
      <c r="BS121" s="895"/>
      <c r="BT121" s="895"/>
      <c r="BU121" s="895"/>
      <c r="BV121" s="895">
        <v>126066</v>
      </c>
      <c r="BW121" s="895"/>
      <c r="BX121" s="895"/>
      <c r="BY121" s="895"/>
      <c r="BZ121" s="895"/>
      <c r="CA121" s="895">
        <v>113762</v>
      </c>
      <c r="CB121" s="895"/>
      <c r="CC121" s="895"/>
      <c r="CD121" s="895"/>
      <c r="CE121" s="895"/>
      <c r="CF121" s="956">
        <v>4.8</v>
      </c>
      <c r="CG121" s="957"/>
      <c r="CH121" s="957"/>
      <c r="CI121" s="957"/>
      <c r="CJ121" s="957"/>
      <c r="CK121" s="950"/>
      <c r="CL121" s="936"/>
      <c r="CM121" s="936"/>
      <c r="CN121" s="936"/>
      <c r="CO121" s="937"/>
      <c r="CP121" s="916" t="s">
        <v>475</v>
      </c>
      <c r="CQ121" s="917"/>
      <c r="CR121" s="917"/>
      <c r="CS121" s="917"/>
      <c r="CT121" s="917"/>
      <c r="CU121" s="917"/>
      <c r="CV121" s="917"/>
      <c r="CW121" s="917"/>
      <c r="CX121" s="917"/>
      <c r="CY121" s="917"/>
      <c r="CZ121" s="917"/>
      <c r="DA121" s="917"/>
      <c r="DB121" s="917"/>
      <c r="DC121" s="917"/>
      <c r="DD121" s="917"/>
      <c r="DE121" s="917"/>
      <c r="DF121" s="918"/>
      <c r="DG121" s="894" t="s">
        <v>436</v>
      </c>
      <c r="DH121" s="895"/>
      <c r="DI121" s="895"/>
      <c r="DJ121" s="895"/>
      <c r="DK121" s="895"/>
      <c r="DL121" s="895" t="s">
        <v>435</v>
      </c>
      <c r="DM121" s="895"/>
      <c r="DN121" s="895"/>
      <c r="DO121" s="895"/>
      <c r="DP121" s="895"/>
      <c r="DQ121" s="895" t="s">
        <v>435</v>
      </c>
      <c r="DR121" s="895"/>
      <c r="DS121" s="895"/>
      <c r="DT121" s="895"/>
      <c r="DU121" s="895"/>
      <c r="DV121" s="872" t="s">
        <v>436</v>
      </c>
      <c r="DW121" s="872"/>
      <c r="DX121" s="872"/>
      <c r="DY121" s="872"/>
      <c r="DZ121" s="873"/>
    </row>
    <row r="122" spans="1:130" s="246" customFormat="1" ht="26.25" customHeight="1" x14ac:dyDescent="0.15">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435</v>
      </c>
      <c r="AL122" s="858"/>
      <c r="AM122" s="858"/>
      <c r="AN122" s="858"/>
      <c r="AO122" s="859"/>
      <c r="AP122" s="905" t="s">
        <v>440</v>
      </c>
      <c r="AQ122" s="906"/>
      <c r="AR122" s="906"/>
      <c r="AS122" s="906"/>
      <c r="AT122" s="907"/>
      <c r="AU122" s="967"/>
      <c r="AV122" s="968"/>
      <c r="AW122" s="968"/>
      <c r="AX122" s="968"/>
      <c r="AY122" s="969"/>
      <c r="AZ122" s="960" t="s">
        <v>476</v>
      </c>
      <c r="BA122" s="961"/>
      <c r="BB122" s="961"/>
      <c r="BC122" s="961"/>
      <c r="BD122" s="961"/>
      <c r="BE122" s="961"/>
      <c r="BF122" s="961"/>
      <c r="BG122" s="961"/>
      <c r="BH122" s="961"/>
      <c r="BI122" s="961"/>
      <c r="BJ122" s="961"/>
      <c r="BK122" s="961"/>
      <c r="BL122" s="961"/>
      <c r="BM122" s="961"/>
      <c r="BN122" s="961"/>
      <c r="BO122" s="961"/>
      <c r="BP122" s="962"/>
      <c r="BQ122" s="963">
        <v>3399211</v>
      </c>
      <c r="BR122" s="926"/>
      <c r="BS122" s="926"/>
      <c r="BT122" s="926"/>
      <c r="BU122" s="926"/>
      <c r="BV122" s="926">
        <v>3372691</v>
      </c>
      <c r="BW122" s="926"/>
      <c r="BX122" s="926"/>
      <c r="BY122" s="926"/>
      <c r="BZ122" s="926"/>
      <c r="CA122" s="926">
        <v>3384715</v>
      </c>
      <c r="CB122" s="926"/>
      <c r="CC122" s="926"/>
      <c r="CD122" s="926"/>
      <c r="CE122" s="926"/>
      <c r="CF122" s="927">
        <v>143.6</v>
      </c>
      <c r="CG122" s="928"/>
      <c r="CH122" s="928"/>
      <c r="CI122" s="928"/>
      <c r="CJ122" s="928"/>
      <c r="CK122" s="950"/>
      <c r="CL122" s="936"/>
      <c r="CM122" s="936"/>
      <c r="CN122" s="936"/>
      <c r="CO122" s="937"/>
      <c r="CP122" s="916" t="s">
        <v>477</v>
      </c>
      <c r="CQ122" s="917"/>
      <c r="CR122" s="917"/>
      <c r="CS122" s="917"/>
      <c r="CT122" s="917"/>
      <c r="CU122" s="917"/>
      <c r="CV122" s="917"/>
      <c r="CW122" s="917"/>
      <c r="CX122" s="917"/>
      <c r="CY122" s="917"/>
      <c r="CZ122" s="917"/>
      <c r="DA122" s="917"/>
      <c r="DB122" s="917"/>
      <c r="DC122" s="917"/>
      <c r="DD122" s="917"/>
      <c r="DE122" s="917"/>
      <c r="DF122" s="918"/>
      <c r="DG122" s="894" t="s">
        <v>440</v>
      </c>
      <c r="DH122" s="895"/>
      <c r="DI122" s="895"/>
      <c r="DJ122" s="895"/>
      <c r="DK122" s="895"/>
      <c r="DL122" s="895" t="s">
        <v>435</v>
      </c>
      <c r="DM122" s="895"/>
      <c r="DN122" s="895"/>
      <c r="DO122" s="895"/>
      <c r="DP122" s="895"/>
      <c r="DQ122" s="895" t="s">
        <v>435</v>
      </c>
      <c r="DR122" s="895"/>
      <c r="DS122" s="895"/>
      <c r="DT122" s="895"/>
      <c r="DU122" s="895"/>
      <c r="DV122" s="872" t="s">
        <v>436</v>
      </c>
      <c r="DW122" s="872"/>
      <c r="DX122" s="872"/>
      <c r="DY122" s="872"/>
      <c r="DZ122" s="873"/>
    </row>
    <row r="123" spans="1:130" s="246" customFormat="1" ht="26.25" customHeight="1" x14ac:dyDescent="0.15">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5563</v>
      </c>
      <c r="AB123" s="858"/>
      <c r="AC123" s="858"/>
      <c r="AD123" s="858"/>
      <c r="AE123" s="859"/>
      <c r="AF123" s="860">
        <v>5490</v>
      </c>
      <c r="AG123" s="858"/>
      <c r="AH123" s="858"/>
      <c r="AI123" s="858"/>
      <c r="AJ123" s="859"/>
      <c r="AK123" s="860">
        <v>5421</v>
      </c>
      <c r="AL123" s="858"/>
      <c r="AM123" s="858"/>
      <c r="AN123" s="858"/>
      <c r="AO123" s="859"/>
      <c r="AP123" s="905">
        <v>0.2</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478</v>
      </c>
      <c r="BP123" s="959"/>
      <c r="BQ123" s="913">
        <v>5168374</v>
      </c>
      <c r="BR123" s="914"/>
      <c r="BS123" s="914"/>
      <c r="BT123" s="914"/>
      <c r="BU123" s="914"/>
      <c r="BV123" s="914">
        <v>5170754</v>
      </c>
      <c r="BW123" s="914"/>
      <c r="BX123" s="914"/>
      <c r="BY123" s="914"/>
      <c r="BZ123" s="914"/>
      <c r="CA123" s="914">
        <v>5266949</v>
      </c>
      <c r="CB123" s="914"/>
      <c r="CC123" s="914"/>
      <c r="CD123" s="914"/>
      <c r="CE123" s="914"/>
      <c r="CF123" s="824"/>
      <c r="CG123" s="825"/>
      <c r="CH123" s="825"/>
      <c r="CI123" s="825"/>
      <c r="CJ123" s="915"/>
      <c r="CK123" s="950"/>
      <c r="CL123" s="936"/>
      <c r="CM123" s="936"/>
      <c r="CN123" s="936"/>
      <c r="CO123" s="937"/>
      <c r="CP123" s="916" t="s">
        <v>479</v>
      </c>
      <c r="CQ123" s="917"/>
      <c r="CR123" s="917"/>
      <c r="CS123" s="917"/>
      <c r="CT123" s="917"/>
      <c r="CU123" s="917"/>
      <c r="CV123" s="917"/>
      <c r="CW123" s="917"/>
      <c r="CX123" s="917"/>
      <c r="CY123" s="917"/>
      <c r="CZ123" s="917"/>
      <c r="DA123" s="917"/>
      <c r="DB123" s="917"/>
      <c r="DC123" s="917"/>
      <c r="DD123" s="917"/>
      <c r="DE123" s="917"/>
      <c r="DF123" s="918"/>
      <c r="DG123" s="857" t="s">
        <v>435</v>
      </c>
      <c r="DH123" s="858"/>
      <c r="DI123" s="858"/>
      <c r="DJ123" s="858"/>
      <c r="DK123" s="859"/>
      <c r="DL123" s="860" t="s">
        <v>463</v>
      </c>
      <c r="DM123" s="858"/>
      <c r="DN123" s="858"/>
      <c r="DO123" s="858"/>
      <c r="DP123" s="859"/>
      <c r="DQ123" s="860" t="s">
        <v>435</v>
      </c>
      <c r="DR123" s="858"/>
      <c r="DS123" s="858"/>
      <c r="DT123" s="858"/>
      <c r="DU123" s="859"/>
      <c r="DV123" s="905" t="s">
        <v>435</v>
      </c>
      <c r="DW123" s="906"/>
      <c r="DX123" s="906"/>
      <c r="DY123" s="906"/>
      <c r="DZ123" s="907"/>
    </row>
    <row r="124" spans="1:130" s="246" customFormat="1" ht="26.25" customHeight="1" thickBot="1" x14ac:dyDescent="0.2">
      <c r="A124" s="898"/>
      <c r="B124" s="899"/>
      <c r="C124" s="902" t="s">
        <v>464</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437</v>
      </c>
      <c r="AG124" s="858"/>
      <c r="AH124" s="858"/>
      <c r="AI124" s="858"/>
      <c r="AJ124" s="859"/>
      <c r="AK124" s="860" t="s">
        <v>437</v>
      </c>
      <c r="AL124" s="858"/>
      <c r="AM124" s="858"/>
      <c r="AN124" s="858"/>
      <c r="AO124" s="859"/>
      <c r="AP124" s="905" t="s">
        <v>435</v>
      </c>
      <c r="AQ124" s="906"/>
      <c r="AR124" s="906"/>
      <c r="AS124" s="906"/>
      <c r="AT124" s="907"/>
      <c r="AU124" s="908" t="s">
        <v>480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25.5</v>
      </c>
      <c r="BR124" s="912"/>
      <c r="BS124" s="912"/>
      <c r="BT124" s="912"/>
      <c r="BU124" s="912"/>
      <c r="BV124" s="912">
        <v>13.8</v>
      </c>
      <c r="BW124" s="912"/>
      <c r="BX124" s="912"/>
      <c r="BY124" s="912"/>
      <c r="BZ124" s="912"/>
      <c r="CA124" s="912" t="s">
        <v>436</v>
      </c>
      <c r="CB124" s="912"/>
      <c r="CC124" s="912"/>
      <c r="CD124" s="912"/>
      <c r="CE124" s="912"/>
      <c r="CF124" s="802"/>
      <c r="CG124" s="803"/>
      <c r="CH124" s="803"/>
      <c r="CI124" s="803"/>
      <c r="CJ124" s="943"/>
      <c r="CK124" s="951"/>
      <c r="CL124" s="951"/>
      <c r="CM124" s="951"/>
      <c r="CN124" s="951"/>
      <c r="CO124" s="952"/>
      <c r="CP124" s="916" t="s">
        <v>481</v>
      </c>
      <c r="CQ124" s="917"/>
      <c r="CR124" s="917"/>
      <c r="CS124" s="917"/>
      <c r="CT124" s="917"/>
      <c r="CU124" s="917"/>
      <c r="CV124" s="917"/>
      <c r="CW124" s="917"/>
      <c r="CX124" s="917"/>
      <c r="CY124" s="917"/>
      <c r="CZ124" s="917"/>
      <c r="DA124" s="917"/>
      <c r="DB124" s="917"/>
      <c r="DC124" s="917"/>
      <c r="DD124" s="917"/>
      <c r="DE124" s="917"/>
      <c r="DF124" s="918"/>
      <c r="DG124" s="840" t="s">
        <v>437</v>
      </c>
      <c r="DH124" s="841"/>
      <c r="DI124" s="841"/>
      <c r="DJ124" s="841"/>
      <c r="DK124" s="842"/>
      <c r="DL124" s="843" t="s">
        <v>437</v>
      </c>
      <c r="DM124" s="841"/>
      <c r="DN124" s="841"/>
      <c r="DO124" s="841"/>
      <c r="DP124" s="842"/>
      <c r="DQ124" s="843" t="s">
        <v>437</v>
      </c>
      <c r="DR124" s="841"/>
      <c r="DS124" s="841"/>
      <c r="DT124" s="841"/>
      <c r="DU124" s="842"/>
      <c r="DV124" s="929" t="s">
        <v>437</v>
      </c>
      <c r="DW124" s="930"/>
      <c r="DX124" s="930"/>
      <c r="DY124" s="930"/>
      <c r="DZ124" s="931"/>
    </row>
    <row r="125" spans="1:130" s="246" customFormat="1" ht="26.25" customHeight="1" x14ac:dyDescent="0.15">
      <c r="A125" s="898"/>
      <c r="B125" s="899"/>
      <c r="C125" s="902" t="s">
        <v>466</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437</v>
      </c>
      <c r="AG125" s="858"/>
      <c r="AH125" s="858"/>
      <c r="AI125" s="858"/>
      <c r="AJ125" s="859"/>
      <c r="AK125" s="860" t="s">
        <v>436</v>
      </c>
      <c r="AL125" s="858"/>
      <c r="AM125" s="858"/>
      <c r="AN125" s="858"/>
      <c r="AO125" s="859"/>
      <c r="AP125" s="905" t="s">
        <v>436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482</v>
      </c>
      <c r="CL125" s="933"/>
      <c r="CM125" s="933"/>
      <c r="CN125" s="933"/>
      <c r="CO125" s="934"/>
      <c r="CP125" s="941" t="s">
        <v>483</v>
      </c>
      <c r="CQ125" s="886"/>
      <c r="CR125" s="886"/>
      <c r="CS125" s="886"/>
      <c r="CT125" s="886"/>
      <c r="CU125" s="886"/>
      <c r="CV125" s="886"/>
      <c r="CW125" s="886"/>
      <c r="CX125" s="886"/>
      <c r="CY125" s="886"/>
      <c r="CZ125" s="886"/>
      <c r="DA125" s="886"/>
      <c r="DB125" s="886"/>
      <c r="DC125" s="886"/>
      <c r="DD125" s="886"/>
      <c r="DE125" s="886"/>
      <c r="DF125" s="887"/>
      <c r="DG125" s="942" t="s">
        <v>435</v>
      </c>
      <c r="DH125" s="923"/>
      <c r="DI125" s="923"/>
      <c r="DJ125" s="923"/>
      <c r="DK125" s="923"/>
      <c r="DL125" s="923" t="s">
        <v>457</v>
      </c>
      <c r="DM125" s="923"/>
      <c r="DN125" s="923"/>
      <c r="DO125" s="923"/>
      <c r="DP125" s="923"/>
      <c r="DQ125" s="923" t="s">
        <v>435</v>
      </c>
      <c r="DR125" s="923"/>
      <c r="DS125" s="923"/>
      <c r="DT125" s="923"/>
      <c r="DU125" s="923"/>
      <c r="DV125" s="924" t="s">
        <v>457</v>
      </c>
      <c r="DW125" s="924"/>
      <c r="DX125" s="924"/>
      <c r="DY125" s="924"/>
      <c r="DZ125" s="925"/>
    </row>
    <row r="126" spans="1:130" s="246" customFormat="1" ht="26.25" customHeight="1" thickBot="1" x14ac:dyDescent="0.2">
      <c r="A126" s="898"/>
      <c r="B126" s="899"/>
      <c r="C126" s="902" t="s">
        <v>468</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21890</v>
      </c>
      <c r="AB126" s="858"/>
      <c r="AC126" s="858"/>
      <c r="AD126" s="858"/>
      <c r="AE126" s="859"/>
      <c r="AF126" s="860">
        <v>21784</v>
      </c>
      <c r="AG126" s="858"/>
      <c r="AH126" s="858"/>
      <c r="AI126" s="858"/>
      <c r="AJ126" s="859"/>
      <c r="AK126" s="860">
        <v>21679</v>
      </c>
      <c r="AL126" s="858"/>
      <c r="AM126" s="858"/>
      <c r="AN126" s="858"/>
      <c r="AO126" s="859"/>
      <c r="AP126" s="905">
        <v>0.9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484</v>
      </c>
      <c r="CQ126" s="828"/>
      <c r="CR126" s="828"/>
      <c r="CS126" s="828"/>
      <c r="CT126" s="828"/>
      <c r="CU126" s="828"/>
      <c r="CV126" s="828"/>
      <c r="CW126" s="828"/>
      <c r="CX126" s="828"/>
      <c r="CY126" s="828"/>
      <c r="CZ126" s="828"/>
      <c r="DA126" s="828"/>
      <c r="DB126" s="828"/>
      <c r="DC126" s="828"/>
      <c r="DD126" s="828"/>
      <c r="DE126" s="828"/>
      <c r="DF126" s="829"/>
      <c r="DG126" s="894">
        <v>60010</v>
      </c>
      <c r="DH126" s="895"/>
      <c r="DI126" s="895"/>
      <c r="DJ126" s="895"/>
      <c r="DK126" s="895"/>
      <c r="DL126" s="895">
        <v>165817</v>
      </c>
      <c r="DM126" s="895"/>
      <c r="DN126" s="895"/>
      <c r="DO126" s="895"/>
      <c r="DP126" s="895"/>
      <c r="DQ126" s="895">
        <v>113063</v>
      </c>
      <c r="DR126" s="895"/>
      <c r="DS126" s="895"/>
      <c r="DT126" s="895"/>
      <c r="DU126" s="895"/>
      <c r="DV126" s="872">
        <v>4.8</v>
      </c>
      <c r="DW126" s="872"/>
      <c r="DX126" s="872"/>
      <c r="DY126" s="872"/>
      <c r="DZ126" s="873"/>
    </row>
    <row r="127" spans="1:130" s="246" customFormat="1" ht="26.25" customHeight="1" x14ac:dyDescent="0.15">
      <c r="A127" s="900"/>
      <c r="B127" s="901"/>
      <c r="C127" s="919" t="s">
        <v>485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436</v>
      </c>
      <c r="AB127" s="858"/>
      <c r="AC127" s="858"/>
      <c r="AD127" s="858"/>
      <c r="AE127" s="859"/>
      <c r="AF127" s="860" t="s">
        <v>435</v>
      </c>
      <c r="AG127" s="858"/>
      <c r="AH127" s="858"/>
      <c r="AI127" s="858"/>
      <c r="AJ127" s="859"/>
      <c r="AK127" s="860" t="s">
        <v>436</v>
      </c>
      <c r="AL127" s="858"/>
      <c r="AM127" s="858"/>
      <c r="AN127" s="858"/>
      <c r="AO127" s="859"/>
      <c r="AP127" s="905" t="s">
        <v>435</v>
      </c>
      <c r="AQ127" s="906"/>
      <c r="AR127" s="906"/>
      <c r="AS127" s="906"/>
      <c r="AT127" s="907"/>
      <c r="AU127" s="282"/>
      <c r="AV127" s="282"/>
      <c r="AW127" s="282"/>
      <c r="AX127" s="922" t="s">
        <v>486</v>
      </c>
      <c r="AY127" s="890"/>
      <c r="AZ127" s="890"/>
      <c r="BA127" s="890"/>
      <c r="BB127" s="890"/>
      <c r="BC127" s="890"/>
      <c r="BD127" s="890"/>
      <c r="BE127" s="891"/>
      <c r="BF127" s="889" t="s">
        <v>487</v>
      </c>
      <c r="BG127" s="890"/>
      <c r="BH127" s="890"/>
      <c r="BI127" s="890"/>
      <c r="BJ127" s="890"/>
      <c r="BK127" s="890"/>
      <c r="BL127" s="891"/>
      <c r="BM127" s="889" t="s">
        <v>488</v>
      </c>
      <c r="BN127" s="890"/>
      <c r="BO127" s="890"/>
      <c r="BP127" s="890"/>
      <c r="BQ127" s="890"/>
      <c r="BR127" s="890"/>
      <c r="BS127" s="891"/>
      <c r="BT127" s="889" t="s">
        <v>489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490</v>
      </c>
      <c r="CQ127" s="828"/>
      <c r="CR127" s="828"/>
      <c r="CS127" s="828"/>
      <c r="CT127" s="828"/>
      <c r="CU127" s="828"/>
      <c r="CV127" s="828"/>
      <c r="CW127" s="828"/>
      <c r="CX127" s="828"/>
      <c r="CY127" s="828"/>
      <c r="CZ127" s="828"/>
      <c r="DA127" s="828"/>
      <c r="DB127" s="828"/>
      <c r="DC127" s="828"/>
      <c r="DD127" s="828"/>
      <c r="DE127" s="828"/>
      <c r="DF127" s="829"/>
      <c r="DG127" s="894" t="s">
        <v>457</v>
      </c>
      <c r="DH127" s="895"/>
      <c r="DI127" s="895"/>
      <c r="DJ127" s="895"/>
      <c r="DK127" s="895"/>
      <c r="DL127" s="895" t="s">
        <v>457</v>
      </c>
      <c r="DM127" s="895"/>
      <c r="DN127" s="895"/>
      <c r="DO127" s="895"/>
      <c r="DP127" s="895"/>
      <c r="DQ127" s="895" t="s">
        <v>437</v>
      </c>
      <c r="DR127" s="895"/>
      <c r="DS127" s="895"/>
      <c r="DT127" s="895"/>
      <c r="DU127" s="895"/>
      <c r="DV127" s="872" t="s">
        <v>435</v>
      </c>
      <c r="DW127" s="872"/>
      <c r="DX127" s="872"/>
      <c r="DY127" s="872"/>
      <c r="DZ127" s="873"/>
    </row>
    <row r="128" spans="1:130" s="246" customFormat="1" ht="26.25" customHeight="1" thickBot="1" x14ac:dyDescent="0.2">
      <c r="A128" s="874" t="s">
        <v>491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492</v>
      </c>
      <c r="X128" s="876"/>
      <c r="Y128" s="876"/>
      <c r="Z128" s="877"/>
      <c r="AA128" s="878">
        <v>21629</v>
      </c>
      <c r="AB128" s="879"/>
      <c r="AC128" s="879"/>
      <c r="AD128" s="879"/>
      <c r="AE128" s="880"/>
      <c r="AF128" s="881">
        <v>18387</v>
      </c>
      <c r="AG128" s="879"/>
      <c r="AH128" s="879"/>
      <c r="AI128" s="879"/>
      <c r="AJ128" s="880"/>
      <c r="AK128" s="881">
        <v>14583</v>
      </c>
      <c r="AL128" s="879"/>
      <c r="AM128" s="879"/>
      <c r="AN128" s="879"/>
      <c r="AO128" s="880"/>
      <c r="AP128" s="882"/>
      <c r="AQ128" s="883"/>
      <c r="AR128" s="883"/>
      <c r="AS128" s="883"/>
      <c r="AT128" s="884"/>
      <c r="AU128" s="282"/>
      <c r="AV128" s="282"/>
      <c r="AW128" s="282"/>
      <c r="AX128" s="885" t="s">
        <v>493</v>
      </c>
      <c r="AY128" s="886"/>
      <c r="AZ128" s="886"/>
      <c r="BA128" s="886"/>
      <c r="BB128" s="886"/>
      <c r="BC128" s="886"/>
      <c r="BD128" s="886"/>
      <c r="BE128" s="887"/>
      <c r="BF128" s="864" t="s">
        <v>437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494</v>
      </c>
      <c r="CQ128" s="806"/>
      <c r="CR128" s="806"/>
      <c r="CS128" s="806"/>
      <c r="CT128" s="806"/>
      <c r="CU128" s="806"/>
      <c r="CV128" s="806"/>
      <c r="CW128" s="806"/>
      <c r="CX128" s="806"/>
      <c r="CY128" s="806"/>
      <c r="CZ128" s="806"/>
      <c r="DA128" s="806"/>
      <c r="DB128" s="806"/>
      <c r="DC128" s="806"/>
      <c r="DD128" s="806"/>
      <c r="DE128" s="806"/>
      <c r="DF128" s="807"/>
      <c r="DG128" s="868" t="s">
        <v>437</v>
      </c>
      <c r="DH128" s="869"/>
      <c r="DI128" s="869"/>
      <c r="DJ128" s="869"/>
      <c r="DK128" s="869"/>
      <c r="DL128" s="869" t="s">
        <v>437</v>
      </c>
      <c r="DM128" s="869"/>
      <c r="DN128" s="869"/>
      <c r="DO128" s="869"/>
      <c r="DP128" s="869"/>
      <c r="DQ128" s="869" t="s">
        <v>437</v>
      </c>
      <c r="DR128" s="869"/>
      <c r="DS128" s="869"/>
      <c r="DT128" s="869"/>
      <c r="DU128" s="869"/>
      <c r="DV128" s="870" t="s">
        <v>435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495</v>
      </c>
      <c r="X129" s="855"/>
      <c r="Y129" s="855"/>
      <c r="Z129" s="856"/>
      <c r="AA129" s="857">
        <v>2668531</v>
      </c>
      <c r="AB129" s="858"/>
      <c r="AC129" s="858"/>
      <c r="AD129" s="858"/>
      <c r="AE129" s="859"/>
      <c r="AF129" s="860">
        <v>2671810</v>
      </c>
      <c r="AG129" s="858"/>
      <c r="AH129" s="858"/>
      <c r="AI129" s="858"/>
      <c r="AJ129" s="859"/>
      <c r="AK129" s="860">
        <v>2708332</v>
      </c>
      <c r="AL129" s="858"/>
      <c r="AM129" s="858"/>
      <c r="AN129" s="858"/>
      <c r="AO129" s="859"/>
      <c r="AP129" s="861"/>
      <c r="AQ129" s="862"/>
      <c r="AR129" s="862"/>
      <c r="AS129" s="862"/>
      <c r="AT129" s="863"/>
      <c r="AU129" s="284"/>
      <c r="AV129" s="284"/>
      <c r="AW129" s="284"/>
      <c r="AX129" s="827" t="s">
        <v>496</v>
      </c>
      <c r="AY129" s="828"/>
      <c r="AZ129" s="828"/>
      <c r="BA129" s="828"/>
      <c r="BB129" s="828"/>
      <c r="BC129" s="828"/>
      <c r="BD129" s="828"/>
      <c r="BE129" s="829"/>
      <c r="BF129" s="847" t="s">
        <v>497</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369460</v>
      </c>
      <c r="AB130" s="858"/>
      <c r="AC130" s="858"/>
      <c r="AD130" s="858"/>
      <c r="AE130" s="859"/>
      <c r="AF130" s="860">
        <v>359049</v>
      </c>
      <c r="AG130" s="858"/>
      <c r="AH130" s="858"/>
      <c r="AI130" s="858"/>
      <c r="AJ130" s="859"/>
      <c r="AK130" s="860">
        <v>352100</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12.7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2299071</v>
      </c>
      <c r="AB131" s="841"/>
      <c r="AC131" s="841"/>
      <c r="AD131" s="841"/>
      <c r="AE131" s="842"/>
      <c r="AF131" s="843">
        <v>2312761</v>
      </c>
      <c r="AG131" s="841"/>
      <c r="AH131" s="841"/>
      <c r="AI131" s="841"/>
      <c r="AJ131" s="842"/>
      <c r="AK131" s="843">
        <v>2356232</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432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13.57109024</v>
      </c>
      <c r="AB132" s="821"/>
      <c r="AC132" s="821"/>
      <c r="AD132" s="821"/>
      <c r="AE132" s="822"/>
      <c r="AF132" s="823">
        <v>12.766732060000001</v>
      </c>
      <c r="AG132" s="821"/>
      <c r="AH132" s="821"/>
      <c r="AI132" s="821"/>
      <c r="AJ132" s="822"/>
      <c r="AK132" s="823">
        <v>11.818318400000001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13.9</v>
      </c>
      <c r="AB133" s="800"/>
      <c r="AC133" s="800"/>
      <c r="AD133" s="800"/>
      <c r="AE133" s="801"/>
      <c r="AF133" s="799">
        <v>13.3</v>
      </c>
      <c r="AG133" s="800"/>
      <c r="AH133" s="800"/>
      <c r="AI133" s="800"/>
      <c r="AJ133" s="801"/>
      <c r="AK133" s="799">
        <v>12.7</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ImGNv8XzEMixwD5XkB9L7Cy1JNMqQvtLprM1hnzbKz281vjAm9tVTkGbumDK52dlJhGOPTkSro6J8WJ40Fbi0A==" saltValue="/zxiInj/1+GGuLqnyju5z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NGSscRPlnUZWxaHeKXbwITRRK95zu4ilDlJFCdPddc5EIlnaZj6ge8LUvkR1pHfoNKdcj7z1Eqs4XaOHZdwAg==" saltValue="41RN50qsx1dvA+ExtfVe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hgdobgmVAXhBPWYy2QvJhOyETICJsc6GouY5B2aymXF2eznJCL0KWoa85bBvlHiT0CsSwwMMsO3eQf0rbbXN3Q==" saltValue="IOJdAcd22SlmuMBlcQ5La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514</v>
      </c>
      <c r="AL9" s="1228"/>
      <c r="AM9" s="1228"/>
      <c r="AN9" s="1229"/>
      <c r="AO9" s="312">
        <v>749313</v>
      </c>
      <c r="AP9" s="312">
        <v>82369</v>
      </c>
      <c r="AQ9" s="313">
        <v>107683</v>
      </c>
      <c r="AR9" s="314">
        <v>-23.5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515</v>
      </c>
      <c r="AL10" s="1228"/>
      <c r="AM10" s="1228"/>
      <c r="AN10" s="1229"/>
      <c r="AO10" s="315">
        <v>201624</v>
      </c>
      <c r="AP10" s="315">
        <v>22164</v>
      </c>
      <c r="AQ10" s="316">
        <v>13084</v>
      </c>
      <c r="AR10" s="317">
        <v>69.400000000000006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516</v>
      </c>
      <c r="AL11" s="1228"/>
      <c r="AM11" s="1228"/>
      <c r="AN11" s="1229"/>
      <c r="AO11" s="315">
        <v>87330</v>
      </c>
      <c r="AP11" s="315">
        <v>9600</v>
      </c>
      <c r="AQ11" s="316">
        <v>13980</v>
      </c>
      <c r="AR11" s="317">
        <v>-31.3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517</v>
      </c>
      <c r="AL12" s="1228"/>
      <c r="AM12" s="1228"/>
      <c r="AN12" s="1229"/>
      <c r="AO12" s="315" t="s">
        <v>518</v>
      </c>
      <c r="AP12" s="315" t="s">
        <v>518</v>
      </c>
      <c r="AQ12" s="316">
        <v>1895</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519</v>
      </c>
      <c r="AL13" s="1228"/>
      <c r="AM13" s="1228"/>
      <c r="AN13" s="1229"/>
      <c r="AO13" s="315" t="s">
        <v>518</v>
      </c>
      <c r="AP13" s="315" t="s">
        <v>518</v>
      </c>
      <c r="AQ13" s="316" t="s">
        <v>518</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520</v>
      </c>
      <c r="AL14" s="1228"/>
      <c r="AM14" s="1228"/>
      <c r="AN14" s="1229"/>
      <c r="AO14" s="315">
        <v>15806</v>
      </c>
      <c r="AP14" s="315">
        <v>1737</v>
      </c>
      <c r="AQ14" s="316">
        <v>5185</v>
      </c>
      <c r="AR14" s="317">
        <v>-66.5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521</v>
      </c>
      <c r="AL15" s="1228"/>
      <c r="AM15" s="1228"/>
      <c r="AN15" s="1229"/>
      <c r="AO15" s="315">
        <v>4496</v>
      </c>
      <c r="AP15" s="315">
        <v>494</v>
      </c>
      <c r="AQ15" s="316">
        <v>2748</v>
      </c>
      <c r="AR15" s="317">
        <v>-82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522</v>
      </c>
      <c r="AL16" s="1231"/>
      <c r="AM16" s="1231"/>
      <c r="AN16" s="1232"/>
      <c r="AO16" s="315">
        <v>-69102</v>
      </c>
      <c r="AP16" s="315">
        <v>-7596</v>
      </c>
      <c r="AQ16" s="316">
        <v>-9965</v>
      </c>
      <c r="AR16" s="317">
        <v>-23.8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187</v>
      </c>
      <c r="AL17" s="1231"/>
      <c r="AM17" s="1231"/>
      <c r="AN17" s="1232"/>
      <c r="AO17" s="315">
        <v>989467</v>
      </c>
      <c r="AP17" s="315">
        <v>108768</v>
      </c>
      <c r="AQ17" s="316">
        <v>134610</v>
      </c>
      <c r="AR17" s="317">
        <v>-19.2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527</v>
      </c>
      <c r="AL21" s="1225"/>
      <c r="AM21" s="1225"/>
      <c r="AN21" s="1226"/>
      <c r="AO21" s="327">
        <v>9.7799999999999994</v>
      </c>
      <c r="AP21" s="328">
        <v>12.5</v>
      </c>
      <c r="AQ21" s="329">
        <v>-2.72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528</v>
      </c>
      <c r="AL22" s="1225"/>
      <c r="AM22" s="1225"/>
      <c r="AN22" s="1226"/>
      <c r="AO22" s="332">
        <v>95.8</v>
      </c>
      <c r="AP22" s="333">
        <v>95.7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532</v>
      </c>
      <c r="AL32" s="1216"/>
      <c r="AM32" s="1216"/>
      <c r="AN32" s="1217"/>
      <c r="AO32" s="342">
        <v>386623</v>
      </c>
      <c r="AP32" s="342">
        <v>42500</v>
      </c>
      <c r="AQ32" s="343">
        <v>66752</v>
      </c>
      <c r="AR32" s="344">
        <v>-36.299999999999997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533</v>
      </c>
      <c r="AL33" s="1216"/>
      <c r="AM33" s="1216"/>
      <c r="AN33" s="121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534</v>
      </c>
      <c r="AL34" s="1216"/>
      <c r="AM34" s="1216"/>
      <c r="AN34" s="1217"/>
      <c r="AO34" s="342" t="s">
        <v>518</v>
      </c>
      <c r="AP34" s="342" t="s">
        <v>518</v>
      </c>
      <c r="AQ34" s="343" t="s">
        <v>518</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535</v>
      </c>
      <c r="AL35" s="1216"/>
      <c r="AM35" s="1216"/>
      <c r="AN35" s="1217"/>
      <c r="AO35" s="342">
        <v>201955</v>
      </c>
      <c r="AP35" s="342">
        <v>22200</v>
      </c>
      <c r="AQ35" s="343">
        <v>23231</v>
      </c>
      <c r="AR35" s="344">
        <v>-4.4000000000000004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536</v>
      </c>
      <c r="AL36" s="1216"/>
      <c r="AM36" s="1216"/>
      <c r="AN36" s="1217"/>
      <c r="AO36" s="342">
        <v>29472</v>
      </c>
      <c r="AP36" s="342">
        <v>3240</v>
      </c>
      <c r="AQ36" s="343">
        <v>3463</v>
      </c>
      <c r="AR36" s="344">
        <v>-6.4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537</v>
      </c>
      <c r="AL37" s="1216"/>
      <c r="AM37" s="1216"/>
      <c r="AN37" s="1217"/>
      <c r="AO37" s="342">
        <v>27100</v>
      </c>
      <c r="AP37" s="342">
        <v>2979</v>
      </c>
      <c r="AQ37" s="343">
        <v>751</v>
      </c>
      <c r="AR37" s="344">
        <v>296.7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538</v>
      </c>
      <c r="AL38" s="1219"/>
      <c r="AM38" s="1219"/>
      <c r="AN38" s="1220"/>
      <c r="AO38" s="345" t="s">
        <v>518</v>
      </c>
      <c r="AP38" s="345" t="s">
        <v>518</v>
      </c>
      <c r="AQ38" s="346">
        <v>11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539</v>
      </c>
      <c r="AL39" s="1219"/>
      <c r="AM39" s="1219"/>
      <c r="AN39" s="1220"/>
      <c r="AO39" s="342">
        <v>-14583</v>
      </c>
      <c r="AP39" s="342">
        <v>-1603</v>
      </c>
      <c r="AQ39" s="343">
        <v>-2100</v>
      </c>
      <c r="AR39" s="344">
        <v>-23.7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540</v>
      </c>
      <c r="AL40" s="1216"/>
      <c r="AM40" s="1216"/>
      <c r="AN40" s="1217"/>
      <c r="AO40" s="342">
        <v>-352100</v>
      </c>
      <c r="AP40" s="342">
        <v>-38705</v>
      </c>
      <c r="AQ40" s="343">
        <v>-67233</v>
      </c>
      <c r="AR40" s="344">
        <v>-42.4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299</v>
      </c>
      <c r="AL41" s="1222"/>
      <c r="AM41" s="1222"/>
      <c r="AN41" s="1223"/>
      <c r="AO41" s="342">
        <v>278467</v>
      </c>
      <c r="AP41" s="342">
        <v>30611</v>
      </c>
      <c r="AQ41" s="343">
        <v>24874</v>
      </c>
      <c r="AR41" s="344">
        <v>23.1</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509</v>
      </c>
      <c r="AN49" s="1210" t="s">
        <v>544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207282</v>
      </c>
      <c r="AN51" s="364">
        <v>22370</v>
      </c>
      <c r="AO51" s="365">
        <v>-64.2</v>
      </c>
      <c r="AP51" s="366">
        <v>128485</v>
      </c>
      <c r="AQ51" s="367">
        <v>8.6999999999999993</v>
      </c>
      <c r="AR51" s="368">
        <v>-72.900000000000006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162082</v>
      </c>
      <c r="AN52" s="372">
        <v>17492</v>
      </c>
      <c r="AO52" s="373">
        <v>13.1</v>
      </c>
      <c r="AP52" s="374">
        <v>62765</v>
      </c>
      <c r="AQ52" s="375">
        <v>9.9</v>
      </c>
      <c r="AR52" s="376">
        <v>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163613</v>
      </c>
      <c r="AN53" s="364">
        <v>17832</v>
      </c>
      <c r="AO53" s="365">
        <v>-20.3</v>
      </c>
      <c r="AP53" s="366">
        <v>128611</v>
      </c>
      <c r="AQ53" s="367">
        <v>0.1</v>
      </c>
      <c r="AR53" s="368">
        <v>-20.399999999999999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129417</v>
      </c>
      <c r="AN54" s="372">
        <v>14105</v>
      </c>
      <c r="AO54" s="373">
        <v>-19.399999999999999</v>
      </c>
      <c r="AP54" s="374">
        <v>61552</v>
      </c>
      <c r="AQ54" s="375">
        <v>-1.9</v>
      </c>
      <c r="AR54" s="376">
        <v>-17.5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239317</v>
      </c>
      <c r="AN55" s="364">
        <v>26261</v>
      </c>
      <c r="AO55" s="365">
        <v>47.3</v>
      </c>
      <c r="AP55" s="366">
        <v>138651</v>
      </c>
      <c r="AQ55" s="367">
        <v>7.8</v>
      </c>
      <c r="AR55" s="368">
        <v>39.5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110935</v>
      </c>
      <c r="AN56" s="372">
        <v>12173</v>
      </c>
      <c r="AO56" s="373">
        <v>-13.7</v>
      </c>
      <c r="AP56" s="374">
        <v>71211</v>
      </c>
      <c r="AQ56" s="375">
        <v>15.7</v>
      </c>
      <c r="AR56" s="376">
        <v>-29.4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301830</v>
      </c>
      <c r="AN57" s="364">
        <v>33267</v>
      </c>
      <c r="AO57" s="365">
        <v>26.7</v>
      </c>
      <c r="AP57" s="366">
        <v>122882</v>
      </c>
      <c r="AQ57" s="367">
        <v>-11.4</v>
      </c>
      <c r="AR57" s="368">
        <v>38.1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160123</v>
      </c>
      <c r="AN58" s="372">
        <v>17648</v>
      </c>
      <c r="AO58" s="373">
        <v>45</v>
      </c>
      <c r="AP58" s="374">
        <v>65785</v>
      </c>
      <c r="AQ58" s="375">
        <v>-7.6</v>
      </c>
      <c r="AR58" s="376">
        <v>52.6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300117</v>
      </c>
      <c r="AN59" s="364">
        <v>32991</v>
      </c>
      <c r="AO59" s="365">
        <v>-0.8</v>
      </c>
      <c r="AP59" s="366">
        <v>114790</v>
      </c>
      <c r="AQ59" s="367">
        <v>-6.6</v>
      </c>
      <c r="AR59" s="368">
        <v>5.8</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236225</v>
      </c>
      <c r="AN60" s="372">
        <v>25967</v>
      </c>
      <c r="AO60" s="373">
        <v>47.1</v>
      </c>
      <c r="AP60" s="374">
        <v>55601</v>
      </c>
      <c r="AQ60" s="375">
        <v>-15.5</v>
      </c>
      <c r="AR60" s="376">
        <v>62.6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242432</v>
      </c>
      <c r="AN61" s="379">
        <v>26544</v>
      </c>
      <c r="AO61" s="380">
        <v>-2.2999999999999998</v>
      </c>
      <c r="AP61" s="381">
        <v>126684</v>
      </c>
      <c r="AQ61" s="382">
        <v>-0.3</v>
      </c>
      <c r="AR61" s="368">
        <v>-2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159756</v>
      </c>
      <c r="AN62" s="372">
        <v>17477</v>
      </c>
      <c r="AO62" s="373">
        <v>14.4</v>
      </c>
      <c r="AP62" s="374">
        <v>63383</v>
      </c>
      <c r="AQ62" s="375">
        <v>0.1</v>
      </c>
      <c r="AR62" s="376">
        <v>14.3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c6XQZShJSog9EM4ZQx0AoThqT0BdsxuMunXVGdzoZHWf8Am8ZPG3qQKT+idJmVgJR3O4LRKVaKd4bc0p1kIIFA==" saltValue="2O+4EnG1mhikEdei0O/dD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1l3R0UNPsuv1nmrlCUR2NoYMf01pHoHrcE7Q7LLKrdtBMU1Q8poB3WgwqhbO9jrdDWmJdx13/acLc5OE0ym5Q==" saltValue="toev0xlwhdNEisnc1fqpU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Xr3oq4+UzK8ofDa7g09bgIxwtxqRqFD4YTprbBbJzPpTSLnnB+bv+wAbqJfuK5SUATwxH60Z40RVhNGIk70Vg==" saltValue="ZZyOsqkLMQawf8wIbuAdV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3" t="s">
        <v>3</v>
      </c>
      <c r="D47" s="1233"/>
      <c r="E47" s="1234"/>
      <c r="F47" s="11">
        <v>37.39</v>
      </c>
      <c r="G47" s="12">
        <v>38.64</v>
      </c>
      <c r="H47" s="12">
        <v>42.56</v>
      </c>
      <c r="I47" s="12">
        <v>42.58</v>
      </c>
      <c r="J47" s="13">
        <v>44.32</v>
      </c>
    </row>
    <row r="48" spans="2:10" ht="57.75" customHeight="1" x14ac:dyDescent="0.15">
      <c r="B48" s="14"/>
      <c r="C48" s="1235" t="s">
        <v>4</v>
      </c>
      <c r="D48" s="1235"/>
      <c r="E48" s="1236"/>
      <c r="F48" s="15">
        <v>5.7</v>
      </c>
      <c r="G48" s="16">
        <v>7.27</v>
      </c>
      <c r="H48" s="16">
        <v>4.9800000000000004</v>
      </c>
      <c r="I48" s="16">
        <v>6.22</v>
      </c>
      <c r="J48" s="17">
        <v>6.15</v>
      </c>
    </row>
    <row r="49" spans="2:10" ht="57.75" customHeight="1" thickBot="1" x14ac:dyDescent="0.2">
      <c r="B49" s="18"/>
      <c r="C49" s="1237" t="s">
        <v>5</v>
      </c>
      <c r="D49" s="1237"/>
      <c r="E49" s="1238"/>
      <c r="F49" s="19">
        <v>1.01</v>
      </c>
      <c r="G49" s="20">
        <v>3.6</v>
      </c>
      <c r="H49" s="20">
        <v>1.52</v>
      </c>
      <c r="I49" s="20">
        <v>1.31</v>
      </c>
      <c r="J49" s="21">
        <v>2.33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TJf7qvC5x+MpjgmW939lcgsaBKEHQJ3zilpAf2doLAauGtqkjF7kBgmgw6GorqCtGS7/W+XzQEY0LhmVvpWhJw==" saltValue="IiOnU8W9QufuorLRJOHL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2020-02-28T07:14:24Z</cp:lastPrinted>
  <dcterms:created xsi:type="dcterms:W3CDTF">2020-02-10T03:57:33Z</dcterms:created>
  <dcterms:modified xsi:type="dcterms:W3CDTF">2020-09-30T01:56:14Z</dcterms:modified>
  <cp:category/>
</cp:coreProperties>
</file>