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4上伊那\"/>
    </mc:Choice>
  </mc:AlternateContent>
  <xr:revisionPtr revIDLastSave="0" documentId="13_ncr:1_{4B42B915-B337-44D4-800D-291AB841D3B8}" xr6:coauthVersionLast="47" xr6:coauthVersionMax="47" xr10:uidLastSave="{00000000-0000-0000-0000-000000000000}"/>
  <bookViews>
    <workbookView xWindow="-120" yWindow="-120" windowWidth="25440" windowHeight="15540" tabRatio="78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CO34" i="10"/>
  <c r="CO35"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<sst xmlns="http://schemas.openxmlformats.org/spreadsheetml/2006/main" count="1080" uniqueCount="598">
  <si>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</si>
  <si>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</si>
  <si>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</si>
  <si>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</si>
  <si>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</si>
  <si>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</si>
  <si>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</si>
  <si>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</si>
  <si>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</si>
  <si>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</si>
  <si>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</si>
  <si>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</si>
  <si>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</si>
  <si>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</si>
  <si>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</si>
  <si>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</si>
  <si>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</si>
  <si>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</si>
  <si>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</si>
  <si>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</si>
  <si>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</si>
  <si>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</si>
  <si>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</si>
  <si>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</si>
  <si>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</si>
  <si>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</si>
  <si>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</si>
  <si>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</si>
  <si>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</si>
  <si>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</si>
  <si>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</si>
  <si>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</si>
  <si>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</si>
  <si>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</si>
  <si>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</si>
  <si>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</si>
  <si>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</si>
  <si>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</si>
  <si>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</si>
  <si>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</si>
  <si>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</si>
  <si>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</si>
  <si>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</si>
  <si>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</si>
  <si>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</si>
  <si>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</si>
  <si>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</si>
  <si>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</si>
  <si>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</si>
  <si>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</si>
  <si>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</si>
  <si>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</si>
  <si>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</si>
  <si>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</si>
  <si>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</si>
  <si>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</si>
  <si>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</si>
  <si>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</si>
  <si>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</si>
  <si>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</si>
  <si>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</si>
  <si>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</si>
  <si>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</si>
  <si>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</si>
  <si>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</si>
  <si>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</si>
  <si>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</si>
  <si>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</si>
  <si>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</si>
  <si>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</si>
  <si>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</si>
  <si>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</si>
  <si>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</si>
  <si>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</si>
  <si>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</si>
  <si>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</si>
  <si>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</si>
  <si>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</si>
  <si>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</si>
  <si>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</si>
  <si>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</si>
  <si>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</si>
  <si>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</si>
  <si>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</si>
  <si>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</si>
  <si>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</si>
  <si>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</si>
  <si>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</si>
  <si>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</si>
  <si>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</si>
  <si>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</si>
  <si>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</si>
  <si>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</si>
  <si>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</si>
  <si>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</si>
  <si>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</si>
  <si>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</si>
  <si>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</si>
  <si>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</si>
  <si>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</si>
  <si>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</si>
  <si>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</si>
  <si>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</si>
  <si>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</si>
  <si>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</si>
  <si>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</si>
  <si>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</si>
  <si>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</si>
  <si>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</si>
  <si>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</si>
  <si>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</si>
  <si>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</si>
  <si>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</si>
  <si>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</si>
  <si>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</si>
  <si>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</si>
  <si>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</si>
  <si>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</si>
  <si>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</si>
  <si>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</si>
  <si>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</si>
  <si>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</si>
  <si>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</si>
  <si>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</si>
  <si>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</si>
  <si>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</si>
  <si>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</si>
  <si>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</si>
  <si>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</si>
  <si>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</si>
  <si>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</si>
  <si>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</si>
  <si>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</si>
  <si>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</si>
  <si>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</si>
  <si>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</si>
  <si>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</si>
  <si>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</si>
  <si>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</si>
  <si>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</si>
  <si>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</si>
  <si>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</si>
  <si>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</si>
  <si>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</si>
  <si>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</si>
  <si>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</si>
  <si>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</si>
  <si>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</si>
  <si>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</si>
  <si>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</si>
  <si>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</si>
  <si>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</si>
  <si>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</si>
  <si>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</si>
  <si>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</si>
  <si>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</si>
  <si>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</si>
  <si>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</si>
  <si>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</si>
  <si>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</si>
  <si>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</si>
  <si>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</si>
  <si>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</si>
  <si>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</si>
  <si>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</si>
  <si>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</si>
  <si>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</si>
  <si>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</si>
  <si>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</si>
  <si>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</si>
  <si>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</si>
  <si>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</si>
  <si>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</si>
  <si>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</si>
  <si>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</si>
  <si>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</si>
  <si>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</si>
  <si>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</si>
  <si>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</si>
  <si>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</si>
  <si>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</si>
  <si>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</si>
  <si>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</si>
  <si>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</si>
  <si>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</si>
  <si>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</si>
  <si>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</si>
  <si>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</si>
  <si>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</si>
  <si>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</si>
  <si>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</si>
  <si>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</si>
  <si>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</si>
  <si>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</si>
  <si>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</si>
  <si>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</si>
  <si>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</si>
  <si>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</si>
  <si>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</si>
  <si>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</si>
  <si>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</si>
  <si>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</si>
  <si>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</si>
  <si>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</si>
  <si>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</si>
  <si>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</si>
  <si>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</si>
  <si>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</si>
  <si>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</si>
  <si>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</si>
  <si>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</si>
  <si>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</si>
  <si>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</si>
  <si>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</si>
  <si>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</si>
  <si>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</si>
  <si>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</si>
  <si>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長野県宮田村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</si>
  <si>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</si>
  <si>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</si>
  <si>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</si>
  <si>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</si>
  <si>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</si>
  <si>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</si>
  <si>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</si>
  <si>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</si>
  <si>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</si>
  <si>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</si>
  <si>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</si>
  <si>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</si>
  <si>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</si>
  <si>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</si>
  <si>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</si>
  <si>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</si>
  <si>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</si>
  <si>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</si>
  <si>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</si>
  <si>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</si>
  <si>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</si>
  <si>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</si>
  <si>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</si>
  <si>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</si>
  <si>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</si>
  <si>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</si>
  <si>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</si>
  <si>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</si>
  <si>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</si>
  <si>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</si>
  <si>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</si>
  <si>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</si>
  <si>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</si>
  <si>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</si>
  <si>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</si>
  <si>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</si>
  <si>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</si>
  <si>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</si>
  <si>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</si>
  <si>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</si>
  <si>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</si>
  <si>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</si>
  <si>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</si>
  <si>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</si>
  <si>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</si>
  <si>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</si>
  <si>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</si>
  <si>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</si>
  <si>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</si>
  <si>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</si>
  <si>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</si>
  <si>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</si>
  <si>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</si>
  <si>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</si>
  <si>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</si>
  <si>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</si>
  <si>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</si>
  <si>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</si>
  <si>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</si>
  <si>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</si>
  <si>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</si>
  <si>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</si>
  <si>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</si>
  <si>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</si>
  <si>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</si>
  <si>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</si>
  <si>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</si>
  <si>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</si>
  <si>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</si>
  <si>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</si>
  <si>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</si>
  <si>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</si>
  <si>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</si>
  <si>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</si>
  <si>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</si>
  <si>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</si>
  <si>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</si>
  <si>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</si>
  <si>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</si>
  <si>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</si>
  <si>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</si>
  <si>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</si>
  <si>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</si>
  <si>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</si>
  <si>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</si>
  <si>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</si>
  <si>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</si>
  <si>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</si>
  <si>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</si>
  <si>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</si>
  <si>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</si>
  <si>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</si>
  <si>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</si>
  <si>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</si>
  <si>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</si>
  <si>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</si>
  <si>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</si>
  <si>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</si>
  <si>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</si>
  <si>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</si>
  <si>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</si>
  <si>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</si>
  <si>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</si>
  <si>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</si>
  <si>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</si>
  <si>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</si>
  <si>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</si>
  <si>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</si>
  <si>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</si>
  <si>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</si>
  <si>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</si>
  <si>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</si>
  <si>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</si>
  <si>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</si>
  <si>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</si>
  <si>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</si>
  <si>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</si>
  <si>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</si>
  <si>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</si>
  <si>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</si>
  <si>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</si>
  <si>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</si>
  <si>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</si>
  <si>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</si>
  <si>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</si>
  <si>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その他</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</si>
  <si>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</si>
  <si>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</si>
  <si>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</si>
  <si>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</si>
  <si>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</si>
  <si>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</si>
  <si>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</si>
  <si>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</si>
  <si>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</si>
  <si>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</si>
  <si>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</si>
  <si>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</si>
  <si>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</si>
  <si>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</si>
  <si>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</si>
  <si>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</si>
  <si>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</si>
  <si>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</si>
  <si>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</si>
  <si>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</si>
  <si>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</si>
  <si>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</si>
  <si>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</si>
  <si>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</si>
  <si>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</si>
  <si>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</si>
  <si>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長野県宮田村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</si>
  <si>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</si>
  <si>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</si>
  <si>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</si>
  <si>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</si>
  <si>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</si>
  <si>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</si>
  <si>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</si>
  <si>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</si>
  <si>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</si>
  <si>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</si>
  <si>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</si>
  <si>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</si>
  <si>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</si>
  <si>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</si>
  <si>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</si>
  <si>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</si>
  <si>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</si>
  <si>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</si>
  <si>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</si>
  <si>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</si>
  <si>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</si>
  <si>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</si>
  <si>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</si>
  <si>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</si>
  <si>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</si>
  <si>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</si>
  <si>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</si>
  <si>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</si>
  <si>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</si>
  <si>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</si>
  <si>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</si>
  <si>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</si>
  <si>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</si>
  <si>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</si>
  <si>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</si>
  <si>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</si>
  <si>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</si>
  <si>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</si>
  <si>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</si>
  <si>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</si>
  <si>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</si>
  <si>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</si>
  <si>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</si>
  <si>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</si>
  <si>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</si>
  <si>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</si>
  <si>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</si>
  <si>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</si>
  <si>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</si>
  <si>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</si>
  <si>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</si>
  <si>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</si>
  <si>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</si>
  <si>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</si>
  <si>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</si>
  <si>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</si>
  <si>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</si>
  <si>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</si>
  <si>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</si>
  <si>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</si>
  <si>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</si>
  <si>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</si>
  <si>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</si>
  <si>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</si>
  <si>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</si>
  <si>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</si>
  <si>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</si>
  <si>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</si>
  <si>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</si>
  <si>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</si>
  <si>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</si>
  <si>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</si>
  <si>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</si>
  <si>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</si>
  <si>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</si>
  <si>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</si>
  <si>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</si>
  <si>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</si>
  <si>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</si>
  <si>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</si>
  <si>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</si>
  <si>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</si>
  <si>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</si>
  <si>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</si>
  <si>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</si>
  <si>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</si>
  <si>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</si>
  <si>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</si>
  <si>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</si>
  <si>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</si>
  <si>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</si>
  <si>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</si>
  <si>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</si>
  <si>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</si>
  <si>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</si>
  <si>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</si>
  <si>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</si>
  <si>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</si>
  <si>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</si>
  <si>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</si>
  <si>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</si>
  <si>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</si>
  <si>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</si>
  <si>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</si>
  <si>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</si>
  <si>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</si>
  <si>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</si>
  <si>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</si>
  <si>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</si>
  <si>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</si>
  <si>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</si>
  <si>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</si>
  <si>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</si>
  <si>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</si>
  <si>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</si>
  <si>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</si>
  <si>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</si>
  <si>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</si>
  <si>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</si>
  <si>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</si>
  <si>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</si>
  <si>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</si>
  <si>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</si>
  <si>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</si>
  <si>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</si>
  <si>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</si>
  <si>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</si>
  <si>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</si>
  <si>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</si>
  <si>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</si>
  <si>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</si>
  <si>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</si>
  <si>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</si>
  <si>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</si>
  <si>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</si>
  <si>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</si>
  <si>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</si>
  <si>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</si>
  <si>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</si>
  <si>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</si>
  <si>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</si>
  <si>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</si>
  <si>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</si>
  <si>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</si>
  <si>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</si>
  <si>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</si>
  <si>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</si>
  <si>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</si>
  <si>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</si>
  <si>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</si>
  <si>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</si>
  <si>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</si>
  <si>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</si>
  <si>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</si>
  <si>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</si>
  <si>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</si>
  <si>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</si>
  <si>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</si>
  <si>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</si>
  <si>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</si>
  <si>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</si>
  <si>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</si>
  <si>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</si>
  <si>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</si>
  <si>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</si>
  <si>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</si>
  <si>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</si>
  <si>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</si>
  <si>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</si>
  <si>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</si>
  <si>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</si>
  <si>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</si>
  <si>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</si>
  <si>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</si>
  <si>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</si>
  <si>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</si>
  <si>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</si>
  <si>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</si>
  <si>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</si>
  <si>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</si>
  <si>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</si>
  <si>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</si>
  <si>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</si>
  <si>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</si>
  <si>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</si>
  <si>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</si>
  <si>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</si>
  <si>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</si>
  <si>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</si>
  <si>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</si>
  <si>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</si>
  <si>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下水道事業会計</t>
  </si>
  <si>
    <t>一般会計</t>
  </si>
  <si>
    <t>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</si>
  <si>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</si>
  <si>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</si>
  <si>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</si>
  <si>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</si>
  <si>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</si>
  <si>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</si>
  <si>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</si>
  <si>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</si>
  <si>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</si>
  <si>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</si>
  <si>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</si>
  <si>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</si>
  <si>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</si>
  <si>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1"/>
  </si>
  <si>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1"/>
  </si>
  <si>
    <t>長野県上伊那広域水道用水企業団（水道用水供給事業会計）</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</si>
  <si>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</si>
  <si>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</si>
  <si>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</si>
  <si>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伊南行政組合（一般会計）</t>
    <rPh sb="0" eb="2">
      <t>イナン</t>
    </rPh>
    <rPh sb="2" eb="4">
      <t>ギョウセイ</t>
    </rPh>
    <rPh sb="4" eb="6">
      <t>クミアイ</t>
    </rPh>
    <rPh sb="7" eb="9">
      <t>イッパン</t>
    </rPh>
    <rPh sb="9" eb="11">
      <t>カイケイ</t>
    </rPh>
    <phoneticPr fontId="2"/>
  </si>
  <si>
    <t>伊南行政組合（病院事業会計）</t>
    <rPh sb="0" eb="2">
      <t>イナン</t>
    </rPh>
    <rPh sb="2" eb="4">
      <t>ギョウセイ</t>
    </rPh>
    <rPh sb="4" eb="6">
      <t>クミアイ</t>
    </rPh>
    <rPh sb="7" eb="9">
      <t>ビョウイン</t>
    </rPh>
    <rPh sb="9" eb="11">
      <t>ジギョウ</t>
    </rPh>
    <rPh sb="11" eb="13">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</si>
  <si>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</si>
  <si>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1"/>
  </si>
  <si>
    <t>公共施設整備基金</t>
  </si>
  <si>
    <t>地域振興基金</t>
  </si>
  <si>
    <t>地域福祉基金</t>
    <rPh sb="0" eb="2">
      <t>チイキ</t>
    </rPh>
    <rPh sb="2" eb="4">
      <t>フクシ</t>
    </rPh>
    <rPh sb="4" eb="6">
      <t>キキン</t>
    </rPh>
    <phoneticPr fontId="5"/>
  </si>
  <si>
    <t>高度情報化基金</t>
    <rPh sb="0" eb="2">
      <t>コウド</t>
    </rPh>
    <rPh sb="2" eb="5">
      <t>ジョウホウカ</t>
    </rPh>
    <rPh sb="5" eb="7">
      <t>キキン</t>
    </rPh>
    <phoneticPr fontId="5"/>
  </si>
  <si>
    <t>まち・ひと・しごと創生基金</t>
    <rPh sb="9" eb="11">
      <t>ソウセイ</t>
    </rPh>
    <rPh sb="11" eb="13">
      <t>キキン</t>
    </rPh>
    <phoneticPr fontId="2"/>
  </si>
  <si>
    <t>-</t>
    <phoneticPr fontId="2"/>
  </si>
  <si>
    <t>-</t>
    <phoneticPr fontId="2"/>
  </si>
  <si>
    <t>-</t>
    <phoneticPr fontId="2"/>
  </si>
  <si>
    <t>宮田村土地開発公社</t>
    <rPh sb="0" eb="3">
      <t>ミヤダムラ</t>
    </rPh>
    <rPh sb="3" eb="5">
      <t>トチ</t>
    </rPh>
    <rPh sb="5" eb="7">
      <t>カイハツ</t>
    </rPh>
    <rPh sb="7" eb="9">
      <t>コウシャ</t>
    </rPh>
    <phoneticPr fontId="2"/>
  </si>
  <si>
    <t>宮田村観光開発</t>
    <rPh sb="0" eb="3">
      <t>ミヤダムラ</t>
    </rPh>
    <rPh sb="3" eb="5">
      <t>カンコウ</t>
    </rPh>
    <rPh sb="5" eb="7">
      <t>カイハツ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</si>
</sst>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0B95-4CA1-8FFC-0095F9C924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32991</c:v>
                </c:pt>
                <c:pt idx="1">
                  <c:v>48476</c:v>
                </c:pt>
                <c:pt idx="2">
                  <c:v>35067</c:v>
                </c:pt>
                <c:pt idx="3">
                  <c:v>35387</c:v>
                </c:pt>
                <c:pt idx="4">
                  <c:v>31426</c:v>
                </c:pt>
              </c:numCache>
            </c:numRef>
          </c:val>
          <c:smooth val="0"/>
          <c:extLst>
            <c:ext xmlns:c16="http://schemas.microsoft.com/office/drawing/2014/chart" uri="{C3380CC4-5D6E-409C-BE32-E72D297353CC}">
              <c16:uniqueId val="{00000001-0B95-4CA1-8FFC-0095F9C924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6.15</c:v>
                </c:pt>
                <c:pt idx="1">
                  <c:v>9.73</c:v>
                </c:pt>
                <c:pt idx="2">
                  <c:v>12.77</c:v>
                </c:pt>
                <c:pt idx="3">
                  <c:v>11.27</c:v>
                </c:pt>
                <c:pt idx="4">
                  <c:v>6.64</c:v>
                </c:pt>
              </c:numCache>
            </c:numRef>
          </c:val>
          <c:extLst>
            <c:ext xmlns:c16="http://schemas.microsoft.com/office/drawing/2014/chart" uri="{C3380CC4-5D6E-409C-BE32-E72D297353CC}">
              <c16:uniqueId val="{00000000-4300-4935-9E77-06F8659308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44.32</c:v>
                </c:pt>
                <c:pt idx="1">
                  <c:v>45.92</c:v>
                </c:pt>
                <c:pt idx="2">
                  <c:v>43.05</c:v>
                </c:pt>
                <c:pt idx="3">
                  <c:v>44.05</c:v>
                </c:pt>
                <c:pt idx="4">
                  <c:v>49.86</c:v>
                </c:pt>
              </c:numCache>
            </c:numRef>
          </c:val>
          <c:extLst>
            <c:ext xmlns:c16="http://schemas.microsoft.com/office/drawing/2014/chart" uri="{C3380CC4-5D6E-409C-BE32-E72D297353CC}">
              <c16:uniqueId val="{00000001-4300-4935-9E77-06F8659308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2.33</c:v>
                </c:pt>
                <c:pt idx="1">
                  <c:v>5.1100000000000003</c:v>
                </c:pt>
                <c:pt idx="2">
                  <c:v>3.72</c:v>
                </c:pt>
                <c:pt idx="3">
                  <c:v>2.54</c:v>
                </c:pt>
                <c:pt idx="4">
                  <c:v>0.2</c:v>
                </c:pt>
              </c:numCache>
            </c:numRef>
          </c:val>
          <c:smooth val="0"/>
          <c:extLst>
            <c:ext xmlns:c16="http://schemas.microsoft.com/office/drawing/2014/chart" uri="{C3380CC4-5D6E-409C-BE32-E72D297353CC}">
              <c16:uniqueId val="{00000002-4300-4935-9E77-06F8659308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C1B-4B92-AE31-C35A6A7203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1B-4B92-AE31-C35A6A72038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C1B-4B92-AE31-C35A6A72038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C1B-4B92-AE31-C35A6A72038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0.08</c:v>
                </c:pt>
                <c:pt idx="4">
                  <c:v>#N/A</c:v>
                </c:pt>
                <c:pt idx="5">
                  <c:v>7.0000000000000007E-2</c:v>
                </c:pt>
                <c:pt idx="6">
                  <c:v>#N/A</c:v>
                </c:pt>
                <c:pt idx="7">
                  <c:v>0.03</c:v>
                </c:pt>
                <c:pt idx="8">
                  <c:v>#N/A</c:v>
                </c:pt>
                <c:pt idx="9">
                  <c:v>0.09</c:v>
                </c:pt>
              </c:numCache>
            </c:numRef>
          </c:val>
          <c:extLst>
            <c:ext xmlns:c16="http://schemas.microsoft.com/office/drawing/2014/chart" uri="{C3380CC4-5D6E-409C-BE32-E72D297353CC}">
              <c16:uniqueId val="{00000004-CC1B-4B92-AE31-C35A6A72038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1.99</c:v>
                </c:pt>
                <c:pt idx="2">
                  <c:v>#N/A</c:v>
                </c:pt>
                <c:pt idx="3">
                  <c:v>1.1100000000000001</c:v>
                </c:pt>
                <c:pt idx="4">
                  <c:v>#N/A</c:v>
                </c:pt>
                <c:pt idx="5">
                  <c:v>0.84</c:v>
                </c:pt>
                <c:pt idx="6">
                  <c:v>#N/A</c:v>
                </c:pt>
                <c:pt idx="7">
                  <c:v>1.18</c:v>
                </c:pt>
                <c:pt idx="8">
                  <c:v>#N/A</c:v>
                </c:pt>
                <c:pt idx="9">
                  <c:v>0.99</c:v>
                </c:pt>
              </c:numCache>
            </c:numRef>
          </c:val>
          <c:extLst>
            <c:ext xmlns:c16="http://schemas.microsoft.com/office/drawing/2014/chart" uri="{C3380CC4-5D6E-409C-BE32-E72D297353CC}">
              <c16:uniqueId val="{00000005-CC1B-4B92-AE31-C35A6A72038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0.42</c:v>
                </c:pt>
                <c:pt idx="2">
                  <c:v>#N/A</c:v>
                </c:pt>
                <c:pt idx="3">
                  <c:v>1.68</c:v>
                </c:pt>
                <c:pt idx="4">
                  <c:v>#N/A</c:v>
                </c:pt>
                <c:pt idx="5">
                  <c:v>1.65</c:v>
                </c:pt>
                <c:pt idx="6">
                  <c:v>#N/A</c:v>
                </c:pt>
                <c:pt idx="7">
                  <c:v>2.0699999999999998</c:v>
                </c:pt>
                <c:pt idx="8">
                  <c:v>#N/A</c:v>
                </c:pt>
                <c:pt idx="9">
                  <c:v>2.66</c:v>
                </c:pt>
              </c:numCache>
            </c:numRef>
          </c:val>
          <c:extLst>
            <c:ext xmlns:c16="http://schemas.microsoft.com/office/drawing/2014/chart" uri="{C3380CC4-5D6E-409C-BE32-E72D297353CC}">
              <c16:uniqueId val="{00000006-CC1B-4B92-AE31-C35A6A72038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5.43</c:v>
                </c:pt>
                <c:pt idx="2">
                  <c:v>#N/A</c:v>
                </c:pt>
                <c:pt idx="3">
                  <c:v>5.39</c:v>
                </c:pt>
                <c:pt idx="4">
                  <c:v>#N/A</c:v>
                </c:pt>
                <c:pt idx="5">
                  <c:v>5.32</c:v>
                </c:pt>
                <c:pt idx="6">
                  <c:v>#N/A</c:v>
                </c:pt>
                <c:pt idx="7">
                  <c:v>5.26</c:v>
                </c:pt>
                <c:pt idx="8">
                  <c:v>#N/A</c:v>
                </c:pt>
                <c:pt idx="9">
                  <c:v>5.9</c:v>
                </c:pt>
              </c:numCache>
            </c:numRef>
          </c:val>
          <c:extLst>
            <c:ext xmlns:c16="http://schemas.microsoft.com/office/drawing/2014/chart" uri="{C3380CC4-5D6E-409C-BE32-E72D297353CC}">
              <c16:uniqueId val="{00000007-CC1B-4B92-AE31-C35A6A72038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6.15</c:v>
                </c:pt>
                <c:pt idx="2">
                  <c:v>#N/A</c:v>
                </c:pt>
                <c:pt idx="3">
                  <c:v>9.7200000000000006</c:v>
                </c:pt>
                <c:pt idx="4">
                  <c:v>#N/A</c:v>
                </c:pt>
                <c:pt idx="5">
                  <c:v>12.77</c:v>
                </c:pt>
                <c:pt idx="6">
                  <c:v>#N/A</c:v>
                </c:pt>
                <c:pt idx="7">
                  <c:v>11.26</c:v>
                </c:pt>
                <c:pt idx="8">
                  <c:v>#N/A</c:v>
                </c:pt>
                <c:pt idx="9">
                  <c:v>6.63</c:v>
                </c:pt>
              </c:numCache>
            </c:numRef>
          </c:val>
          <c:extLst>
            <c:ext xmlns:c16="http://schemas.microsoft.com/office/drawing/2014/chart" uri="{C3380CC4-5D6E-409C-BE32-E72D297353CC}">
              <c16:uniqueId val="{00000008-CC1B-4B92-AE31-C35A6A720382}"/>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16.75</c:v>
                </c:pt>
                <c:pt idx="2">
                  <c:v>#N/A</c:v>
                </c:pt>
                <c:pt idx="3">
                  <c:v>17.61</c:v>
                </c:pt>
                <c:pt idx="4">
                  <c:v>#N/A</c:v>
                </c:pt>
                <c:pt idx="5">
                  <c:v>17.190000000000001</c:v>
                </c:pt>
                <c:pt idx="6">
                  <c:v>#N/A</c:v>
                </c:pt>
                <c:pt idx="7">
                  <c:v>14.32</c:v>
                </c:pt>
                <c:pt idx="8">
                  <c:v>#N/A</c:v>
                </c:pt>
                <c:pt idx="9">
                  <c:v>15.43</c:v>
                </c:pt>
              </c:numCache>
            </c:numRef>
          </c:val>
          <c:extLst>
            <c:ext xmlns:c16="http://schemas.microsoft.com/office/drawing/2014/chart" uri="{C3380CC4-5D6E-409C-BE32-E72D297353CC}">
              <c16:uniqueId val="{00000009-CC1B-4B92-AE31-C35A6A7203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367</c:v>
                </c:pt>
                <c:pt idx="5">
                  <c:v>340</c:v>
                </c:pt>
                <c:pt idx="8">
                  <c:v>329</c:v>
                </c:pt>
                <c:pt idx="11">
                  <c:v>320</c:v>
                </c:pt>
                <c:pt idx="14">
                  <c:v>321</c:v>
                </c:pt>
              </c:numCache>
            </c:numRef>
          </c:val>
          <c:extLst>
            <c:ext xmlns:c16="http://schemas.microsoft.com/office/drawing/2014/chart" uri="{C3380CC4-5D6E-409C-BE32-E72D297353CC}">
              <c16:uniqueId val="{00000000-BD7C-45F9-BC4E-224EA4ADE8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7C-45F9-BC4E-224EA4ADE8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27</c:v>
                </c:pt>
                <c:pt idx="3">
                  <c:v>101</c:v>
                </c:pt>
                <c:pt idx="6">
                  <c:v>26</c:v>
                </c:pt>
                <c:pt idx="9">
                  <c:v>24</c:v>
                </c:pt>
                <c:pt idx="12">
                  <c:v>45</c:v>
                </c:pt>
              </c:numCache>
            </c:numRef>
          </c:val>
          <c:extLst>
            <c:ext xmlns:c16="http://schemas.microsoft.com/office/drawing/2014/chart" uri="{C3380CC4-5D6E-409C-BE32-E72D297353CC}">
              <c16:uniqueId val="{00000002-BD7C-45F9-BC4E-224EA4ADE8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29</c:v>
                </c:pt>
                <c:pt idx="3">
                  <c:v>25</c:v>
                </c:pt>
                <c:pt idx="6">
                  <c:v>27</c:v>
                </c:pt>
                <c:pt idx="9">
                  <c:v>29</c:v>
                </c:pt>
                <c:pt idx="12">
                  <c:v>45</c:v>
                </c:pt>
              </c:numCache>
            </c:numRef>
          </c:val>
          <c:extLst>
            <c:ext xmlns:c16="http://schemas.microsoft.com/office/drawing/2014/chart" uri="{C3380CC4-5D6E-409C-BE32-E72D297353CC}">
              <c16:uniqueId val="{00000003-BD7C-45F9-BC4E-224EA4ADE8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202</c:v>
                </c:pt>
                <c:pt idx="3">
                  <c:v>158</c:v>
                </c:pt>
                <c:pt idx="6">
                  <c:v>148</c:v>
                </c:pt>
                <c:pt idx="9">
                  <c:v>145</c:v>
                </c:pt>
                <c:pt idx="12">
                  <c:v>138</c:v>
                </c:pt>
              </c:numCache>
            </c:numRef>
          </c:val>
          <c:extLst>
            <c:ext xmlns:c16="http://schemas.microsoft.com/office/drawing/2014/chart" uri="{C3380CC4-5D6E-409C-BE32-E72D297353CC}">
              <c16:uniqueId val="{00000004-BD7C-45F9-BC4E-224EA4ADE8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7C-45F9-BC4E-224EA4ADE8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7C-45F9-BC4E-224EA4ADE8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387</c:v>
                </c:pt>
                <c:pt idx="3">
                  <c:v>362</c:v>
                </c:pt>
                <c:pt idx="6">
                  <c:v>329</c:v>
                </c:pt>
                <c:pt idx="9">
                  <c:v>331</c:v>
                </c:pt>
                <c:pt idx="12">
                  <c:v>319</c:v>
                </c:pt>
              </c:numCache>
            </c:numRef>
          </c:val>
          <c:extLst>
            <c:ext xmlns:c16="http://schemas.microsoft.com/office/drawing/2014/chart" uri="{C3380CC4-5D6E-409C-BE32-E72D297353CC}">
              <c16:uniqueId val="{00000007-BD7C-45F9-BC4E-224EA4ADE8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278</c:v>
                </c:pt>
                <c:pt idx="2">
                  <c:v>#N/A</c:v>
                </c:pt>
                <c:pt idx="3">
                  <c:v>#N/A</c:v>
                </c:pt>
                <c:pt idx="4">
                  <c:v>306</c:v>
                </c:pt>
                <c:pt idx="5">
                  <c:v>#N/A</c:v>
                </c:pt>
                <c:pt idx="6">
                  <c:v>#N/A</c:v>
                </c:pt>
                <c:pt idx="7">
                  <c:v>201</c:v>
                </c:pt>
                <c:pt idx="8">
                  <c:v>#N/A</c:v>
                </c:pt>
                <c:pt idx="9">
                  <c:v>#N/A</c:v>
                </c:pt>
                <c:pt idx="10">
                  <c:v>209</c:v>
                </c:pt>
                <c:pt idx="11">
                  <c:v>#N/A</c:v>
                </c:pt>
                <c:pt idx="12">
                  <c:v>#N/A</c:v>
                </c:pt>
                <c:pt idx="13">
                  <c:v>226</c:v>
                </c:pt>
                <c:pt idx="14">
                  <c:v>#N/A</c:v>
                </c:pt>
              </c:numCache>
            </c:numRef>
          </c:val>
          <c:smooth val="0"/>
          <c:extLst>
            <c:ext xmlns:c16="http://schemas.microsoft.com/office/drawing/2014/chart" uri="{C3380CC4-5D6E-409C-BE32-E72D297353CC}">
              <c16:uniqueId val="{00000008-BD7C-45F9-BC4E-224EA4ADE8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3385</c:v>
                </c:pt>
                <c:pt idx="5">
                  <c:v>3208</c:v>
                </c:pt>
                <c:pt idx="8">
                  <c:v>3057</c:v>
                </c:pt>
                <c:pt idx="11">
                  <c:v>2886</c:v>
                </c:pt>
                <c:pt idx="14">
                  <c:v>2657</c:v>
                </c:pt>
              </c:numCache>
            </c:numRef>
          </c:val>
          <c:extLst>
            <c:ext xmlns:c16="http://schemas.microsoft.com/office/drawing/2014/chart" uri="{C3380CC4-5D6E-409C-BE32-E72D297353CC}">
              <c16:uniqueId val="{00000000-6337-40D0-8F6B-9B493C9048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114</c:v>
                </c:pt>
                <c:pt idx="5">
                  <c:v>104</c:v>
                </c:pt>
                <c:pt idx="8">
                  <c:v>93</c:v>
                </c:pt>
                <c:pt idx="11">
                  <c:v>83</c:v>
                </c:pt>
                <c:pt idx="14">
                  <c:v>72</c:v>
                </c:pt>
              </c:numCache>
            </c:numRef>
          </c:val>
          <c:extLst>
            <c:ext xmlns:c16="http://schemas.microsoft.com/office/drawing/2014/chart" uri="{C3380CC4-5D6E-409C-BE32-E72D297353CC}">
              <c16:uniqueId val="{00000001-6337-40D0-8F6B-9B493C9048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1768</c:v>
                </c:pt>
                <c:pt idx="5">
                  <c:v>1841</c:v>
                </c:pt>
                <c:pt idx="8">
                  <c:v>1950</c:v>
                </c:pt>
                <c:pt idx="11">
                  <c:v>2712</c:v>
                </c:pt>
                <c:pt idx="14">
                  <c:v>3261</c:v>
                </c:pt>
              </c:numCache>
            </c:numRef>
          </c:val>
          <c:extLst>
            <c:ext xmlns:c16="http://schemas.microsoft.com/office/drawing/2014/chart" uri="{C3380CC4-5D6E-409C-BE32-E72D297353CC}">
              <c16:uniqueId val="{00000002-6337-40D0-8F6B-9B493C9048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37-40D0-8F6B-9B493C9048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37-40D0-8F6B-9B493C9048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113</c:v>
                </c:pt>
                <c:pt idx="3">
                  <c:v>81</c:v>
                </c:pt>
                <c:pt idx="6">
                  <c:v>108</c:v>
                </c:pt>
                <c:pt idx="9">
                  <c:v>96</c:v>
                </c:pt>
                <c:pt idx="12">
                  <c:v>91</c:v>
                </c:pt>
              </c:numCache>
            </c:numRef>
          </c:val>
          <c:extLst>
            <c:ext xmlns:c16="http://schemas.microsoft.com/office/drawing/2014/chart" uri="{C3380CC4-5D6E-409C-BE32-E72D297353CC}">
              <c16:uniqueId val="{00000005-6337-40D0-8F6B-9B493C9048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659</c:v>
                </c:pt>
                <c:pt idx="3">
                  <c:v>690</c:v>
                </c:pt>
                <c:pt idx="6">
                  <c:v>643</c:v>
                </c:pt>
                <c:pt idx="9">
                  <c:v>718</c:v>
                </c:pt>
                <c:pt idx="12">
                  <c:v>696</c:v>
                </c:pt>
              </c:numCache>
            </c:numRef>
          </c:val>
          <c:extLst>
            <c:ext xmlns:c16="http://schemas.microsoft.com/office/drawing/2014/chart" uri="{C3380CC4-5D6E-409C-BE32-E72D297353CC}">
              <c16:uniqueId val="{00000006-6337-40D0-8F6B-9B493C9048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394</c:v>
                </c:pt>
                <c:pt idx="3">
                  <c:v>415</c:v>
                </c:pt>
                <c:pt idx="6">
                  <c:v>490</c:v>
                </c:pt>
                <c:pt idx="9">
                  <c:v>502</c:v>
                </c:pt>
                <c:pt idx="12">
                  <c:v>469</c:v>
                </c:pt>
              </c:numCache>
            </c:numRef>
          </c:val>
          <c:extLst>
            <c:ext xmlns:c16="http://schemas.microsoft.com/office/drawing/2014/chart" uri="{C3380CC4-5D6E-409C-BE32-E72D297353CC}">
              <c16:uniqueId val="{00000007-6337-40D0-8F6B-9B493C9048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751</c:v>
                </c:pt>
                <c:pt idx="3">
                  <c:v>645</c:v>
                </c:pt>
                <c:pt idx="6">
                  <c:v>583</c:v>
                </c:pt>
                <c:pt idx="9">
                  <c:v>465</c:v>
                </c:pt>
                <c:pt idx="12">
                  <c:v>353</c:v>
                </c:pt>
              </c:numCache>
            </c:numRef>
          </c:val>
          <c:extLst>
            <c:ext xmlns:c16="http://schemas.microsoft.com/office/drawing/2014/chart" uri="{C3380CC4-5D6E-409C-BE32-E72D297353CC}">
              <c16:uniqueId val="{00000008-6337-40D0-8F6B-9B493C9048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86</c:v>
                </c:pt>
                <c:pt idx="3">
                  <c:v>60</c:v>
                </c:pt>
                <c:pt idx="6">
                  <c:v>34</c:v>
                </c:pt>
                <c:pt idx="9">
                  <c:v>11</c:v>
                </c:pt>
                <c:pt idx="12">
                  <c:v>9</c:v>
                </c:pt>
              </c:numCache>
            </c:numRef>
          </c:val>
          <c:extLst>
            <c:ext xmlns:c16="http://schemas.microsoft.com/office/drawing/2014/chart" uri="{C3380CC4-5D6E-409C-BE32-E72D297353CC}">
              <c16:uniqueId val="{00000009-6337-40D0-8F6B-9B493C9048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3185</c:v>
                </c:pt>
                <c:pt idx="3">
                  <c:v>3118</c:v>
                </c:pt>
                <c:pt idx="6">
                  <c:v>2989</c:v>
                </c:pt>
                <c:pt idx="9">
                  <c:v>2884</c:v>
                </c:pt>
                <c:pt idx="12">
                  <c:v>2657</c:v>
                </c:pt>
              </c:numCache>
            </c:numRef>
          </c:val>
          <c:extLst>
            <c:ext xmlns:c16="http://schemas.microsoft.com/office/drawing/2014/chart" uri="{C3380CC4-5D6E-409C-BE32-E72D297353CC}">
              <c16:uniqueId val="{0000000A-6337-40D0-8F6B-9B493C90489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337-40D0-8F6B-9B493C90489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1244</c:v>
                </c:pt>
                <c:pt idx="1">
                  <c:v>1346</c:v>
                </c:pt>
                <c:pt idx="2">
                  <c:v>1497</c:v>
                </c:pt>
              </c:numCache>
            </c:numRef>
          </c:val>
          <c:extLst>
            <c:ext xmlns:c16="http://schemas.microsoft.com/office/drawing/2014/chart" uri="{C3380CC4-5D6E-409C-BE32-E72D297353CC}">
              <c16:uniqueId val="{00000000-3EF4-444C-B4F3-53A33B1ED0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49</c:v>
                </c:pt>
                <c:pt idx="2">
                  <c:v>1</c:v>
                </c:pt>
              </c:numCache>
            </c:numRef>
          </c:val>
          <c:extLst>
            <c:ext xmlns:c16="http://schemas.microsoft.com/office/drawing/2014/chart" uri="{C3380CC4-5D6E-409C-BE32-E72D297353CC}">
              <c16:uniqueId val="{00000001-3EF4-444C-B4F3-53A33B1ED0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717</c:v>
                </c:pt>
                <c:pt idx="1">
                  <c:v>1327</c:v>
                </c:pt>
                <c:pt idx="2">
                  <c:v>1882</c:v>
                </c:pt>
              </c:numCache>
            </c:numRef>
          </c:val>
          <c:extLst>
            <c:ext xmlns:c16="http://schemas.microsoft.com/office/drawing/2014/chart" uri="{C3380CC4-5D6E-409C-BE32-E72D297353CC}">
              <c16:uniqueId val="{00000002-3EF4-444C-B4F3-53A33B1ED0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近年の起債の抑制により、全体的に圧縮傾向にある。また、下水道事業の償還金がピークを過ぎ減少に転じることから、さらに減少していくと予想される。</a:t>
          </a:r>
        </a:p>
        <a:p>
          <a:r>
            <a:rPr kumimoji="1" lang="ja-JP" altLang="en-US" sz="1400">
              <a:latin typeface="ＭＳ ゴシック" pitchFamily="49" charset="-128"/>
              <a:ea typeface="ＭＳ ゴシック" pitchFamily="49" charset="-128"/>
            </a:rPr>
            <a:t>　今後、実質公債費比率が徐々にに改善する見通しであるが、将来的には公共施設更新工事のための起債借り入れの増加が予測される。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近年の起債の抑制により、地方債現在高、公営企業債等繰り入れ見込額も減少した結果、将来負担比率は前年に引き続き</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今後も計画的な起債などにより健全化を推進していく。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長野県宮田村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前年度決算状況による繰越金が見込みより多く発生したため、積み増すことができた。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また、地域振興基金の中身はふるさと寄附金によるものがほとんどを占めるため、当年度収入分の積立てと前年度収入分の取り崩しをした。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財政調整基金は一定程度十分な額を確保できているので積極的な積み増しはしない。その代わり、将来の投資的事業に備え、公共施設整備基金と地域福祉基金積極的に積み増していく。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ふるさと寄附金収入を積立て、翌年度以降に取り崩し寄附者の意向に沿った事業に使用する。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公共施設の更新、改修に使用する。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福祉の充実のために使用する。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　　　ＣＡＴＶ回線を使用している通信網の整備、更新に使用する。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企業版ふるさと納税を一時的に保管し、翌年度以降に取り崩し寄附者の意向に沿った事業に使用する。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ふるさと寄附金収入があったため積立てた。利息を積立てた。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利息分を積立てた。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　　　将来の通信網の更新時期に備え予算化し積立てた。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年度末近くに企業からの寄附金があったため積立てた。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ふるさと寄附金収入を積立て、翌年度以降に取り崩し寄附者の意向に沿った事業に使用する。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学校施設や役場庁舎などの施設改修を行うときのために積極的に積立を行う。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将来の地域医療構築に活用していく。当面利子分を福祉タクシー事業へ充当する。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　　　通信網の次期更新のため、令和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年度を目安に毎年約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企業からの寄附金に左右される。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前年度決算状況による繰越金が見込みより多く発生したため、積み増すことができた。また、利子分の積み立てを行った。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一定程度十分な額を確保できているので、今後は積極的には増やさない。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前年度交付税の一部として交付され積んだ分を取り崩して起債の返還に充当した。また、利子分の積み立てを行った。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今後、公共施設の大規模改修のための起債も考えられることから、当面利子のみの積立とし、一定の金額になれば返還に充てるものとする。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8,837
8,522
54.50
5,485,804
5,263,913
199,290
3,002,211
2,656,810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コンパクトな村であり財政規模が小さい中にあっても企業や就業者が多いことから類似団体の平均と比較して高くなっている。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また、税収の収納率も高い。法人税は一部高額納税企業の影響を大きく受けることから変動がある。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少子化対策や人口増施策を進めることで財政基盤の維持を図っていく。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129822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1324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103011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10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76200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76200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経常的な収入の合計は前年と同程度であったが、対する経常的経費が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を除き増加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昨年度より数値が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した。新型コロナ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対策事業が落ち着き、通常業務が再開したためと推測できる。悪化数値は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それほど大きくないことからしばらくはこのような状況が続きそうである。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83312</xdr:rowOff>
    </xdr:from>
    <xdr:to>
      <xdr:col>23</xdr:col>
      <xdr:colOff>133350</xdr:colOff>
      <xdr:row>61</xdr:row>
      <xdr:rowOff>42164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37031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83312</xdr:rowOff>
    </xdr:from>
    <xdr:to>
      <xdr:col>19</xdr:col>
      <xdr:colOff>133350</xdr:colOff>
      <xdr:row>61</xdr:row>
      <xdr:rowOff>34925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370312"/>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34925</xdr:rowOff>
    </xdr:from>
    <xdr:to>
      <xdr:col>15</xdr:col>
      <xdr:colOff>82550</xdr:colOff>
      <xdr:row>62</xdr:row>
      <xdr:rowOff>22733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493375"/>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121793</xdr:rowOff>
    </xdr:from>
    <xdr:to>
      <xdr:col>11</xdr:col>
      <xdr:colOff>31750</xdr:colOff>
      <xdr:row>62</xdr:row>
      <xdr:rowOff>22733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8024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162814</xdr:rowOff>
    </xdr:from>
    <xdr:to>
      <xdr:col>23</xdr:col>
      <xdr:colOff>184150</xdr:colOff>
      <xdr:row>61</xdr:row>
      <xdr:rowOff>92964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7891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32512</xdr:rowOff>
    </xdr:from>
    <xdr:to>
      <xdr:col>19</xdr:col>
      <xdr:colOff>184150</xdr:colOff>
      <xdr:row>60</xdr:row>
      <xdr:rowOff>134112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144289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0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155575</xdr:rowOff>
    </xdr:from>
    <xdr:to>
      <xdr:col>15</xdr:col>
      <xdr:colOff>133350</xdr:colOff>
      <xdr:row>61</xdr:row>
      <xdr:rowOff>85725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95902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143383</xdr:rowOff>
    </xdr:from>
    <xdr:to>
      <xdr:col>11</xdr:col>
      <xdr:colOff>82550</xdr:colOff>
      <xdr:row>62</xdr:row>
      <xdr:rowOff>73533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83710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70993</xdr:rowOff>
    </xdr:from>
    <xdr:to>
      <xdr:col>7</xdr:col>
      <xdr:colOff>31750</xdr:colOff>
      <xdr:row>62</xdr:row>
      <xdr:rowOff>1143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11320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類似団体平均と比較して、人件費・物件費が低くなっている。その要因として、ゴミ処理業務や消防業務を広域連合や一部事務組合で行っていることが挙げられる。</a:t>
          </a:r>
        </a:p>
        <a:p>
          <a:r>
            <a:rPr kumimoji="1" lang="ja-JP" altLang="en-US" sz="1300">
              <a:latin typeface="ＭＳ Ｐゴシック" panose="020B0600070205080204" pitchFamily="50" charset="-128"/>
              <a:ea typeface="ＭＳ Ｐゴシック" panose="020B0600070205080204" pitchFamily="50" charset="-128"/>
            </a:rPr>
            <a:t>　広域連合や一部事務組合の人件費・物件費に充てる負担金や繰出金といった費用を合計した場合、人口一人当たりの金額は大幅に増加することになる。</a:t>
          </a:r>
        </a:p>
        <a:p>
          <a:r>
            <a:rPr kumimoji="1" lang="ja-JP" altLang="en-US" sz="1300">
              <a:latin typeface="ＭＳ Ｐゴシック" panose="020B0600070205080204" pitchFamily="50" charset="-128"/>
              <a:ea typeface="ＭＳ Ｐゴシック" panose="020B0600070205080204" pitchFamily="50" charset="-128"/>
            </a:rPr>
            <a:t>　今後もこれら広域連合や一部事務組合を有効に活用し、効率化を図っていく必要がある。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50980</xdr:rowOff>
    </xdr:from>
    <xdr:to>
      <xdr:col>23</xdr:col>
      <xdr:colOff>133350</xdr:colOff>
      <xdr:row>81</xdr:row>
      <xdr:rowOff>73419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38430"/>
          <a:ext cx="838200" cy="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47515</xdr:rowOff>
    </xdr:from>
    <xdr:to>
      <xdr:col>19</xdr:col>
      <xdr:colOff>133350</xdr:colOff>
      <xdr:row>81</xdr:row>
      <xdr:rowOff>50980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34965"/>
          <a:ext cx="8890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44808</xdr:rowOff>
    </xdr:from>
    <xdr:to>
      <xdr:col>15</xdr:col>
      <xdr:colOff>82550</xdr:colOff>
      <xdr:row>81</xdr:row>
      <xdr:rowOff>47515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32258"/>
          <a:ext cx="8890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28031</xdr:rowOff>
    </xdr:from>
    <xdr:to>
      <xdr:col>11</xdr:col>
      <xdr:colOff>31750</xdr:colOff>
      <xdr:row>81</xdr:row>
      <xdr:rowOff>44808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15481"/>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22619</xdr:rowOff>
    </xdr:from>
    <xdr:to>
      <xdr:col>23</xdr:col>
      <xdr:colOff>184150</xdr:colOff>
      <xdr:row>81</xdr:row>
      <xdr:rowOff>124219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1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115346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31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180</xdr:rowOff>
    </xdr:from>
    <xdr:to>
      <xdr:col>19</xdr:col>
      <xdr:colOff>184150</xdr:colOff>
      <xdr:row>81</xdr:row>
      <xdr:rowOff>101780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111957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5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168165</xdr:rowOff>
    </xdr:from>
    <xdr:to>
      <xdr:col>15</xdr:col>
      <xdr:colOff>133350</xdr:colOff>
      <xdr:row>81</xdr:row>
      <xdr:rowOff>98315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108492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5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165458</xdr:rowOff>
    </xdr:from>
    <xdr:to>
      <xdr:col>11</xdr:col>
      <xdr:colOff>82550</xdr:colOff>
      <xdr:row>81</xdr:row>
      <xdr:rowOff>95608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8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105785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5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148681</xdr:rowOff>
    </xdr:from>
    <xdr:to>
      <xdr:col>7</xdr:col>
      <xdr:colOff>31750</xdr:colOff>
      <xdr:row>81</xdr:row>
      <xdr:rowOff>78831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89008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3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人事院勧告に基づき給与改定を行っているが、年齢や勤務年数による職員構成にばらつきがあり、年によって変動が生じている。</a:t>
          </a:r>
        </a:p>
        <a:p>
          <a:r>
            <a:rPr kumimoji="1" lang="ja-JP" altLang="en-US" sz="1300">
              <a:latin typeface="ＭＳ Ｐゴシック" panose="020B0600070205080204" pitchFamily="50" charset="-128"/>
              <a:ea typeface="ＭＳ Ｐゴシック" panose="020B0600070205080204" pitchFamily="50" charset="-128"/>
            </a:rPr>
            <a:t>　おおむね平均的な給与水準であると言える。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125589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1840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125589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9159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85</xdr:row>
      <xdr:rowOff>18345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7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18345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7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10882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40516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集中改革プランに準じた定員管理の成果に加え、ゴミ処理業務や消防業務を広域連合や一部事務組合で行っていることで類似団体より少ない数値となっていると考えられる。</a:t>
          </a:r>
        </a:p>
        <a:p>
          <a:r>
            <a:rPr kumimoji="1" lang="ja-JP" altLang="en-US" sz="1300">
              <a:latin typeface="ＭＳ Ｐゴシック" panose="020B0600070205080204" pitchFamily="50" charset="-128"/>
              <a:ea typeface="ＭＳ Ｐゴシック" panose="020B0600070205080204" pitchFamily="50" charset="-128"/>
            </a:rPr>
            <a:t>　しかし、業務を精査しても適正数が減少することはなく、定員管理におけるこれ以上の数値の改善は難しい。</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154105</xdr:rowOff>
    </xdr:from>
    <xdr:to>
      <xdr:col>81</xdr:col>
      <xdr:colOff>44450</xdr:colOff>
      <xdr:row>60</xdr:row>
      <xdr:rowOff>19195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69655"/>
          <a:ext cx="838200" cy="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154105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64140"/>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59</xdr:row>
      <xdr:rowOff>153416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641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147211</xdr:rowOff>
    </xdr:from>
    <xdr:to>
      <xdr:col>68</xdr:col>
      <xdr:colOff>152400</xdr:colOff>
      <xdr:row>59</xdr:row>
      <xdr:rowOff>153416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62761"/>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139845</xdr:rowOff>
    </xdr:from>
    <xdr:to>
      <xdr:col>81</xdr:col>
      <xdr:colOff>95250</xdr:colOff>
      <xdr:row>60</xdr:row>
      <xdr:rowOff>69995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5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156372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0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103305</xdr:rowOff>
    </xdr:from>
    <xdr:to>
      <xdr:col>77</xdr:col>
      <xdr:colOff>95250</xdr:colOff>
      <xdr:row>60</xdr:row>
      <xdr:rowOff>33455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43632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87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102616</xdr:rowOff>
    </xdr:from>
    <xdr:to>
      <xdr:col>68</xdr:col>
      <xdr:colOff>203200</xdr:colOff>
      <xdr:row>60</xdr:row>
      <xdr:rowOff>32766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42943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96411</xdr:rowOff>
    </xdr:from>
    <xdr:to>
      <xdr:col>64</xdr:col>
      <xdr:colOff>152400</xdr:colOff>
      <xdr:row>60</xdr:row>
      <xdr:rowOff>26561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36738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8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ここ数年、新規借入額を抑えることで徐々に改善され、類似団体と同程度になった。</a:t>
          </a:r>
        </a:p>
        <a:p>
          <a:r>
            <a:rPr kumimoji="1" lang="ja-JP" altLang="en-US" sz="1300">
              <a:latin typeface="ＭＳ Ｐゴシック" panose="020B0600070205080204" pitchFamily="50" charset="-128"/>
              <a:ea typeface="ＭＳ Ｐゴシック" panose="020B0600070205080204" pitchFamily="50" charset="-128"/>
            </a:rPr>
            <a:t>　中長期的には、公営企業償還金がピークを過ぎて、公債費も減額していく見込みであり、数年後には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％以下まで改善する見込みである。</a:t>
          </a:r>
        </a:p>
        <a:p>
          <a:r>
            <a:rPr kumimoji="1" lang="ja-JP" altLang="en-US" sz="1300">
              <a:latin typeface="ＭＳ Ｐゴシック" panose="020B0600070205080204" pitchFamily="50" charset="-128"/>
              <a:ea typeface="ＭＳ Ｐゴシック" panose="020B0600070205080204" pitchFamily="50" charset="-128"/>
            </a:rPr>
            <a:t>　引き続き、計画的な借り入れにより改善を図っていく。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95504</xdr:rowOff>
    </xdr:from>
    <xdr:to>
      <xdr:col>81</xdr:col>
      <xdr:colOff>44450</xdr:colOff>
      <xdr:row>41</xdr:row>
      <xdr:rowOff>167894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1249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167894</xdr:rowOff>
    </xdr:from>
    <xdr:to>
      <xdr:col>77</xdr:col>
      <xdr:colOff>44450</xdr:colOff>
      <xdr:row>42</xdr:row>
      <xdr:rowOff>64008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973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64008</xdr:rowOff>
    </xdr:from>
    <xdr:to>
      <xdr:col>72</xdr:col>
      <xdr:colOff>203200</xdr:colOff>
      <xdr:row>42</xdr:row>
      <xdr:rowOff>141224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649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141224</xdr:rowOff>
    </xdr:from>
    <xdr:to>
      <xdr:col>68</xdr:col>
      <xdr:colOff>152400</xdr:colOff>
      <xdr:row>42</xdr:row>
      <xdr:rowOff>155702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3421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61231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117094</xdr:rowOff>
    </xdr:from>
    <xdr:to>
      <xdr:col>77</xdr:col>
      <xdr:colOff>95250</xdr:colOff>
      <xdr:row>42</xdr:row>
      <xdr:rowOff>47244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32021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90424</xdr:rowOff>
    </xdr:from>
    <xdr:to>
      <xdr:col>68</xdr:col>
      <xdr:colOff>203200</xdr:colOff>
      <xdr:row>43</xdr:row>
      <xdr:rowOff>20574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104902</xdr:rowOff>
    </xdr:from>
    <xdr:to>
      <xdr:col>64</xdr:col>
      <xdr:colOff>152400</xdr:colOff>
      <xdr:row>43</xdr:row>
      <xdr:rowOff>35052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19829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近年の起債借入の抑制による地方債現在高の減少が進み、比率は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ポイントで推移している。</a:t>
          </a:r>
        </a:p>
        <a:p>
          <a:r>
            <a:rPr kumimoji="1" lang="ja-JP" altLang="en-US" sz="1300">
              <a:latin typeface="ＭＳ Ｐゴシック" panose="020B0600070205080204" pitchFamily="50" charset="-128"/>
              <a:ea typeface="ＭＳ Ｐゴシック" panose="020B0600070205080204" pitchFamily="50" charset="-128"/>
            </a:rPr>
            <a:t>　今後の懸念として、体育館、学校、役場庁舎、水道、下水道施設など公共施設の老朽化が進んでおり、その対応を計画的に行う必要がある他、新バイパス建設関連工事の村負担などが予想されるといったことがある。</a:t>
          </a:r>
        </a:p>
        <a:p>
          <a:r>
            <a:rPr kumimoji="1" lang="ja-JP" altLang="en-US" sz="1300">
              <a:latin typeface="ＭＳ Ｐゴシック" panose="020B0600070205080204" pitchFamily="50" charset="-128"/>
              <a:ea typeface="ＭＳ Ｐゴシック" panose="020B0600070205080204" pitchFamily="50" charset="-128"/>
            </a:rPr>
            <a:t>　そういった点に留意しつつ、起債や基金を安易に頼ることなく財源確保を含め、財政の健全化に努める必要がある。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8,837
8,522
54.50
5,485,804
5,263,913
199,290
3,002,211
2,656,810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集中改革プランに準じた定員管理ならびに窓口一本化など業務の多様化にも対応してはいるが、会計年度任用職員制度の運用がその変動要因の一つである。</a:t>
          </a:r>
        </a:p>
        <a:p>
          <a:r>
            <a:rPr kumimoji="1" lang="ja-JP" altLang="en-US" sz="1300">
              <a:latin typeface="ＭＳ Ｐゴシック" panose="020B0600070205080204" pitchFamily="50" charset="-128"/>
              <a:ea typeface="ＭＳ Ｐゴシック" panose="020B0600070205080204" pitchFamily="50" charset="-128"/>
            </a:rPr>
            <a:t>　年齢や勤務年数によるばらつきにより今後も変動があると考えられるが、今後も一層の時間外勤務の縮減など人件費総額の削減を図っていく。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38</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86068"/>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38</xdr:row>
      <xdr:rowOff>149860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8606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38</xdr:row>
      <xdr:rowOff>149860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40932"/>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169926</xdr:rowOff>
    </xdr:from>
    <xdr:to>
      <xdr:col>24</xdr:col>
      <xdr:colOff>76200</xdr:colOff>
      <xdr:row>38</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で急激に数値が動いた要因は会計年度任用職員制度の導入によるものである。その後、新型コロナ感染症対策が終わったため、数値が減少してきた。</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330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15</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1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18</xdr:row>
      <xdr:rowOff>73660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1780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73660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75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22860</xdr:rowOff>
    </xdr:from>
    <xdr:to>
      <xdr:col>69</xdr:col>
      <xdr:colOff>142875</xdr:colOff>
      <xdr:row>18</xdr:row>
      <xdr:rowOff>124460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109237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発達障がい者の増加傾向が続いており、療育支援や保育における加配保育士による支援や障がい者自立支援給付費の増加、１８歳までの医療費無料化など、子育て支援策により高い位置となった。少子化が進んでいることが、減少となる要因の一つであるため単純に喜べない。</a:t>
          </a:r>
        </a:p>
        <a:p>
          <a:r>
            <a:rPr kumimoji="1" lang="ja-JP" altLang="en-US" sz="1300">
              <a:latin typeface="ＭＳ Ｐゴシック" panose="020B0600070205080204" pitchFamily="50" charset="-128"/>
              <a:ea typeface="ＭＳ Ｐゴシック" panose="020B0600070205080204" pitchFamily="50" charset="-128"/>
            </a:rPr>
            <a:t>　福祉サービスの充実に対するニーズおよび対象者は今後も増加し、扶助費も比例していくと予想される。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59</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10052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60</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101282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62</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3759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165100</xdr:rowOff>
    </xdr:from>
    <xdr:to>
      <xdr:col>11</xdr:col>
      <xdr:colOff>9525</xdr:colOff>
      <xdr:row>62</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623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152400</xdr:rowOff>
    </xdr:from>
    <xdr:to>
      <xdr:col>11</xdr:col>
      <xdr:colOff>60325</xdr:colOff>
      <xdr:row>62</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6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114300</xdr:rowOff>
    </xdr:from>
    <xdr:to>
      <xdr:col>6</xdr:col>
      <xdr:colOff>171450</xdr:colOff>
      <xdr:row>62</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維持修繕費の増減や出資金の減が比率を動かす大きな要因となっている。</a:t>
          </a:r>
        </a:p>
        <a:p>
          <a:r>
            <a:rPr kumimoji="1" lang="ja-JP" altLang="en-US" sz="1300">
              <a:latin typeface="ＭＳ Ｐゴシック" panose="020B0600070205080204" pitchFamily="50" charset="-128"/>
              <a:ea typeface="ＭＳ Ｐゴシック" panose="020B0600070205080204" pitchFamily="50" charset="-128"/>
            </a:rPr>
            <a:t>　施設の老朽化に伴い維持補修費は増加傾向が予想されることから、引き続き適正管理による経費の削減に努める。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130810</xdr:rowOff>
    </xdr:from>
    <xdr:to>
      <xdr:col>82</xdr:col>
      <xdr:colOff>107950</xdr:colOff>
      <xdr:row>54</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2176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130810</xdr:rowOff>
    </xdr:from>
    <xdr:to>
      <xdr:col>78</xdr:col>
      <xdr:colOff>69850</xdr:colOff>
      <xdr:row>53</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217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161290</xdr:rowOff>
    </xdr:from>
    <xdr:to>
      <xdr:col>73</xdr:col>
      <xdr:colOff>180975</xdr:colOff>
      <xdr:row>54</xdr:row>
      <xdr:rowOff>27940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248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161290</xdr:rowOff>
    </xdr:from>
    <xdr:to>
      <xdr:col>69</xdr:col>
      <xdr:colOff>92075</xdr:colOff>
      <xdr:row>54</xdr:row>
      <xdr:rowOff>27940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248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149877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80010</xdr:rowOff>
    </xdr:from>
    <xdr:to>
      <xdr:col>78</xdr:col>
      <xdr:colOff>120650</xdr:colOff>
      <xdr:row>54</xdr:row>
      <xdr:rowOff>10160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20337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893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110490</xdr:rowOff>
    </xdr:from>
    <xdr:to>
      <xdr:col>74</xdr:col>
      <xdr:colOff>31750</xdr:colOff>
      <xdr:row>54</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50817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148590</xdr:rowOff>
    </xdr:from>
    <xdr:to>
      <xdr:col>69</xdr:col>
      <xdr:colOff>142875</xdr:colOff>
      <xdr:row>54</xdr:row>
      <xdr:rowOff>78740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88917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110490</xdr:rowOff>
    </xdr:from>
    <xdr:to>
      <xdr:col>65</xdr:col>
      <xdr:colOff>53975</xdr:colOff>
      <xdr:row>54</xdr:row>
      <xdr:rowOff>40640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50817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清掃費や病院などの広域連合や伊南行政組合で行う共同事業によるものが多くを占め、大きな減少は期待できない。病院は今後建て替えもあるため数年後からは増加が見込まれる。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19558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540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37</xdr:row>
      <xdr:rowOff>10414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0318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117856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031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117856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近年起債の抑制をしてきており、公債費の抑制を図っていることから、継続的な改善が見られた。</a:t>
          </a:r>
        </a:p>
        <a:p>
          <a:r>
            <a:rPr kumimoji="1" lang="ja-JP" altLang="en-US" sz="1300">
              <a:latin typeface="ＭＳ Ｐゴシック" panose="020B0600070205080204" pitchFamily="50" charset="-128"/>
              <a:ea typeface="ＭＳ Ｐゴシック" panose="020B0600070205080204" pitchFamily="50" charset="-128"/>
            </a:rPr>
            <a:t>　今後も計画的な起債を行いつつ、必要な事業を行うための償還計画を見据えた中で最低限の起債活用を行う。　</a:t>
          </a:r>
        </a:p>
        <a:p>
          <a:r>
            <a:rPr kumimoji="1" lang="ja-JP" altLang="en-US" sz="1300">
              <a:latin typeface="ＭＳ Ｐゴシック" panose="020B0600070205080204" pitchFamily="50" charset="-128"/>
              <a:ea typeface="ＭＳ Ｐゴシック" panose="020B0600070205080204" pitchFamily="50" charset="-128"/>
            </a:rPr>
            <a:t>　ただ、将来的には公共施設の更新工事などのために新規起債額が膨らむ予測である。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43180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8828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43180</xdr:rowOff>
    </xdr:from>
    <xdr:to>
      <xdr:col>19</xdr:col>
      <xdr:colOff>187325</xdr:colOff>
      <xdr:row>75</xdr:row>
      <xdr:rowOff>73660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01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73660</xdr:rowOff>
    </xdr:from>
    <xdr:to>
      <xdr:col>15</xdr:col>
      <xdr:colOff>98425</xdr:colOff>
      <xdr:row>75</xdr:row>
      <xdr:rowOff>142240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324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142240</xdr:rowOff>
    </xdr:from>
    <xdr:to>
      <xdr:col>11</xdr:col>
      <xdr:colOff>9525</xdr:colOff>
      <xdr:row>75</xdr:row>
      <xdr:rowOff>161289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00990"/>
          <a:ext cx="88900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163830</xdr:rowOff>
    </xdr:from>
    <xdr:to>
      <xdr:col>20</xdr:col>
      <xdr:colOff>38100</xdr:colOff>
      <xdr:row>75</xdr:row>
      <xdr:rowOff>93980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104157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2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22860</xdr:rowOff>
    </xdr:from>
    <xdr:to>
      <xdr:col>15</xdr:col>
      <xdr:colOff>149225</xdr:colOff>
      <xdr:row>75</xdr:row>
      <xdr:rowOff>124460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134637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91440</xdr:rowOff>
    </xdr:from>
    <xdr:to>
      <xdr:col>11</xdr:col>
      <xdr:colOff>60325</xdr:colOff>
      <xdr:row>76</xdr:row>
      <xdr:rowOff>21589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31767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全体的に見て、公債費以外の経常経費が軒並み増加した。臨時的な支出が多かった新型コロナ対策時期が終わり通常的な業務が増えたためと推測できる。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60706</xdr:rowOff>
    </xdr:from>
    <xdr:to>
      <xdr:col>82</xdr:col>
      <xdr:colOff>107950</xdr:colOff>
      <xdr:row>77</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090906"/>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60706</xdr:rowOff>
    </xdr:from>
    <xdr:to>
      <xdr:col>78</xdr:col>
      <xdr:colOff>69850</xdr:colOff>
      <xdr:row>76</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9090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97282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1892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17272</xdr:rowOff>
    </xdr:from>
    <xdr:to>
      <xdr:col>69</xdr:col>
      <xdr:colOff>92075</xdr:colOff>
      <xdr:row>77</xdr:row>
      <xdr:rowOff>97282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1892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xdr:rowOff>
    </xdr:from>
    <xdr:to>
      <xdr:col>78</xdr:col>
      <xdr:colOff>120650</xdr:colOff>
      <xdr:row>76</xdr:row>
      <xdr:rowOff>111506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121683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08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48531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137922</xdr:rowOff>
    </xdr:from>
    <xdr:to>
      <xdr:col>65</xdr:col>
      <xdr:colOff>53975</xdr:colOff>
      <xdr:row>77</xdr:row>
      <xdr:rowOff>68072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78249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30643</xdr:rowOff>
    </xdr:from>
    <xdr:to>
      <xdr:col>29</xdr:col>
      <xdr:colOff>127000</xdr:colOff>
      <xdr:row>19</xdr:row>
      <xdr:rowOff>83953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35818"/>
          <a:ext cx="647700" cy="5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80981</xdr:rowOff>
    </xdr:from>
    <xdr:to>
      <xdr:col>26</xdr:col>
      <xdr:colOff>50800</xdr:colOff>
      <xdr:row>19</xdr:row>
      <xdr:rowOff>83953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386156"/>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80981</xdr:rowOff>
    </xdr:from>
    <xdr:to>
      <xdr:col>22</xdr:col>
      <xdr:colOff>114300</xdr:colOff>
      <xdr:row>19</xdr:row>
      <xdr:rowOff>95785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86156"/>
          <a:ext cx="698500" cy="14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94450</xdr:rowOff>
    </xdr:from>
    <xdr:to>
      <xdr:col>18</xdr:col>
      <xdr:colOff>177800</xdr:colOff>
      <xdr:row>19</xdr:row>
      <xdr:rowOff>95785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399625"/>
          <a:ext cx="698500" cy="1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151293</xdr:rowOff>
    </xdr:from>
    <xdr:to>
      <xdr:col>29</xdr:col>
      <xdr:colOff>177800</xdr:colOff>
      <xdr:row>19</xdr:row>
      <xdr:rowOff>81443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8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123370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5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33153</xdr:rowOff>
    </xdr:from>
    <xdr:to>
      <xdr:col>26</xdr:col>
      <xdr:colOff>101600</xdr:colOff>
      <xdr:row>19</xdr:row>
      <xdr:rowOff>134753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38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119530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2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30181</xdr:rowOff>
    </xdr:from>
    <xdr:to>
      <xdr:col>22</xdr:col>
      <xdr:colOff>165100</xdr:colOff>
      <xdr:row>19</xdr:row>
      <xdr:rowOff>131781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35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116558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2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44985</xdr:rowOff>
    </xdr:from>
    <xdr:to>
      <xdr:col>19</xdr:col>
      <xdr:colOff>38100</xdr:colOff>
      <xdr:row>19</xdr:row>
      <xdr:rowOff>146585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50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131362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43650</xdr:rowOff>
    </xdr:from>
    <xdr:to>
      <xdr:col>15</xdr:col>
      <xdr:colOff>101600</xdr:colOff>
      <xdr:row>19</xdr:row>
      <xdr:rowOff>145250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4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130027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51921</xdr:rowOff>
    </xdr:from>
    <xdr:to>
      <xdr:col>29</xdr:col>
      <xdr:colOff>127000</xdr:colOff>
      <xdr:row>36</xdr:row>
      <xdr:rowOff>77731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05171"/>
          <a:ext cx="647700" cy="25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77731</xdr:rowOff>
    </xdr:from>
    <xdr:to>
      <xdr:col>26</xdr:col>
      <xdr:colOff>50800</xdr:colOff>
      <xdr:row>36</xdr:row>
      <xdr:rowOff>87267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30981"/>
          <a:ext cx="698500" cy="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304895</xdr:rowOff>
    </xdr:from>
    <xdr:to>
      <xdr:col>22</xdr:col>
      <xdr:colOff>114300</xdr:colOff>
      <xdr:row>36</xdr:row>
      <xdr:rowOff>87267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15245"/>
          <a:ext cx="698500" cy="125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304895</xdr:rowOff>
    </xdr:from>
    <xdr:to>
      <xdr:col>18</xdr:col>
      <xdr:colOff>177800</xdr:colOff>
      <xdr:row>35</xdr:row>
      <xdr:rowOff>340785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15245"/>
          <a:ext cx="6985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1121</xdr:rowOff>
    </xdr:from>
    <xdr:to>
      <xdr:col>29</xdr:col>
      <xdr:colOff>177800</xdr:colOff>
      <xdr:row>36</xdr:row>
      <xdr:rowOff>102721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54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316098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2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26931</xdr:rowOff>
    </xdr:from>
    <xdr:to>
      <xdr:col>26</xdr:col>
      <xdr:colOff>101600</xdr:colOff>
      <xdr:row>36</xdr:row>
      <xdr:rowOff>128531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80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113308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66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36467</xdr:rowOff>
    </xdr:from>
    <xdr:to>
      <xdr:col>22</xdr:col>
      <xdr:colOff>165100</xdr:colOff>
      <xdr:row>36</xdr:row>
      <xdr:rowOff>138067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8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122844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7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254095</xdr:rowOff>
    </xdr:from>
    <xdr:to>
      <xdr:col>19</xdr:col>
      <xdr:colOff>38100</xdr:colOff>
      <xdr:row>36</xdr:row>
      <xdr:rowOff>12795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64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22972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3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289985</xdr:rowOff>
    </xdr:from>
    <xdr:to>
      <xdr:col>15</xdr:col>
      <xdr:colOff>101600</xdr:colOff>
      <xdr:row>36</xdr:row>
      <xdr:rowOff>48685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00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58862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6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8,837
8,522
54.50
5,485,804
5,263,913
199,290
3,002,211
2,656,810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73650</xdr:rowOff>
    </xdr:from>
    <xdr:to>
      <xdr:col>24</xdr:col>
      <xdr:colOff>62865</xdr:colOff>
      <xdr:row>37</xdr:row>
      <xdr:rowOff>100709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17150"/>
          <a:ext cx="1270" cy="1227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104536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100709</xdr:rowOff>
    </xdr:from>
    <xdr:to>
      <xdr:col>24</xdr:col>
      <xdr:colOff>152400</xdr:colOff>
      <xdr:row>37</xdr:row>
      <xdr:rowOff>100709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4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20327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73650</xdr:rowOff>
    </xdr:from>
    <xdr:to>
      <xdr:col>24</xdr:col>
      <xdr:colOff>152400</xdr:colOff>
      <xdr:row>30</xdr:row>
      <xdr:rowOff>73650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1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87495</xdr:rowOff>
    </xdr:from>
    <xdr:to>
      <xdr:col>24</xdr:col>
      <xdr:colOff>63500</xdr:colOff>
      <xdr:row>36</xdr:row>
      <xdr:rowOff>133116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9695"/>
          <a:ext cx="838200" cy="4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27324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6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4447</xdr:rowOff>
    </xdr:from>
    <xdr:to>
      <xdr:col>24</xdr:col>
      <xdr:colOff>114300</xdr:colOff>
      <xdr:row>35</xdr:row>
      <xdr:rowOff>106047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129093</xdr:rowOff>
    </xdr:from>
    <xdr:to>
      <xdr:col>19</xdr:col>
      <xdr:colOff>177800</xdr:colOff>
      <xdr:row>36</xdr:row>
      <xdr:rowOff>133116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0129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26431</xdr:rowOff>
    </xdr:from>
    <xdr:to>
      <xdr:col>20</xdr:col>
      <xdr:colOff>38100</xdr:colOff>
      <xdr:row>35</xdr:row>
      <xdr:rowOff>128031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144558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129093</xdr:rowOff>
    </xdr:from>
    <xdr:to>
      <xdr:col>15</xdr:col>
      <xdr:colOff>50800</xdr:colOff>
      <xdr:row>37</xdr:row>
      <xdr:rowOff>130960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1293"/>
          <a:ext cx="889000" cy="17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4701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130960</xdr:rowOff>
    </xdr:from>
    <xdr:to>
      <xdr:col>10</xdr:col>
      <xdr:colOff>114300</xdr:colOff>
      <xdr:row>37</xdr:row>
      <xdr:rowOff>140698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74610"/>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13630</xdr:rowOff>
    </xdr:from>
    <xdr:to>
      <xdr:col>10</xdr:col>
      <xdr:colOff>165100</xdr:colOff>
      <xdr:row>36</xdr:row>
      <xdr:rowOff>115230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131757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68456</xdr:rowOff>
    </xdr:from>
    <xdr:to>
      <xdr:col>6</xdr:col>
      <xdr:colOff>38100</xdr:colOff>
      <xdr:row>36</xdr:row>
      <xdr:rowOff>170056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15133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36695</xdr:rowOff>
    </xdr:from>
    <xdr:to>
      <xdr:col>24</xdr:col>
      <xdr:colOff>114300</xdr:colOff>
      <xdr:row>36</xdr:row>
      <xdr:rowOff>138295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15122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82316</xdr:rowOff>
    </xdr:from>
    <xdr:to>
      <xdr:col>20</xdr:col>
      <xdr:colOff>38100</xdr:colOff>
      <xdr:row>37</xdr:row>
      <xdr:rowOff>12466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3593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4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78293</xdr:rowOff>
    </xdr:from>
    <xdr:to>
      <xdr:col>15</xdr:col>
      <xdr:colOff>101600</xdr:colOff>
      <xdr:row>37</xdr:row>
      <xdr:rowOff>8443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171020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4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80160</xdr:rowOff>
    </xdr:from>
    <xdr:to>
      <xdr:col>10</xdr:col>
      <xdr:colOff>165100</xdr:colOff>
      <xdr:row>38</xdr:row>
      <xdr:rowOff>10309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38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89898</xdr:rowOff>
    </xdr:from>
    <xdr:to>
      <xdr:col>6</xdr:col>
      <xdr:colOff>38100</xdr:colOff>
      <xdr:row>38</xdr:row>
      <xdr:rowOff>20048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11175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16687</xdr:rowOff>
    </xdr:from>
    <xdr:to>
      <xdr:col>24</xdr:col>
      <xdr:colOff>63500</xdr:colOff>
      <xdr:row>59</xdr:row>
      <xdr:rowOff>27097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132237"/>
          <a:ext cx="838200" cy="1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27097</xdr:rowOff>
    </xdr:from>
    <xdr:to>
      <xdr:col>19</xdr:col>
      <xdr:colOff>177800</xdr:colOff>
      <xdr:row>59</xdr:row>
      <xdr:rowOff>32478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10142647"/>
          <a:ext cx="8890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7941</xdr:rowOff>
    </xdr:from>
    <xdr:to>
      <xdr:col>15</xdr:col>
      <xdr:colOff>50800</xdr:colOff>
      <xdr:row>59</xdr:row>
      <xdr:rowOff>32478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10123491"/>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7941</xdr:rowOff>
    </xdr:from>
    <xdr:to>
      <xdr:col>10</xdr:col>
      <xdr:colOff>114300</xdr:colOff>
      <xdr:row>59</xdr:row>
      <xdr:rowOff>18257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123491"/>
          <a:ext cx="889000" cy="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137337</xdr:rowOff>
    </xdr:from>
    <xdr:to>
      <xdr:col>24</xdr:col>
      <xdr:colOff>114300</xdr:colOff>
      <xdr:row>59</xdr:row>
      <xdr:rowOff>67487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8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52264</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147747</xdr:rowOff>
    </xdr:from>
    <xdr:to>
      <xdr:col>20</xdr:col>
      <xdr:colOff>38100</xdr:colOff>
      <xdr:row>59</xdr:row>
      <xdr:rowOff>77897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69024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18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153128</xdr:rowOff>
    </xdr:from>
    <xdr:to>
      <xdr:col>15</xdr:col>
      <xdr:colOff>101600</xdr:colOff>
      <xdr:row>59</xdr:row>
      <xdr:rowOff>83278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9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74405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1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128591</xdr:rowOff>
    </xdr:from>
    <xdr:to>
      <xdr:col>10</xdr:col>
      <xdr:colOff>165100</xdr:colOff>
      <xdr:row>59</xdr:row>
      <xdr:rowOff>58741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49868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16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138907</xdr:rowOff>
    </xdr:from>
    <xdr:to>
      <xdr:col>6</xdr:col>
      <xdr:colOff>38100</xdr:colOff>
      <xdr:row>59</xdr:row>
      <xdr:rowOff>69057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8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60184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7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112285</xdr:rowOff>
    </xdr:from>
    <xdr:to>
      <xdr:col>24</xdr:col>
      <xdr:colOff>63500</xdr:colOff>
      <xdr:row>79</xdr:row>
      <xdr:rowOff>10655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85385"/>
          <a:ext cx="838200" cy="6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160486</xdr:rowOff>
    </xdr:from>
    <xdr:to>
      <xdr:col>19</xdr:col>
      <xdr:colOff>177800</xdr:colOff>
      <xdr:row>79</xdr:row>
      <xdr:rowOff>10655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33586"/>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160486</xdr:rowOff>
    </xdr:from>
    <xdr:to>
      <xdr:col>15</xdr:col>
      <xdr:colOff>50800</xdr:colOff>
      <xdr:row>79</xdr:row>
      <xdr:rowOff>24992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33586"/>
          <a:ext cx="8890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24992</xdr:rowOff>
    </xdr:from>
    <xdr:to>
      <xdr:col>10</xdr:col>
      <xdr:colOff>114300</xdr:colOff>
      <xdr:row>79</xdr:row>
      <xdr:rowOff>89212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69542"/>
          <a:ext cx="889000" cy="6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61485</xdr:rowOff>
    </xdr:from>
    <xdr:to>
      <xdr:col>24</xdr:col>
      <xdr:colOff>114300</xdr:colOff>
      <xdr:row>78</xdr:row>
      <xdr:rowOff>163085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3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39912</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1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131305</xdr:rowOff>
    </xdr:from>
    <xdr:to>
      <xdr:col>20</xdr:col>
      <xdr:colOff>38100</xdr:colOff>
      <xdr:row>79</xdr:row>
      <xdr:rowOff>61455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52582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9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109686</xdr:rowOff>
    </xdr:from>
    <xdr:to>
      <xdr:col>15</xdr:col>
      <xdr:colOff>101600</xdr:colOff>
      <xdr:row>79</xdr:row>
      <xdr:rowOff>39836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30963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7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145642</xdr:rowOff>
    </xdr:from>
    <xdr:to>
      <xdr:col>10</xdr:col>
      <xdr:colOff>165100</xdr:colOff>
      <xdr:row>79</xdr:row>
      <xdr:rowOff>75792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66919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1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38412</xdr:rowOff>
    </xdr:from>
    <xdr:to>
      <xdr:col>6</xdr:col>
      <xdr:colOff>38100</xdr:colOff>
      <xdr:row>79</xdr:row>
      <xdr:rowOff>140012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131139</xdr:rowOff>
    </xdr:from>
    <xdr:ext cx="378565"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941017" y="1367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136246</xdr:rowOff>
    </xdr:from>
    <xdr:to>
      <xdr:col>24</xdr:col>
      <xdr:colOff>63500</xdr:colOff>
      <xdr:row>97</xdr:row>
      <xdr:rowOff>11418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423996"/>
          <a:ext cx="838200" cy="2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136246</xdr:rowOff>
    </xdr:from>
    <xdr:to>
      <xdr:col>19</xdr:col>
      <xdr:colOff>177800</xdr:colOff>
      <xdr:row>97</xdr:row>
      <xdr:rowOff>64681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23996"/>
          <a:ext cx="889000" cy="27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161634</xdr:rowOff>
    </xdr:from>
    <xdr:to>
      <xdr:col>15</xdr:col>
      <xdr:colOff>50800</xdr:colOff>
      <xdr:row>97</xdr:row>
      <xdr:rowOff>64681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620834"/>
          <a:ext cx="889000" cy="7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161634</xdr:rowOff>
    </xdr:from>
    <xdr:to>
      <xdr:col>10</xdr:col>
      <xdr:colOff>114300</xdr:colOff>
      <xdr:row>97</xdr:row>
      <xdr:rowOff>31217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20834"/>
          <a:ext cx="889000" cy="4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132068</xdr:rowOff>
    </xdr:from>
    <xdr:to>
      <xdr:col>24</xdr:col>
      <xdr:colOff>114300</xdr:colOff>
      <xdr:row>97</xdr:row>
      <xdr:rowOff>62218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110495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85446</xdr:rowOff>
    </xdr:from>
    <xdr:to>
      <xdr:col>20</xdr:col>
      <xdr:colOff>38100</xdr:colOff>
      <xdr:row>96</xdr:row>
      <xdr:rowOff>15596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6723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4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13881</xdr:rowOff>
    </xdr:from>
    <xdr:to>
      <xdr:col>15</xdr:col>
      <xdr:colOff>101600</xdr:colOff>
      <xdr:row>97</xdr:row>
      <xdr:rowOff>115481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106608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110834</xdr:rowOff>
    </xdr:from>
    <xdr:to>
      <xdr:col>10</xdr:col>
      <xdr:colOff>165100</xdr:colOff>
      <xdr:row>97</xdr:row>
      <xdr:rowOff>40984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57511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3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151867</xdr:rowOff>
    </xdr:from>
    <xdr:to>
      <xdr:col>6</xdr:col>
      <xdr:colOff>38100</xdr:colOff>
      <xdr:row>97</xdr:row>
      <xdr:rowOff>82017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73144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0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49312</xdr:rowOff>
    </xdr:from>
    <xdr:to>
      <xdr:col>55</xdr:col>
      <xdr:colOff>0</xdr:colOff>
      <xdr:row>36</xdr:row>
      <xdr:rowOff>144962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21512"/>
          <a:ext cx="838200" cy="9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158628</xdr:rowOff>
    </xdr:from>
    <xdr:to>
      <xdr:col>50</xdr:col>
      <xdr:colOff>114300</xdr:colOff>
      <xdr:row>36</xdr:row>
      <xdr:rowOff>144962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816478"/>
          <a:ext cx="889000" cy="50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158628</xdr:rowOff>
    </xdr:from>
    <xdr:to>
      <xdr:col>45</xdr:col>
      <xdr:colOff>177800</xdr:colOff>
      <xdr:row>37</xdr:row>
      <xdr:rowOff>52708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816478"/>
          <a:ext cx="889000" cy="57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52708</xdr:rowOff>
    </xdr:from>
    <xdr:to>
      <xdr:col>41</xdr:col>
      <xdr:colOff>50800</xdr:colOff>
      <xdr:row>37</xdr:row>
      <xdr:rowOff>65099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96358"/>
          <a:ext cx="889000" cy="1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169962</xdr:rowOff>
    </xdr:from>
    <xdr:to>
      <xdr:col>55</xdr:col>
      <xdr:colOff>50800</xdr:colOff>
      <xdr:row>36</xdr:row>
      <xdr:rowOff>100112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84889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8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94162</xdr:rowOff>
    </xdr:from>
    <xdr:to>
      <xdr:col>50</xdr:col>
      <xdr:colOff>165100</xdr:colOff>
      <xdr:row>37</xdr:row>
      <xdr:rowOff>24312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6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15439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35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107828</xdr:rowOff>
    </xdr:from>
    <xdr:to>
      <xdr:col>46</xdr:col>
      <xdr:colOff>38100</xdr:colOff>
      <xdr:row>34</xdr:row>
      <xdr:rowOff>37978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6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29105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5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1908</xdr:rowOff>
    </xdr:from>
    <xdr:to>
      <xdr:col>41</xdr:col>
      <xdr:colOff>101600</xdr:colOff>
      <xdr:row>37</xdr:row>
      <xdr:rowOff>103508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4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94635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3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14299</xdr:rowOff>
    </xdr:from>
    <xdr:to>
      <xdr:col>36</xdr:col>
      <xdr:colOff>165100</xdr:colOff>
      <xdr:row>37</xdr:row>
      <xdr:rowOff>115899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107026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41097</xdr:rowOff>
    </xdr:from>
    <xdr:to>
      <xdr:col>55</xdr:col>
      <xdr:colOff>0</xdr:colOff>
      <xdr:row>59</xdr:row>
      <xdr:rowOff>47565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156647"/>
          <a:ext cx="838200" cy="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41097</xdr:rowOff>
    </xdr:from>
    <xdr:to>
      <xdr:col>50</xdr:col>
      <xdr:colOff>114300</xdr:colOff>
      <xdr:row>59</xdr:row>
      <xdr:rowOff>41619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156647"/>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19724</xdr:rowOff>
    </xdr:from>
    <xdr:to>
      <xdr:col>45</xdr:col>
      <xdr:colOff>177800</xdr:colOff>
      <xdr:row>59</xdr:row>
      <xdr:rowOff>41619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135274"/>
          <a:ext cx="8890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19724</xdr:rowOff>
    </xdr:from>
    <xdr:to>
      <xdr:col>41</xdr:col>
      <xdr:colOff>50800</xdr:colOff>
      <xdr:row>59</xdr:row>
      <xdr:rowOff>45009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135274"/>
          <a:ext cx="889000" cy="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168215</xdr:rowOff>
    </xdr:from>
    <xdr:to>
      <xdr:col>55</xdr:col>
      <xdr:colOff>50800</xdr:colOff>
      <xdr:row>59</xdr:row>
      <xdr:rowOff>98365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1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83142</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1002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161747</xdr:rowOff>
    </xdr:from>
    <xdr:to>
      <xdr:col>50</xdr:col>
      <xdr:colOff>165100</xdr:colOff>
      <xdr:row>59</xdr:row>
      <xdr:rowOff>91897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1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83024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9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162269</xdr:rowOff>
    </xdr:from>
    <xdr:to>
      <xdr:col>46</xdr:col>
      <xdr:colOff>38100</xdr:colOff>
      <xdr:row>59</xdr:row>
      <xdr:rowOff>92419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1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83546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140374</xdr:rowOff>
    </xdr:from>
    <xdr:to>
      <xdr:col>41</xdr:col>
      <xdr:colOff>101600</xdr:colOff>
      <xdr:row>59</xdr:row>
      <xdr:rowOff>70524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8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61651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165659</xdr:rowOff>
    </xdr:from>
    <xdr:to>
      <xdr:col>36</xdr:col>
      <xdr:colOff>165100</xdr:colOff>
      <xdr:row>59</xdr:row>
      <xdr:rowOff>95809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1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86936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20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127205</xdr:rowOff>
    </xdr:from>
    <xdr:to>
      <xdr:col>55</xdr:col>
      <xdr:colOff>0</xdr:colOff>
      <xdr:row>78</xdr:row>
      <xdr:rowOff>133500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00305"/>
          <a:ext cx="838200" cy="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106037</xdr:rowOff>
    </xdr:from>
    <xdr:to>
      <xdr:col>50</xdr:col>
      <xdr:colOff>114300</xdr:colOff>
      <xdr:row>78</xdr:row>
      <xdr:rowOff>133500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79137"/>
          <a:ext cx="889000" cy="2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106037</xdr:rowOff>
    </xdr:from>
    <xdr:to>
      <xdr:col>45</xdr:col>
      <xdr:colOff>177800</xdr:colOff>
      <xdr:row>78</xdr:row>
      <xdr:rowOff>122079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79137"/>
          <a:ext cx="889000" cy="1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122079</xdr:rowOff>
    </xdr:from>
    <xdr:to>
      <xdr:col>41</xdr:col>
      <xdr:colOff>50800</xdr:colOff>
      <xdr:row>78</xdr:row>
      <xdr:rowOff>135393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95179"/>
          <a:ext cx="889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76405</xdr:rowOff>
    </xdr:from>
    <xdr:to>
      <xdr:col>55</xdr:col>
      <xdr:colOff>50800</xdr:colOff>
      <xdr:row>79</xdr:row>
      <xdr:rowOff>6555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162782</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82700</xdr:rowOff>
    </xdr:from>
    <xdr:to>
      <xdr:col>50</xdr:col>
      <xdr:colOff>165100</xdr:colOff>
      <xdr:row>79</xdr:row>
      <xdr:rowOff>12850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3977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55237</xdr:rowOff>
    </xdr:from>
    <xdr:to>
      <xdr:col>46</xdr:col>
      <xdr:colOff>38100</xdr:colOff>
      <xdr:row>78</xdr:row>
      <xdr:rowOff>156837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147964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2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71279</xdr:rowOff>
    </xdr:from>
    <xdr:to>
      <xdr:col>41</xdr:col>
      <xdr:colOff>101600</xdr:colOff>
      <xdr:row>79</xdr:row>
      <xdr:rowOff>1429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4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164006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3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84593</xdr:rowOff>
    </xdr:from>
    <xdr:to>
      <xdr:col>36</xdr:col>
      <xdr:colOff>165100</xdr:colOff>
      <xdr:row>79</xdr:row>
      <xdr:rowOff>14743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5870</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3017" y="13550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12937</xdr:rowOff>
    </xdr:from>
    <xdr:to>
      <xdr:col>55</xdr:col>
      <xdr:colOff>0</xdr:colOff>
      <xdr:row>98</xdr:row>
      <xdr:rowOff>18080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15037"/>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12937</xdr:rowOff>
    </xdr:from>
    <xdr:to>
      <xdr:col>50</xdr:col>
      <xdr:colOff>114300</xdr:colOff>
      <xdr:row>98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15037"/>
          <a:ext cx="889000" cy="1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121317</xdr:rowOff>
    </xdr:from>
    <xdr:to>
      <xdr:col>45</xdr:col>
      <xdr:colOff>177800</xdr:colOff>
      <xdr:row>98</xdr:row>
      <xdr:rowOff>25400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751967"/>
          <a:ext cx="889000" cy="7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121317</xdr:rowOff>
    </xdr:from>
    <xdr:to>
      <xdr:col>41</xdr:col>
      <xdr:colOff>50800</xdr:colOff>
      <xdr:row>98</xdr:row>
      <xdr:rowOff>6755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51967"/>
          <a:ext cx="889000" cy="5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138730</xdr:rowOff>
    </xdr:from>
    <xdr:to>
      <xdr:col>55</xdr:col>
      <xdr:colOff>50800</xdr:colOff>
      <xdr:row>98</xdr:row>
      <xdr:rowOff>68880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53657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133587</xdr:rowOff>
    </xdr:from>
    <xdr:to>
      <xdr:col>50</xdr:col>
      <xdr:colOff>165100</xdr:colOff>
      <xdr:row>98</xdr:row>
      <xdr:rowOff>63737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54864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146050</xdr:rowOff>
    </xdr:from>
    <xdr:to>
      <xdr:col>46</xdr:col>
      <xdr:colOff>38100</xdr:colOff>
      <xdr:row>98</xdr:row>
      <xdr:rowOff>76200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67327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6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70517</xdr:rowOff>
    </xdr:from>
    <xdr:to>
      <xdr:col>41</xdr:col>
      <xdr:colOff>101600</xdr:colOff>
      <xdr:row>98</xdr:row>
      <xdr:rowOff>667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163244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9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127405</xdr:rowOff>
    </xdr:from>
    <xdr:to>
      <xdr:col>36</xdr:col>
      <xdr:colOff>165100</xdr:colOff>
      <xdr:row>98</xdr:row>
      <xdr:rowOff>57555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48682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126826</xdr:rowOff>
    </xdr:from>
    <xdr:to>
      <xdr:col>85</xdr:col>
      <xdr:colOff>127000</xdr:colOff>
      <xdr:row>38</xdr:row>
      <xdr:rowOff>137643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41926"/>
          <a:ext cx="838200" cy="1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137643</xdr:rowOff>
    </xdr:from>
    <xdr:to>
      <xdr:col>81</xdr:col>
      <xdr:colOff>50800</xdr:colOff>
      <xdr:row>38</xdr:row>
      <xdr:rowOff>138621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52743"/>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138621</xdr:rowOff>
    </xdr:from>
    <xdr:to>
      <xdr:col>76</xdr:col>
      <xdr:colOff>114300</xdr:colOff>
      <xdr:row>38</xdr:row>
      <xdr:rowOff>139389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53721"/>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139389</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54489"/>
          <a:ext cx="8890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76026</xdr:rowOff>
    </xdr:from>
    <xdr:to>
      <xdr:col>85</xdr:col>
      <xdr:colOff>177800</xdr:colOff>
      <xdr:row>39</xdr:row>
      <xdr:rowOff>6176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9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162403</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0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86843</xdr:rowOff>
    </xdr:from>
    <xdr:to>
      <xdr:col>81</xdr:col>
      <xdr:colOff>101600</xdr:colOff>
      <xdr:row>39</xdr:row>
      <xdr:rowOff>16993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8120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694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87821</xdr:rowOff>
    </xdr:from>
    <xdr:to>
      <xdr:col>76</xdr:col>
      <xdr:colOff>165100</xdr:colOff>
      <xdr:row>39</xdr:row>
      <xdr:rowOff>17971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9098</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695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88589</xdr:rowOff>
    </xdr:from>
    <xdr:to>
      <xdr:col>72</xdr:col>
      <xdr:colOff>38100</xdr:colOff>
      <xdr:row>39</xdr:row>
      <xdr:rowOff>18739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9866</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46333" y="6696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141342</xdr:rowOff>
    </xdr:from>
    <xdr:to>
      <xdr:col>85</xdr:col>
      <xdr:colOff>127000</xdr:colOff>
      <xdr:row>77</xdr:row>
      <xdr:rowOff>145900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42992"/>
          <a:ext cx="8382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141342</xdr:rowOff>
    </xdr:from>
    <xdr:to>
      <xdr:col>81</xdr:col>
      <xdr:colOff>50800</xdr:colOff>
      <xdr:row>77</xdr:row>
      <xdr:rowOff>143453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42992"/>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127712</xdr:rowOff>
    </xdr:from>
    <xdr:to>
      <xdr:col>76</xdr:col>
      <xdr:colOff>114300</xdr:colOff>
      <xdr:row>77</xdr:row>
      <xdr:rowOff>143453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29362"/>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116839</xdr:rowOff>
    </xdr:from>
    <xdr:to>
      <xdr:col>71</xdr:col>
      <xdr:colOff>177800</xdr:colOff>
      <xdr:row>77</xdr:row>
      <xdr:rowOff>127712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18489"/>
          <a:ext cx="889000" cy="1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95100</xdr:rowOff>
    </xdr:from>
    <xdr:to>
      <xdr:col>85</xdr:col>
      <xdr:colOff>177800</xdr:colOff>
      <xdr:row>78</xdr:row>
      <xdr:rowOff>25250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9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73527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7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90542</xdr:rowOff>
    </xdr:from>
    <xdr:to>
      <xdr:col>81</xdr:col>
      <xdr:colOff>101600</xdr:colOff>
      <xdr:row>78</xdr:row>
      <xdr:rowOff>20692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11819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8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92653</xdr:rowOff>
    </xdr:from>
    <xdr:to>
      <xdr:col>76</xdr:col>
      <xdr:colOff>165100</xdr:colOff>
      <xdr:row>78</xdr:row>
      <xdr:rowOff>22803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9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13930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76912</xdr:rowOff>
    </xdr:from>
    <xdr:to>
      <xdr:col>72</xdr:col>
      <xdr:colOff>38100</xdr:colOff>
      <xdr:row>78</xdr:row>
      <xdr:rowOff>7062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169639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7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66039</xdr:rowOff>
    </xdr:from>
    <xdr:to>
      <xdr:col>67</xdr:col>
      <xdr:colOff>101600</xdr:colOff>
      <xdr:row>77</xdr:row>
      <xdr:rowOff>167639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158766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91444</xdr:rowOff>
    </xdr:from>
    <xdr:to>
      <xdr:col>85</xdr:col>
      <xdr:colOff>127000</xdr:colOff>
      <xdr:row>98</xdr:row>
      <xdr:rowOff>93591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893544"/>
          <a:ext cx="8382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93591</xdr:rowOff>
    </xdr:from>
    <xdr:to>
      <xdr:col>81</xdr:col>
      <xdr:colOff>50800</xdr:colOff>
      <xdr:row>99</xdr:row>
      <xdr:rowOff>32911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895691"/>
          <a:ext cx="889000" cy="1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32911</xdr:rowOff>
    </xdr:from>
    <xdr:to>
      <xdr:col>76</xdr:col>
      <xdr:colOff>114300</xdr:colOff>
      <xdr:row>99</xdr:row>
      <xdr:rowOff>59790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7006461"/>
          <a:ext cx="889000" cy="2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59790</xdr:rowOff>
    </xdr:from>
    <xdr:to>
      <xdr:col>71</xdr:col>
      <xdr:colOff>177800</xdr:colOff>
      <xdr:row>99</xdr:row>
      <xdr:rowOff>64794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7033340"/>
          <a:ext cx="8890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40644</xdr:rowOff>
    </xdr:from>
    <xdr:to>
      <xdr:col>85</xdr:col>
      <xdr:colOff>177800</xdr:colOff>
      <xdr:row>98</xdr:row>
      <xdr:rowOff>142244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4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63521</xdr:rowOff>
    </xdr:from>
    <xdr:ext cx="599010"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9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42791</xdr:rowOff>
    </xdr:from>
    <xdr:to>
      <xdr:col>81</xdr:col>
      <xdr:colOff>101600</xdr:colOff>
      <xdr:row>98</xdr:row>
      <xdr:rowOff>144391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4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160918</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181795" y="1662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153561</xdr:rowOff>
    </xdr:from>
    <xdr:to>
      <xdr:col>76</xdr:col>
      <xdr:colOff>165100</xdr:colOff>
      <xdr:row>99</xdr:row>
      <xdr:rowOff>83711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5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74838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70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8990</xdr:rowOff>
    </xdr:from>
    <xdr:to>
      <xdr:col>72</xdr:col>
      <xdr:colOff>38100</xdr:colOff>
      <xdr:row>99</xdr:row>
      <xdr:rowOff>110590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101717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707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13994</xdr:rowOff>
    </xdr:from>
    <xdr:to>
      <xdr:col>67</xdr:col>
      <xdr:colOff>101600</xdr:colOff>
      <xdr:row>99</xdr:row>
      <xdr:rowOff>115594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8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106721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70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82485</xdr:rowOff>
    </xdr:from>
    <xdr:to>
      <xdr:col>116</xdr:col>
      <xdr:colOff>63500</xdr:colOff>
      <xdr:row>36</xdr:row>
      <xdr:rowOff>101850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254685"/>
          <a:ext cx="838200" cy="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73863</xdr:rowOff>
    </xdr:from>
    <xdr:to>
      <xdr:col>111</xdr:col>
      <xdr:colOff>177800</xdr:colOff>
      <xdr:row>36</xdr:row>
      <xdr:rowOff>82485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246063"/>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13540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70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39149</xdr:rowOff>
    </xdr:from>
    <xdr:to>
      <xdr:col>107</xdr:col>
      <xdr:colOff>50800</xdr:colOff>
      <xdr:row>36</xdr:row>
      <xdr:rowOff>73863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211349"/>
          <a:ext cx="889000" cy="3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49104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73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57143</xdr:rowOff>
    </xdr:from>
    <xdr:to>
      <xdr:col>102</xdr:col>
      <xdr:colOff>114300</xdr:colOff>
      <xdr:row>36</xdr:row>
      <xdr:rowOff>39149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057893"/>
          <a:ext cx="889000" cy="15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66315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68372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51050</xdr:rowOff>
    </xdr:from>
    <xdr:to>
      <xdr:col>116</xdr:col>
      <xdr:colOff>114300</xdr:colOff>
      <xdr:row>36</xdr:row>
      <xdr:rowOff>152650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22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73927</xdr:rowOff>
    </xdr:from>
    <xdr:ext cx="534377"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07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31685</xdr:rowOff>
    </xdr:from>
    <xdr:to>
      <xdr:col>112</xdr:col>
      <xdr:colOff>38100</xdr:colOff>
      <xdr:row>36</xdr:row>
      <xdr:rowOff>133285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2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149812</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56111" y="59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23063</xdr:rowOff>
    </xdr:from>
    <xdr:to>
      <xdr:col>107</xdr:col>
      <xdr:colOff>101600</xdr:colOff>
      <xdr:row>36</xdr:row>
      <xdr:rowOff>124663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1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141190</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67111" y="597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159799</xdr:rowOff>
    </xdr:from>
    <xdr:to>
      <xdr:col>102</xdr:col>
      <xdr:colOff>165100</xdr:colOff>
      <xdr:row>36</xdr:row>
      <xdr:rowOff>89949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1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106476</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278111" y="593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6343</xdr:rowOff>
    </xdr:from>
    <xdr:to>
      <xdr:col>98</xdr:col>
      <xdr:colOff>38100</xdr:colOff>
      <xdr:row>35</xdr:row>
      <xdr:rowOff>107943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00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124470</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389111" y="578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77390</xdr:rowOff>
    </xdr:from>
    <xdr:to>
      <xdr:col>116</xdr:col>
      <xdr:colOff>63500</xdr:colOff>
      <xdr:row>56</xdr:row>
      <xdr:rowOff>81635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678590"/>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81635</xdr:rowOff>
    </xdr:from>
    <xdr:to>
      <xdr:col>111</xdr:col>
      <xdr:colOff>177800</xdr:colOff>
      <xdr:row>56</xdr:row>
      <xdr:rowOff>85913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682835"/>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85913</xdr:rowOff>
    </xdr:from>
    <xdr:to>
      <xdr:col>107</xdr:col>
      <xdr:colOff>50800</xdr:colOff>
      <xdr:row>56</xdr:row>
      <xdr:rowOff>88069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687113"/>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35748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1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88069</xdr:rowOff>
    </xdr:from>
    <xdr:to>
      <xdr:col>102</xdr:col>
      <xdr:colOff>114300</xdr:colOff>
      <xdr:row>56</xdr:row>
      <xdr:rowOff>92707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689269"/>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52533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16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52076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16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26590</xdr:rowOff>
    </xdr:from>
    <xdr:to>
      <xdr:col>116</xdr:col>
      <xdr:colOff>114300</xdr:colOff>
      <xdr:row>56</xdr:row>
      <xdr:rowOff>128190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6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49467</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47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30835</xdr:rowOff>
    </xdr:from>
    <xdr:to>
      <xdr:col>112</xdr:col>
      <xdr:colOff>38100</xdr:colOff>
      <xdr:row>56</xdr:row>
      <xdr:rowOff>132435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6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148962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940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35113</xdr:rowOff>
    </xdr:from>
    <xdr:to>
      <xdr:col>107</xdr:col>
      <xdr:colOff>101600</xdr:colOff>
      <xdr:row>56</xdr:row>
      <xdr:rowOff>136713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6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153240</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941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37269</xdr:rowOff>
    </xdr:from>
    <xdr:to>
      <xdr:col>102</xdr:col>
      <xdr:colOff>165100</xdr:colOff>
      <xdr:row>56</xdr:row>
      <xdr:rowOff>138869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63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155396</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941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41907</xdr:rowOff>
    </xdr:from>
    <xdr:to>
      <xdr:col>98</xdr:col>
      <xdr:colOff>38100</xdr:colOff>
      <xdr:row>56</xdr:row>
      <xdr:rowOff>143507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64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160034</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941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130839</xdr:rowOff>
    </xdr:from>
    <xdr:to>
      <xdr:col>116</xdr:col>
      <xdr:colOff>63500</xdr:colOff>
      <xdr:row>77</xdr:row>
      <xdr:rowOff>135502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332489"/>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135502</xdr:rowOff>
    </xdr:from>
    <xdr:to>
      <xdr:col>111</xdr:col>
      <xdr:colOff>177800</xdr:colOff>
      <xdr:row>77</xdr:row>
      <xdr:rowOff>141391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337152"/>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141391</xdr:rowOff>
    </xdr:from>
    <xdr:to>
      <xdr:col>107</xdr:col>
      <xdr:colOff>50800</xdr:colOff>
      <xdr:row>77</xdr:row>
      <xdr:rowOff>149538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343041"/>
          <a:ext cx="889000" cy="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149538</xdr:rowOff>
    </xdr:from>
    <xdr:to>
      <xdr:col>102</xdr:col>
      <xdr:colOff>114300</xdr:colOff>
      <xdr:row>77</xdr:row>
      <xdr:rowOff>167436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351188"/>
          <a:ext cx="889000" cy="1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80039</xdr:rowOff>
    </xdr:from>
    <xdr:to>
      <xdr:col>116</xdr:col>
      <xdr:colOff>114300</xdr:colOff>
      <xdr:row>78</xdr:row>
      <xdr:rowOff>10189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2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166416</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19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84702</xdr:rowOff>
    </xdr:from>
    <xdr:to>
      <xdr:col>112</xdr:col>
      <xdr:colOff>38100</xdr:colOff>
      <xdr:row>78</xdr:row>
      <xdr:rowOff>14852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2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5979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37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90591</xdr:rowOff>
    </xdr:from>
    <xdr:to>
      <xdr:col>107</xdr:col>
      <xdr:colOff>101600</xdr:colOff>
      <xdr:row>78</xdr:row>
      <xdr:rowOff>20741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2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11868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8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98738</xdr:rowOff>
    </xdr:from>
    <xdr:to>
      <xdr:col>102</xdr:col>
      <xdr:colOff>165100</xdr:colOff>
      <xdr:row>78</xdr:row>
      <xdr:rowOff>28888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30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20015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3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116636</xdr:rowOff>
    </xdr:from>
    <xdr:to>
      <xdr:col>98</xdr:col>
      <xdr:colOff>38100</xdr:colOff>
      <xdr:row>78</xdr:row>
      <xdr:rowOff>46786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31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37913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41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住民１人あたりの歳出額は、ほとんどの項目で類似団体の平均よりも少なくなっている。村の生活圏域が狭い中に、ある程度の人口がいることから、コンパクトで効率が良いことが要因と考えられる。</a:t>
          </a:r>
        </a:p>
        <a:p>
          <a:r>
            <a:rPr kumimoji="1" lang="ja-JP" altLang="en-US" sz="1300">
              <a:latin typeface="ＭＳ Ｐゴシック" panose="020B0600070205080204" pitchFamily="50" charset="-128"/>
              <a:ea typeface="ＭＳ Ｐゴシック" panose="020B0600070205080204" pitchFamily="50" charset="-128"/>
            </a:rPr>
            <a:t>　投資及び出資金が高いのは、企業会計への企業債償還によるものであるが、償還のピークは過ぎており、減少していくと見込まれる。</a:t>
          </a:r>
        </a:p>
        <a:p>
          <a:r>
            <a:rPr kumimoji="1" lang="ja-JP" altLang="en-US" sz="1300">
              <a:latin typeface="ＭＳ Ｐゴシック" panose="020B0600070205080204" pitchFamily="50" charset="-128"/>
              <a:ea typeface="ＭＳ Ｐゴシック" panose="020B0600070205080204" pitchFamily="50" charset="-128"/>
            </a:rPr>
            <a:t>　扶助費についてほぼ平均額となっており、歳出額に占める扶助費の比率が高くなっている要因である。</a:t>
          </a:r>
        </a:p>
        <a:p>
          <a:r>
            <a:rPr kumimoji="1" lang="ja-JP" altLang="en-US" sz="1300">
              <a:latin typeface="ＭＳ Ｐゴシック" panose="020B0600070205080204" pitchFamily="50" charset="-128"/>
              <a:ea typeface="ＭＳ Ｐゴシック" panose="020B0600070205080204" pitchFamily="50" charset="-128"/>
            </a:rPr>
            <a:t>　維持補修費、普通建設事業費においては、今後施設の修繕や改修など発生するため、増加すると見込まれることから、積極的に基金を積み立てている。積立金が類似団体より多くなってきたことがよくわかるのはこの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引き続き財政健全化を図っていく。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8,837
8,522
54.50
5,485,804
5,263,913
199,290
3,002,211
2,656,810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116731</xdr:rowOff>
    </xdr:from>
    <xdr:to>
      <xdr:col>24</xdr:col>
      <xdr:colOff>63500</xdr:colOff>
      <xdr:row>36</xdr:row>
      <xdr:rowOff>139809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88931"/>
          <a:ext cx="838200" cy="2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139809</xdr:rowOff>
    </xdr:from>
    <xdr:to>
      <xdr:col>19</xdr:col>
      <xdr:colOff>177800</xdr:colOff>
      <xdr:row>36</xdr:row>
      <xdr:rowOff>162995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12009"/>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162995</xdr:rowOff>
    </xdr:from>
    <xdr:to>
      <xdr:col>15</xdr:col>
      <xdr:colOff>50800</xdr:colOff>
      <xdr:row>37</xdr:row>
      <xdr:rowOff>15058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35195"/>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151892</xdr:rowOff>
    </xdr:from>
    <xdr:to>
      <xdr:col>10</xdr:col>
      <xdr:colOff>114300</xdr:colOff>
      <xdr:row>37</xdr:row>
      <xdr:rowOff>15058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24092"/>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65931</xdr:rowOff>
    </xdr:from>
    <xdr:to>
      <xdr:col>24</xdr:col>
      <xdr:colOff>114300</xdr:colOff>
      <xdr:row>36</xdr:row>
      <xdr:rowOff>167531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44358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1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89009</xdr:rowOff>
    </xdr:from>
    <xdr:to>
      <xdr:col>20</xdr:col>
      <xdr:colOff>38100</xdr:colOff>
      <xdr:row>37</xdr:row>
      <xdr:rowOff>19159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6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10286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5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112195</xdr:rowOff>
    </xdr:from>
    <xdr:to>
      <xdr:col>15</xdr:col>
      <xdr:colOff>101600</xdr:colOff>
      <xdr:row>37</xdr:row>
      <xdr:rowOff>42345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8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33472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7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135708</xdr:rowOff>
    </xdr:from>
    <xdr:to>
      <xdr:col>10</xdr:col>
      <xdr:colOff>165100</xdr:colOff>
      <xdr:row>37</xdr:row>
      <xdr:rowOff>65858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0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56985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0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101092</xdr:rowOff>
    </xdr:from>
    <xdr:to>
      <xdr:col>6</xdr:col>
      <xdr:colOff>38100</xdr:colOff>
      <xdr:row>37</xdr:row>
      <xdr:rowOff>31242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22369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59488</xdr:rowOff>
    </xdr:from>
    <xdr:to>
      <xdr:col>24</xdr:col>
      <xdr:colOff>63500</xdr:colOff>
      <xdr:row>58</xdr:row>
      <xdr:rowOff>70000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03588"/>
          <a:ext cx="838200" cy="1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48609</xdr:rowOff>
    </xdr:from>
    <xdr:to>
      <xdr:col>19</xdr:col>
      <xdr:colOff>177800</xdr:colOff>
      <xdr:row>58</xdr:row>
      <xdr:rowOff>70000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92709"/>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48609</xdr:rowOff>
    </xdr:from>
    <xdr:to>
      <xdr:col>15</xdr:col>
      <xdr:colOff>50800</xdr:colOff>
      <xdr:row>58</xdr:row>
      <xdr:rowOff>140749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2709"/>
          <a:ext cx="889000" cy="9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140749</xdr:rowOff>
    </xdr:from>
    <xdr:to>
      <xdr:col>10</xdr:col>
      <xdr:colOff>114300</xdr:colOff>
      <xdr:row>58</xdr:row>
      <xdr:rowOff>147400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4849"/>
          <a:ext cx="889000" cy="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8688</xdr:rowOff>
    </xdr:from>
    <xdr:to>
      <xdr:col>24</xdr:col>
      <xdr:colOff>114300</xdr:colOff>
      <xdr:row>58</xdr:row>
      <xdr:rowOff>110288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139515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4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19200</xdr:rowOff>
    </xdr:from>
    <xdr:to>
      <xdr:col>20</xdr:col>
      <xdr:colOff>38100</xdr:colOff>
      <xdr:row>58</xdr:row>
      <xdr:rowOff>120800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111927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5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169259</xdr:rowOff>
    </xdr:from>
    <xdr:to>
      <xdr:col>15</xdr:col>
      <xdr:colOff>101600</xdr:colOff>
      <xdr:row>58</xdr:row>
      <xdr:rowOff>99409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90536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3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89949</xdr:rowOff>
    </xdr:from>
    <xdr:to>
      <xdr:col>10</xdr:col>
      <xdr:colOff>165100</xdr:colOff>
      <xdr:row>59</xdr:row>
      <xdr:rowOff>20099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11226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96600</xdr:rowOff>
    </xdr:from>
    <xdr:to>
      <xdr:col>6</xdr:col>
      <xdr:colOff>38100</xdr:colOff>
      <xdr:row>59</xdr:row>
      <xdr:rowOff>26750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17877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167977</xdr:rowOff>
    </xdr:from>
    <xdr:to>
      <xdr:col>24</xdr:col>
      <xdr:colOff>63500</xdr:colOff>
      <xdr:row>77</xdr:row>
      <xdr:rowOff>62128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98177"/>
          <a:ext cx="838200" cy="6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167977</xdr:rowOff>
    </xdr:from>
    <xdr:to>
      <xdr:col>19</xdr:col>
      <xdr:colOff>177800</xdr:colOff>
      <xdr:row>77</xdr:row>
      <xdr:rowOff>114988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98177"/>
          <a:ext cx="889000" cy="11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114988</xdr:rowOff>
    </xdr:from>
    <xdr:to>
      <xdr:col>15</xdr:col>
      <xdr:colOff>50800</xdr:colOff>
      <xdr:row>77</xdr:row>
      <xdr:rowOff>150657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16638"/>
          <a:ext cx="889000" cy="3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150657</xdr:rowOff>
    </xdr:from>
    <xdr:to>
      <xdr:col>10</xdr:col>
      <xdr:colOff>114300</xdr:colOff>
      <xdr:row>78</xdr:row>
      <xdr:rowOff>6060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52307"/>
          <a:ext cx="889000" cy="2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11328</xdr:rowOff>
    </xdr:from>
    <xdr:to>
      <xdr:col>24</xdr:col>
      <xdr:colOff>114300</xdr:colOff>
      <xdr:row>77</xdr:row>
      <xdr:rowOff>112928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161205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9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117177</xdr:rowOff>
    </xdr:from>
    <xdr:to>
      <xdr:col>20</xdr:col>
      <xdr:colOff>38100</xdr:colOff>
      <xdr:row>77</xdr:row>
      <xdr:rowOff>47327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38454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4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64188</xdr:rowOff>
    </xdr:from>
    <xdr:to>
      <xdr:col>15</xdr:col>
      <xdr:colOff>101600</xdr:colOff>
      <xdr:row>77</xdr:row>
      <xdr:rowOff>165788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6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156915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99857</xdr:rowOff>
    </xdr:from>
    <xdr:to>
      <xdr:col>10</xdr:col>
      <xdr:colOff>165100</xdr:colOff>
      <xdr:row>78</xdr:row>
      <xdr:rowOff>30007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0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21134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9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126710</xdr:rowOff>
    </xdr:from>
    <xdr:to>
      <xdr:col>6</xdr:col>
      <xdr:colOff>38100</xdr:colOff>
      <xdr:row>78</xdr:row>
      <xdr:rowOff>56860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47987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2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11486</xdr:rowOff>
    </xdr:from>
    <xdr:to>
      <xdr:col>24</xdr:col>
      <xdr:colOff>63500</xdr:colOff>
      <xdr:row>98</xdr:row>
      <xdr:rowOff>12880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13586"/>
          <a:ext cx="8382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12880</xdr:rowOff>
    </xdr:from>
    <xdr:to>
      <xdr:col>19</xdr:col>
      <xdr:colOff>177800</xdr:colOff>
      <xdr:row>98</xdr:row>
      <xdr:rowOff>60886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1498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60886</xdr:rowOff>
    </xdr:from>
    <xdr:to>
      <xdr:col>15</xdr:col>
      <xdr:colOff>50800</xdr:colOff>
      <xdr:row>98</xdr:row>
      <xdr:rowOff>77019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62986"/>
          <a:ext cx="8890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49168</xdr:rowOff>
    </xdr:from>
    <xdr:to>
      <xdr:col>10</xdr:col>
      <xdr:colOff>114300</xdr:colOff>
      <xdr:row>98</xdr:row>
      <xdr:rowOff>77019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51268"/>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132136</xdr:rowOff>
    </xdr:from>
    <xdr:to>
      <xdr:col>24</xdr:col>
      <xdr:colOff>114300</xdr:colOff>
      <xdr:row>98</xdr:row>
      <xdr:rowOff>62286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47063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133530</xdr:rowOff>
    </xdr:from>
    <xdr:to>
      <xdr:col>20</xdr:col>
      <xdr:colOff>38100</xdr:colOff>
      <xdr:row>98</xdr:row>
      <xdr:rowOff>63680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54807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5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10086</xdr:rowOff>
    </xdr:from>
    <xdr:to>
      <xdr:col>15</xdr:col>
      <xdr:colOff>101600</xdr:colOff>
      <xdr:row>98</xdr:row>
      <xdr:rowOff>111686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1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102813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0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26219</xdr:rowOff>
    </xdr:from>
    <xdr:to>
      <xdr:col>10</xdr:col>
      <xdr:colOff>165100</xdr:colOff>
      <xdr:row>98</xdr:row>
      <xdr:rowOff>127819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2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118946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2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169818</xdr:rowOff>
    </xdr:from>
    <xdr:to>
      <xdr:col>6</xdr:col>
      <xdr:colOff>38100</xdr:colOff>
      <xdr:row>98</xdr:row>
      <xdr:rowOff>99968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91095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9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134671</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4977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134671</xdr:rowOff>
    </xdr:from>
    <xdr:to>
      <xdr:col>50</xdr:col>
      <xdr:colOff>114300</xdr:colOff>
      <xdr:row>38</xdr:row>
      <xdr:rowOff>134671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49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134671</xdr:rowOff>
    </xdr:from>
    <xdr:to>
      <xdr:col>45</xdr:col>
      <xdr:colOff>177800</xdr:colOff>
      <xdr:row>38</xdr:row>
      <xdr:rowOff>134671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49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134671</xdr:rowOff>
    </xdr:from>
    <xdr:to>
      <xdr:col>41</xdr:col>
      <xdr:colOff>50800</xdr:colOff>
      <xdr:row>38</xdr:row>
      <xdr:rowOff>134671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49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83871</xdr:rowOff>
    </xdr:from>
    <xdr:to>
      <xdr:col>50</xdr:col>
      <xdr:colOff>165100</xdr:colOff>
      <xdr:row>39</xdr:row>
      <xdr:rowOff>14021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5148</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83871</xdr:rowOff>
    </xdr:from>
    <xdr:to>
      <xdr:col>46</xdr:col>
      <xdr:colOff>38100</xdr:colOff>
      <xdr:row>39</xdr:row>
      <xdr:rowOff>14021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5148</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83871</xdr:rowOff>
    </xdr:from>
    <xdr:to>
      <xdr:col>41</xdr:col>
      <xdr:colOff>101600</xdr:colOff>
      <xdr:row>39</xdr:row>
      <xdr:rowOff>14021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5148</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83871</xdr:rowOff>
    </xdr:from>
    <xdr:to>
      <xdr:col>36</xdr:col>
      <xdr:colOff>165100</xdr:colOff>
      <xdr:row>39</xdr:row>
      <xdr:rowOff>14021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5148</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106088</xdr:rowOff>
    </xdr:from>
    <xdr:to>
      <xdr:col>55</xdr:col>
      <xdr:colOff>0</xdr:colOff>
      <xdr:row>58</xdr:row>
      <xdr:rowOff>129958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50188"/>
          <a:ext cx="8382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129958</xdr:rowOff>
    </xdr:from>
    <xdr:to>
      <xdr:col>50</xdr:col>
      <xdr:colOff>114300</xdr:colOff>
      <xdr:row>58</xdr:row>
      <xdr:rowOff>133364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74058"/>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113533</xdr:rowOff>
    </xdr:from>
    <xdr:to>
      <xdr:col>45</xdr:col>
      <xdr:colOff>177800</xdr:colOff>
      <xdr:row>58</xdr:row>
      <xdr:rowOff>133364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57633"/>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113533</xdr:rowOff>
    </xdr:from>
    <xdr:to>
      <xdr:col>41</xdr:col>
      <xdr:colOff>50800</xdr:colOff>
      <xdr:row>58</xdr:row>
      <xdr:rowOff>129676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57633"/>
          <a:ext cx="889000" cy="1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55288</xdr:rowOff>
    </xdr:from>
    <xdr:to>
      <xdr:col>55</xdr:col>
      <xdr:colOff>50800</xdr:colOff>
      <xdr:row>58</xdr:row>
      <xdr:rowOff>156888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9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141665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1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79158</xdr:rowOff>
    </xdr:from>
    <xdr:to>
      <xdr:col>50</xdr:col>
      <xdr:colOff>165100</xdr:colOff>
      <xdr:row>59</xdr:row>
      <xdr:rowOff>9308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1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82564</xdr:rowOff>
    </xdr:from>
    <xdr:to>
      <xdr:col>46</xdr:col>
      <xdr:colOff>38100</xdr:colOff>
      <xdr:row>59</xdr:row>
      <xdr:rowOff>12714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2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3841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1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62733</xdr:rowOff>
    </xdr:from>
    <xdr:to>
      <xdr:col>41</xdr:col>
      <xdr:colOff>101600</xdr:colOff>
      <xdr:row>58</xdr:row>
      <xdr:rowOff>164333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155460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78876</xdr:rowOff>
    </xdr:from>
    <xdr:to>
      <xdr:col>36</xdr:col>
      <xdr:colOff>165100</xdr:colOff>
      <xdr:row>59</xdr:row>
      <xdr:rowOff>9026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2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153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1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8223</xdr:rowOff>
    </xdr:from>
    <xdr:to>
      <xdr:col>55</xdr:col>
      <xdr:colOff>0</xdr:colOff>
      <xdr:row>77</xdr:row>
      <xdr:rowOff>61389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09873"/>
          <a:ext cx="838200" cy="5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139026</xdr:rowOff>
    </xdr:from>
    <xdr:to>
      <xdr:col>50</xdr:col>
      <xdr:colOff>114300</xdr:colOff>
      <xdr:row>77</xdr:row>
      <xdr:rowOff>61389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169226"/>
          <a:ext cx="889000" cy="9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139026</xdr:rowOff>
    </xdr:from>
    <xdr:to>
      <xdr:col>45</xdr:col>
      <xdr:colOff>177800</xdr:colOff>
      <xdr:row>78</xdr:row>
      <xdr:rowOff>2225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69226"/>
          <a:ext cx="889000" cy="20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2225</xdr:rowOff>
    </xdr:from>
    <xdr:to>
      <xdr:col>41</xdr:col>
      <xdr:colOff>50800</xdr:colOff>
      <xdr:row>78</xdr:row>
      <xdr:rowOff>9060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75325"/>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128873</xdr:rowOff>
    </xdr:from>
    <xdr:to>
      <xdr:col>55</xdr:col>
      <xdr:colOff>50800</xdr:colOff>
      <xdr:row>77</xdr:row>
      <xdr:rowOff>59023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151750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10589</xdr:rowOff>
    </xdr:from>
    <xdr:to>
      <xdr:col>50</xdr:col>
      <xdr:colOff>165100</xdr:colOff>
      <xdr:row>77</xdr:row>
      <xdr:rowOff>112189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1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128716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88226</xdr:rowOff>
    </xdr:from>
    <xdr:to>
      <xdr:col>46</xdr:col>
      <xdr:colOff>38100</xdr:colOff>
      <xdr:row>77</xdr:row>
      <xdr:rowOff>18376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1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34902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122875</xdr:rowOff>
    </xdr:from>
    <xdr:to>
      <xdr:col>41</xdr:col>
      <xdr:colOff>101600</xdr:colOff>
      <xdr:row>78</xdr:row>
      <xdr:rowOff>53025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69552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129710</xdr:rowOff>
    </xdr:from>
    <xdr:to>
      <xdr:col>36</xdr:col>
      <xdr:colOff>165100</xdr:colOff>
      <xdr:row>78</xdr:row>
      <xdr:rowOff>59860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76387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0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65066</xdr:rowOff>
    </xdr:from>
    <xdr:to>
      <xdr:col>55</xdr:col>
      <xdr:colOff>0</xdr:colOff>
      <xdr:row>98</xdr:row>
      <xdr:rowOff>71041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67166"/>
          <a:ext cx="8382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71041</xdr:rowOff>
    </xdr:from>
    <xdr:to>
      <xdr:col>50</xdr:col>
      <xdr:colOff>114300</xdr:colOff>
      <xdr:row>98</xdr:row>
      <xdr:rowOff>82074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73141"/>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28981</xdr:rowOff>
    </xdr:from>
    <xdr:to>
      <xdr:col>45</xdr:col>
      <xdr:colOff>177800</xdr:colOff>
      <xdr:row>98</xdr:row>
      <xdr:rowOff>82074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31081"/>
          <a:ext cx="889000" cy="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28981</xdr:rowOff>
    </xdr:from>
    <xdr:to>
      <xdr:col>41</xdr:col>
      <xdr:colOff>50800</xdr:colOff>
      <xdr:row>98</xdr:row>
      <xdr:rowOff>95348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31081"/>
          <a:ext cx="889000" cy="6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14266</xdr:rowOff>
    </xdr:from>
    <xdr:to>
      <xdr:col>55</xdr:col>
      <xdr:colOff>50800</xdr:colOff>
      <xdr:row>98</xdr:row>
      <xdr:rowOff>115866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1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100643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3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20241</xdr:rowOff>
    </xdr:from>
    <xdr:to>
      <xdr:col>50</xdr:col>
      <xdr:colOff>165100</xdr:colOff>
      <xdr:row>98</xdr:row>
      <xdr:rowOff>121841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2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112968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31274</xdr:rowOff>
    </xdr:from>
    <xdr:to>
      <xdr:col>46</xdr:col>
      <xdr:colOff>38100</xdr:colOff>
      <xdr:row>98</xdr:row>
      <xdr:rowOff>132874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124001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2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149631</xdr:rowOff>
    </xdr:from>
    <xdr:to>
      <xdr:col>41</xdr:col>
      <xdr:colOff>101600</xdr:colOff>
      <xdr:row>98</xdr:row>
      <xdr:rowOff>79781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70908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7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44548</xdr:rowOff>
    </xdr:from>
    <xdr:to>
      <xdr:col>36</xdr:col>
      <xdr:colOff>165100</xdr:colOff>
      <xdr:row>98</xdr:row>
      <xdr:rowOff>146148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137275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3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163840</xdr:rowOff>
    </xdr:from>
    <xdr:to>
      <xdr:col>85</xdr:col>
      <xdr:colOff>127000</xdr:colOff>
      <xdr:row>39</xdr:row>
      <xdr:rowOff>2105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78940"/>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90002</xdr:rowOff>
    </xdr:from>
    <xdr:to>
      <xdr:col>81</xdr:col>
      <xdr:colOff>50800</xdr:colOff>
      <xdr:row>38</xdr:row>
      <xdr:rowOff>163840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05102"/>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90002</xdr:rowOff>
    </xdr:from>
    <xdr:to>
      <xdr:col>76</xdr:col>
      <xdr:colOff>114300</xdr:colOff>
      <xdr:row>39</xdr:row>
      <xdr:rowOff>31732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05102"/>
          <a:ext cx="889000" cy="1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31732</xdr:rowOff>
    </xdr:from>
    <xdr:to>
      <xdr:col>71</xdr:col>
      <xdr:colOff>177800</xdr:colOff>
      <xdr:row>39</xdr:row>
      <xdr:rowOff>37973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718282"/>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122755</xdr:rowOff>
    </xdr:from>
    <xdr:to>
      <xdr:col>85</xdr:col>
      <xdr:colOff>177800</xdr:colOff>
      <xdr:row>39</xdr:row>
      <xdr:rowOff>52905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3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37682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113040</xdr:rowOff>
    </xdr:from>
    <xdr:to>
      <xdr:col>81</xdr:col>
      <xdr:colOff>101600</xdr:colOff>
      <xdr:row>39</xdr:row>
      <xdr:rowOff>43190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34317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39202</xdr:rowOff>
    </xdr:from>
    <xdr:to>
      <xdr:col>76</xdr:col>
      <xdr:colOff>165100</xdr:colOff>
      <xdr:row>38</xdr:row>
      <xdr:rowOff>140802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5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131929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4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152382</xdr:rowOff>
    </xdr:from>
    <xdr:to>
      <xdr:col>72</xdr:col>
      <xdr:colOff>38100</xdr:colOff>
      <xdr:row>39</xdr:row>
      <xdr:rowOff>82532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73659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6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158623</xdr:rowOff>
    </xdr:from>
    <xdr:to>
      <xdr:col>67</xdr:col>
      <xdr:colOff>101600</xdr:colOff>
      <xdr:row>39</xdr:row>
      <xdr:rowOff>88773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79900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6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31376</xdr:rowOff>
    </xdr:from>
    <xdr:to>
      <xdr:col>85</xdr:col>
      <xdr:colOff>127000</xdr:colOff>
      <xdr:row>58</xdr:row>
      <xdr:rowOff>40432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75476"/>
          <a:ext cx="838200" cy="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35424</xdr:rowOff>
    </xdr:from>
    <xdr:to>
      <xdr:col>81</xdr:col>
      <xdr:colOff>50800</xdr:colOff>
      <xdr:row>58</xdr:row>
      <xdr:rowOff>40432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79524"/>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21310</xdr:rowOff>
    </xdr:from>
    <xdr:to>
      <xdr:col>76</xdr:col>
      <xdr:colOff>114300</xdr:colOff>
      <xdr:row>58</xdr:row>
      <xdr:rowOff>35424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65410"/>
          <a:ext cx="889000" cy="1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21310</xdr:rowOff>
    </xdr:from>
    <xdr:to>
      <xdr:col>71</xdr:col>
      <xdr:colOff>177800</xdr:colOff>
      <xdr:row>58</xdr:row>
      <xdr:rowOff>35301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65410"/>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152026</xdr:rowOff>
    </xdr:from>
    <xdr:to>
      <xdr:col>85</xdr:col>
      <xdr:colOff>177800</xdr:colOff>
      <xdr:row>58</xdr:row>
      <xdr:rowOff>82176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66953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3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161082</xdr:rowOff>
    </xdr:from>
    <xdr:to>
      <xdr:col>81</xdr:col>
      <xdr:colOff>101600</xdr:colOff>
      <xdr:row>58</xdr:row>
      <xdr:rowOff>91232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3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82359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2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156074</xdr:rowOff>
    </xdr:from>
    <xdr:to>
      <xdr:col>76</xdr:col>
      <xdr:colOff>165100</xdr:colOff>
      <xdr:row>58</xdr:row>
      <xdr:rowOff>86224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77351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2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141960</xdr:rowOff>
    </xdr:from>
    <xdr:to>
      <xdr:col>72</xdr:col>
      <xdr:colOff>38100</xdr:colOff>
      <xdr:row>58</xdr:row>
      <xdr:rowOff>72110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1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63237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0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155951</xdr:rowOff>
    </xdr:from>
    <xdr:to>
      <xdr:col>67</xdr:col>
      <xdr:colOff>101600</xdr:colOff>
      <xdr:row>58</xdr:row>
      <xdr:rowOff>86101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2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77228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2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126825</xdr:rowOff>
    </xdr:from>
    <xdr:to>
      <xdr:col>85</xdr:col>
      <xdr:colOff>127000</xdr:colOff>
      <xdr:row>78</xdr:row>
      <xdr:rowOff>137643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499925"/>
          <a:ext cx="838200" cy="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137643</xdr:rowOff>
    </xdr:from>
    <xdr:to>
      <xdr:col>81</xdr:col>
      <xdr:colOff>50800</xdr:colOff>
      <xdr:row>78</xdr:row>
      <xdr:rowOff>138621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10743"/>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138621</xdr:rowOff>
    </xdr:from>
    <xdr:to>
      <xdr:col>76</xdr:col>
      <xdr:colOff>114300</xdr:colOff>
      <xdr:row>78</xdr:row>
      <xdr:rowOff>139388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11721"/>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139388</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12488"/>
          <a:ext cx="88900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76025</xdr:rowOff>
    </xdr:from>
    <xdr:to>
      <xdr:col>85</xdr:col>
      <xdr:colOff>177800</xdr:colOff>
      <xdr:row>79</xdr:row>
      <xdr:rowOff>6175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4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162402</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6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86843</xdr:rowOff>
    </xdr:from>
    <xdr:to>
      <xdr:col>81</xdr:col>
      <xdr:colOff>101600</xdr:colOff>
      <xdr:row>79</xdr:row>
      <xdr:rowOff>16993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8120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552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87821</xdr:rowOff>
    </xdr:from>
    <xdr:to>
      <xdr:col>76</xdr:col>
      <xdr:colOff>165100</xdr:colOff>
      <xdr:row>79</xdr:row>
      <xdr:rowOff>17971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9098</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553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88588</xdr:rowOff>
    </xdr:from>
    <xdr:to>
      <xdr:col>72</xdr:col>
      <xdr:colOff>38100</xdr:colOff>
      <xdr:row>79</xdr:row>
      <xdr:rowOff>18738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9865</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46333" y="13554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141342</xdr:rowOff>
    </xdr:from>
    <xdr:to>
      <xdr:col>85</xdr:col>
      <xdr:colOff>127000</xdr:colOff>
      <xdr:row>97</xdr:row>
      <xdr:rowOff>145900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771992"/>
          <a:ext cx="8382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141342</xdr:rowOff>
    </xdr:from>
    <xdr:to>
      <xdr:col>81</xdr:col>
      <xdr:colOff>50800</xdr:colOff>
      <xdr:row>97</xdr:row>
      <xdr:rowOff>143453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71992"/>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127712</xdr:rowOff>
    </xdr:from>
    <xdr:to>
      <xdr:col>76</xdr:col>
      <xdr:colOff>114300</xdr:colOff>
      <xdr:row>97</xdr:row>
      <xdr:rowOff>143453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758362"/>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116839</xdr:rowOff>
    </xdr:from>
    <xdr:to>
      <xdr:col>71</xdr:col>
      <xdr:colOff>177800</xdr:colOff>
      <xdr:row>97</xdr:row>
      <xdr:rowOff>127712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747489"/>
          <a:ext cx="889000" cy="1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95100</xdr:rowOff>
    </xdr:from>
    <xdr:to>
      <xdr:col>85</xdr:col>
      <xdr:colOff>177800</xdr:colOff>
      <xdr:row>98</xdr:row>
      <xdr:rowOff>25250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2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73527</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90542</xdr:rowOff>
    </xdr:from>
    <xdr:to>
      <xdr:col>81</xdr:col>
      <xdr:colOff>101600</xdr:colOff>
      <xdr:row>98</xdr:row>
      <xdr:rowOff>20692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2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11819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8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92653</xdr:rowOff>
    </xdr:from>
    <xdr:to>
      <xdr:col>76</xdr:col>
      <xdr:colOff>165100</xdr:colOff>
      <xdr:row>98</xdr:row>
      <xdr:rowOff>22803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2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13930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81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76912</xdr:rowOff>
    </xdr:from>
    <xdr:to>
      <xdr:col>72</xdr:col>
      <xdr:colOff>38100</xdr:colOff>
      <xdr:row>98</xdr:row>
      <xdr:rowOff>7062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169639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80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66039</xdr:rowOff>
    </xdr:from>
    <xdr:to>
      <xdr:col>67</xdr:col>
      <xdr:colOff>101600</xdr:colOff>
      <xdr:row>97</xdr:row>
      <xdr:rowOff>167639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158766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8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84582</xdr:rowOff>
    </xdr:from>
    <xdr:to>
      <xdr:col>116</xdr:col>
      <xdr:colOff>63500</xdr:colOff>
      <xdr:row>38</xdr:row>
      <xdr:rowOff>7747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428232"/>
          <a:ext cx="838200" cy="9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93489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608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84582</xdr:rowOff>
    </xdr:from>
    <xdr:to>
      <xdr:col>111</xdr:col>
      <xdr:colOff>177800</xdr:colOff>
      <xdr:row>37</xdr:row>
      <xdr:rowOff>85471</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0434300" y="6428232"/>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11193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697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85217</xdr:rowOff>
    </xdr:from>
    <xdr:to>
      <xdr:col>107</xdr:col>
      <xdr:colOff>50800</xdr:colOff>
      <xdr:row>37</xdr:row>
      <xdr:rowOff>85471</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428867"/>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39641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72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85217</xdr:rowOff>
    </xdr:from>
    <xdr:to>
      <xdr:col>102</xdr:col>
      <xdr:colOff>114300</xdr:colOff>
      <xdr:row>37</xdr:row>
      <xdr:rowOff>86360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8656300" y="642886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58818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7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55643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7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128397</xdr:rowOff>
    </xdr:from>
    <xdr:to>
      <xdr:col>116</xdr:col>
      <xdr:colOff>114300</xdr:colOff>
      <xdr:row>38</xdr:row>
      <xdr:rowOff>58547</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47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151274</xdr:rowOff>
    </xdr:from>
    <xdr:ext cx="469744"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32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33782</xdr:rowOff>
    </xdr:from>
    <xdr:to>
      <xdr:col>112</xdr:col>
      <xdr:colOff>38100</xdr:colOff>
      <xdr:row>37</xdr:row>
      <xdr:rowOff>135382</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151909</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34671</xdr:rowOff>
    </xdr:from>
    <xdr:to>
      <xdr:col>107</xdr:col>
      <xdr:colOff>101600</xdr:colOff>
      <xdr:row>37</xdr:row>
      <xdr:rowOff>136271</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37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152798</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199428" y="615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34417</xdr:rowOff>
    </xdr:from>
    <xdr:to>
      <xdr:col>102</xdr:col>
      <xdr:colOff>165100</xdr:colOff>
      <xdr:row>37</xdr:row>
      <xdr:rowOff>136017</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152544</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10428" y="615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35560</xdr:rowOff>
    </xdr:from>
    <xdr:to>
      <xdr:col>98</xdr:col>
      <xdr:colOff>38100</xdr:colOff>
      <xdr:row>37</xdr:row>
      <xdr:rowOff>137160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153687</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615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は各費目とも類似団体に比較して住民１人あたりの歳出額は少なくなっている。村の生活圏域が狭い中に、ある程度の人口がおり、コンパクトで効率が良い集約がされていることが要因と考えられる。</a:t>
          </a:r>
        </a:p>
        <a:p>
          <a:r>
            <a:rPr kumimoji="1" lang="ja-JP" altLang="en-US" sz="1300">
              <a:latin typeface="ＭＳ Ｐゴシック" panose="020B0600070205080204" pitchFamily="50" charset="-128"/>
              <a:ea typeface="ＭＳ Ｐゴシック" panose="020B0600070205080204" pitchFamily="50" charset="-128"/>
            </a:rPr>
            <a:t>　商工費については類似団体の中でも多くなっており、これは商工業振興資金の原資預託金や利子補給・保証料負担などの他、商工業に係る補助金等が充実していることが背景にある。</a:t>
          </a:r>
        </a:p>
        <a:p>
          <a:r>
            <a:rPr kumimoji="1" lang="ja-JP" altLang="en-US" sz="1300">
              <a:latin typeface="ＭＳ Ｐゴシック" panose="020B0600070205080204" pitchFamily="50" charset="-128"/>
              <a:ea typeface="ＭＳ Ｐゴシック" panose="020B0600070205080204" pitchFamily="50" charset="-128"/>
            </a:rPr>
            <a:t>　また、諸支出金が多いのは、土地開発公社からの買戻しを毎年約２千万円行っているためである。この傾向は令和５年度まで続く見込みである。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財政調整基金残高は、適切な財源の確保と歳出の精査により取崩の回避ができている。</a:t>
          </a:r>
        </a:p>
        <a:p>
          <a:r>
            <a:rPr kumimoji="1" lang="ja-JP" altLang="en-US" sz="1400">
              <a:latin typeface="ＭＳ ゴシック" pitchFamily="49" charset="-128"/>
              <a:ea typeface="ＭＳ ゴシック" pitchFamily="49" charset="-128"/>
            </a:rPr>
            <a:t>　引き続き経費削減等に努める中で、財政調整基金と公共施設整備基金等を増額させていきたい。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下水道事業については、施設の耐用年数を迎えることから今後大規模な改修・更新が見込まれるので、ストックマネジメント計画や経営戦略に沿って計画的な事業運営を行っていく。</a:t>
          </a:r>
        </a:p>
        <a:p>
          <a:r>
            <a:rPr kumimoji="1" lang="ja-JP" altLang="en-US" sz="1400">
              <a:latin typeface="ＭＳ ゴシック" pitchFamily="49" charset="-128"/>
              <a:ea typeface="ＭＳ ゴシック" pitchFamily="49" charset="-128"/>
            </a:rPr>
            <a:t>　一般会計については、将来の大型施設更新に向けて、公共施設整備基金の積み立てを増して備えていきたい。また、将来の地域医療構築のために地域福祉基金も積み増ししていく。</a:t>
          </a:r>
        </a:p>
        <a:p>
          <a:r>
            <a:rPr kumimoji="1" lang="ja-JP" altLang="en-US" sz="1400">
              <a:latin typeface="ＭＳ ゴシック" pitchFamily="49" charset="-128"/>
              <a:ea typeface="ＭＳ ゴシック" pitchFamily="49" charset="-128"/>
            </a:rPr>
            <a:t>　水道事業については、施設の更新について、水道ビジョンと水道基本計画に基づき、計画的に進めていきたい。また下水道と併せて料金の値上げを検討していく。</a:t>
          </a:r>
        </a:p>
        <a:p>
          <a:r>
            <a:rPr kumimoji="1" lang="ja-JP" altLang="en-US" sz="1400">
              <a:latin typeface="ＭＳ ゴシック" pitchFamily="49" charset="-128"/>
              <a:ea typeface="ＭＳ ゴシック" pitchFamily="49" charset="-128"/>
            </a:rPr>
            <a:t>　その他の特別会計については、一般会計からの繰り入れと利用者負担のバランスを取りながら健全運営を図っていく。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5485804</v>
      </c>
      <c r="BO4" s="449"/>
      <c r="BP4" s="449"/>
      <c r="BQ4" s="449"/>
      <c r="BR4" s="449"/>
      <c r="BS4" s="449"/>
      <c r="BT4" s="449"/>
      <c r="BU4" s="450"/>
      <c r="BV4" s="448">
        <v>5489053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6.6</v>
      </c>
      <c r="CU4" s="589"/>
      <c r="CV4" s="589"/>
      <c r="CW4" s="589"/>
      <c r="CX4" s="589"/>
      <c r="CY4" s="589"/>
      <c r="CZ4" s="589"/>
      <c r="DA4" s="590"/>
      <c r="DB4" s="588">
        <v>11.3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5263913</v>
      </c>
      <c r="BO5" s="420"/>
      <c r="BP5" s="420"/>
      <c r="BQ5" s="420"/>
      <c r="BR5" s="420"/>
      <c r="BS5" s="420"/>
      <c r="BT5" s="420"/>
      <c r="BU5" s="421"/>
      <c r="BV5" s="419">
        <v>5116761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77.8</v>
      </c>
      <c r="CU5" s="417"/>
      <c r="CV5" s="417"/>
      <c r="CW5" s="417"/>
      <c r="CX5" s="417"/>
      <c r="CY5" s="417"/>
      <c r="CZ5" s="417"/>
      <c r="DA5" s="418"/>
      <c r="DB5" s="416">
        <v>72.400000000000006</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221891</v>
      </c>
      <c r="BO6" s="420"/>
      <c r="BP6" s="420"/>
      <c r="BQ6" s="420"/>
      <c r="BR6" s="420"/>
      <c r="BS6" s="420"/>
      <c r="BT6" s="420"/>
      <c r="BU6" s="421"/>
      <c r="BV6" s="419">
        <v>372292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79.099999999999994</v>
      </c>
      <c r="CU6" s="563"/>
      <c r="CV6" s="563"/>
      <c r="CW6" s="563"/>
      <c r="CX6" s="563"/>
      <c r="CY6" s="563"/>
      <c r="CZ6" s="563"/>
      <c r="DA6" s="564"/>
      <c r="DB6" s="562">
        <v>76.7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22601</v>
      </c>
      <c r="BO7" s="420"/>
      <c r="BP7" s="420"/>
      <c r="BQ7" s="420"/>
      <c r="BR7" s="420"/>
      <c r="BS7" s="420"/>
      <c r="BT7" s="420"/>
      <c r="BU7" s="421"/>
      <c r="BV7" s="419">
        <v>27952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3002211</v>
      </c>
      <c r="CU7" s="420"/>
      <c r="CV7" s="420"/>
      <c r="CW7" s="420"/>
      <c r="CX7" s="420"/>
      <c r="CY7" s="420"/>
      <c r="CZ7" s="420"/>
      <c r="DA7" s="421"/>
      <c r="DB7" s="419">
        <v>3055531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199290</v>
      </c>
      <c r="BO8" s="420"/>
      <c r="BP8" s="420"/>
      <c r="BQ8" s="420"/>
      <c r="BR8" s="420"/>
      <c r="BS8" s="420"/>
      <c r="BT8" s="420"/>
      <c r="BU8" s="421"/>
      <c r="BV8" s="419">
        <v>344340</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0.47</v>
      </c>
      <c r="CU8" s="523"/>
      <c r="CV8" s="523"/>
      <c r="CW8" s="523"/>
      <c r="CX8" s="523"/>
      <c r="CY8" s="523"/>
      <c r="CZ8" s="523"/>
      <c r="DA8" s="524"/>
      <c r="DB8" s="522">
        <v>0.49</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8569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-145050</v>
      </c>
      <c r="BO9" s="420"/>
      <c r="BP9" s="420"/>
      <c r="BQ9" s="420"/>
      <c r="BR9" s="420"/>
      <c r="BS9" s="420"/>
      <c r="BT9" s="420"/>
      <c r="BU9" s="421"/>
      <c r="BV9" s="419">
        <v>-24569</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8</v>
      </c>
      <c r="CU9" s="417"/>
      <c r="CV9" s="417"/>
      <c r="CW9" s="417"/>
      <c r="CX9" s="417"/>
      <c r="CY9" s="417"/>
      <c r="CZ9" s="417"/>
      <c r="DA9" s="418"/>
      <c r="DB9" s="416">
        <v>8.6999999999999993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8821</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107</v>
      </c>
      <c r="AV10" s="478"/>
      <c r="AW10" s="478"/>
      <c r="AX10" s="478"/>
      <c r="AY10" s="433" t="s">
        <v>123</v>
      </c>
      <c r="AZ10" s="434"/>
      <c r="BA10" s="434"/>
      <c r="BB10" s="434"/>
      <c r="BC10" s="434"/>
      <c r="BD10" s="434"/>
      <c r="BE10" s="434"/>
      <c r="BF10" s="434"/>
      <c r="BG10" s="434"/>
      <c r="BH10" s="434"/>
      <c r="BI10" s="434"/>
      <c r="BJ10" s="434"/>
      <c r="BK10" s="434"/>
      <c r="BL10" s="434"/>
      <c r="BM10" s="435"/>
      <c r="BN10" s="419">
        <v>150955</v>
      </c>
      <c r="BO10" s="420"/>
      <c r="BP10" s="420"/>
      <c r="BQ10" s="420"/>
      <c r="BR10" s="420"/>
      <c r="BS10" s="420"/>
      <c r="BT10" s="420"/>
      <c r="BU10" s="421"/>
      <c r="BV10" s="419">
        <v>102285</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107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8837</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8522</v>
      </c>
      <c r="S13" s="507"/>
      <c r="T13" s="507"/>
      <c r="U13" s="507"/>
      <c r="V13" s="508"/>
      <c r="W13" s="509" t="s">
        <v>140</v>
      </c>
      <c r="X13" s="405"/>
      <c r="Y13" s="405"/>
      <c r="Z13" s="405"/>
      <c r="AA13" s="405"/>
      <c r="AB13" s="406"/>
      <c r="AC13" s="372">
        <v>311</v>
      </c>
      <c r="AD13" s="373"/>
      <c r="AE13" s="373"/>
      <c r="AF13" s="373"/>
      <c r="AG13" s="374"/>
      <c r="AH13" s="372">
        <v>328</v>
      </c>
      <c r="AI13" s="373"/>
      <c r="AJ13" s="373"/>
      <c r="AK13" s="373"/>
      <c r="AL13" s="432"/>
      <c r="AM13" s="476" t="s">
        <v>141</v>
      </c>
      <c r="AN13" s="376"/>
      <c r="AO13" s="376"/>
      <c r="AP13" s="376"/>
      <c r="AQ13" s="376"/>
      <c r="AR13" s="376"/>
      <c r="AS13" s="376"/>
      <c r="AT13" s="377"/>
      <c r="AU13" s="477" t="s">
        <v>118</v>
      </c>
      <c r="AV13" s="478"/>
      <c r="AW13" s="478"/>
      <c r="AX13" s="478"/>
      <c r="AY13" s="433" t="s">
        <v>142</v>
      </c>
      <c r="AZ13" s="434"/>
      <c r="BA13" s="434"/>
      <c r="BB13" s="434"/>
      <c r="BC13" s="434"/>
      <c r="BD13" s="434"/>
      <c r="BE13" s="434"/>
      <c r="BF13" s="434"/>
      <c r="BG13" s="434"/>
      <c r="BH13" s="434"/>
      <c r="BI13" s="434"/>
      <c r="BJ13" s="434"/>
      <c r="BK13" s="434"/>
      <c r="BL13" s="434"/>
      <c r="BM13" s="435"/>
      <c r="BN13" s="419">
        <v>5905</v>
      </c>
      <c r="BO13" s="420"/>
      <c r="BP13" s="420"/>
      <c r="BQ13" s="420"/>
      <c r="BR13" s="420"/>
      <c r="BS13" s="420"/>
      <c r="BT13" s="420"/>
      <c r="BU13" s="421"/>
      <c r="BV13" s="419">
        <v>77716</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7.9</v>
      </c>
      <c r="CU13" s="417"/>
      <c r="CV13" s="417"/>
      <c r="CW13" s="417"/>
      <c r="CX13" s="417"/>
      <c r="CY13" s="417"/>
      <c r="CZ13" s="417"/>
      <c r="DA13" s="418"/>
      <c r="DB13" s="416">
        <v>9.4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8908</v>
      </c>
      <c r="S14" s="507"/>
      <c r="T14" s="507"/>
      <c r="U14" s="507"/>
      <c r="V14" s="508"/>
      <c r="W14" s="510"/>
      <c r="X14" s="408"/>
      <c r="Y14" s="408"/>
      <c r="Z14" s="408"/>
      <c r="AA14" s="408"/>
      <c r="AB14" s="409"/>
      <c r="AC14" s="499">
        <v>6.9</v>
      </c>
      <c r="AD14" s="500"/>
      <c r="AE14" s="500"/>
      <c r="AF14" s="500"/>
      <c r="AG14" s="501"/>
      <c r="AH14" s="499">
        <v>7.3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146</v>
      </c>
      <c r="CU14" s="517"/>
      <c r="CV14" s="517"/>
      <c r="CW14" s="517"/>
      <c r="CX14" s="517"/>
      <c r="CY14" s="517"/>
      <c r="CZ14" s="517"/>
      <c r="DA14" s="518"/>
      <c r="DB14" s="516" t="s">
        <v>146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8622</v>
      </c>
      <c r="S15" s="507"/>
      <c r="T15" s="507"/>
      <c r="U15" s="507"/>
      <c r="V15" s="508"/>
      <c r="W15" s="509" t="s">
        <v>148</v>
      </c>
      <c r="X15" s="405"/>
      <c r="Y15" s="405"/>
      <c r="Z15" s="405"/>
      <c r="AA15" s="405"/>
      <c r="AB15" s="406"/>
      <c r="AC15" s="372">
        <v>1915</v>
      </c>
      <c r="AD15" s="373"/>
      <c r="AE15" s="373"/>
      <c r="AF15" s="373"/>
      <c r="AG15" s="374"/>
      <c r="AH15" s="372">
        <v>1904</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1198696</v>
      </c>
      <c r="BO15" s="449"/>
      <c r="BP15" s="449"/>
      <c r="BQ15" s="449"/>
      <c r="BR15" s="449"/>
      <c r="BS15" s="449"/>
      <c r="BT15" s="449"/>
      <c r="BU15" s="450"/>
      <c r="BV15" s="448">
        <v>1177774</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42.3</v>
      </c>
      <c r="AD16" s="500"/>
      <c r="AE16" s="500"/>
      <c r="AF16" s="500"/>
      <c r="AG16" s="501"/>
      <c r="AH16" s="499">
        <v>42.5</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2639797</v>
      </c>
      <c r="BO16" s="420"/>
      <c r="BP16" s="420"/>
      <c r="BQ16" s="420"/>
      <c r="BR16" s="420"/>
      <c r="BS16" s="420"/>
      <c r="BT16" s="420"/>
      <c r="BU16" s="421"/>
      <c r="BV16" s="419">
        <v>2578199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2298</v>
      </c>
      <c r="AD17" s="373"/>
      <c r="AE17" s="373"/>
      <c r="AF17" s="373"/>
      <c r="AG17" s="374"/>
      <c r="AH17" s="372">
        <v>2251</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1506083</v>
      </c>
      <c r="BO17" s="420"/>
      <c r="BP17" s="420"/>
      <c r="BQ17" s="420"/>
      <c r="BR17" s="420"/>
      <c r="BS17" s="420"/>
      <c r="BT17" s="420"/>
      <c r="BU17" s="421"/>
      <c r="BV17" s="419">
        <v>1480003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54.5</v>
      </c>
      <c r="M18" s="472"/>
      <c r="N18" s="472"/>
      <c r="O18" s="472"/>
      <c r="P18" s="472"/>
      <c r="Q18" s="472"/>
      <c r="R18" s="473"/>
      <c r="S18" s="473"/>
      <c r="T18" s="473"/>
      <c r="U18" s="473"/>
      <c r="V18" s="474"/>
      <c r="W18" s="490"/>
      <c r="X18" s="491"/>
      <c r="Y18" s="491"/>
      <c r="Z18" s="491"/>
      <c r="AA18" s="491"/>
      <c r="AB18" s="515"/>
      <c r="AC18" s="389">
        <v>50.8</v>
      </c>
      <c r="AD18" s="390"/>
      <c r="AE18" s="390"/>
      <c r="AF18" s="390"/>
      <c r="AG18" s="475"/>
      <c r="AH18" s="389">
        <v>50.2</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2435153</v>
      </c>
      <c r="BO18" s="420"/>
      <c r="BP18" s="420"/>
      <c r="BQ18" s="420"/>
      <c r="BR18" s="420"/>
      <c r="BS18" s="420"/>
      <c r="BT18" s="420"/>
      <c r="BU18" s="421"/>
      <c r="BV18" s="419">
        <v>2249703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157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3827219</v>
      </c>
      <c r="BO19" s="420"/>
      <c r="BP19" s="420"/>
      <c r="BQ19" s="420"/>
      <c r="BR19" s="420"/>
      <c r="BS19" s="420"/>
      <c r="BT19" s="420"/>
      <c r="BU19" s="421"/>
      <c r="BV19" s="419">
        <v>3672384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3279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2656810</v>
      </c>
      <c r="BO22" s="449"/>
      <c r="BP22" s="449"/>
      <c r="BQ22" s="449"/>
      <c r="BR22" s="449"/>
      <c r="BS22" s="449"/>
      <c r="BT22" s="449"/>
      <c r="BU22" s="450"/>
      <c r="BV22" s="448">
        <v>2884210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1207081</v>
      </c>
      <c r="BO23" s="420"/>
      <c r="BP23" s="420"/>
      <c r="BQ23" s="420"/>
      <c r="BR23" s="420"/>
      <c r="BS23" s="420"/>
      <c r="BT23" s="420"/>
      <c r="BU23" s="421"/>
      <c r="BV23" s="419">
        <v>1357582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7400</v>
      </c>
      <c r="R24" s="373"/>
      <c r="S24" s="373"/>
      <c r="T24" s="373"/>
      <c r="U24" s="373"/>
      <c r="V24" s="374"/>
      <c r="W24" s="462"/>
      <c r="X24" s="399"/>
      <c r="Y24" s="400"/>
      <c r="Z24" s="375" t="s">
        <v>173</v>
      </c>
      <c r="AA24" s="376"/>
      <c r="AB24" s="376"/>
      <c r="AC24" s="376"/>
      <c r="AD24" s="376"/>
      <c r="AE24" s="376"/>
      <c r="AF24" s="376"/>
      <c r="AG24" s="377"/>
      <c r="AH24" s="372">
        <v>92</v>
      </c>
      <c r="AI24" s="373"/>
      <c r="AJ24" s="373"/>
      <c r="AK24" s="373"/>
      <c r="AL24" s="374"/>
      <c r="AM24" s="372">
        <v>272228</v>
      </c>
      <c r="AN24" s="373"/>
      <c r="AO24" s="373"/>
      <c r="AP24" s="373"/>
      <c r="AQ24" s="373"/>
      <c r="AR24" s="374"/>
      <c r="AS24" s="372">
        <v>2959</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671509</v>
      </c>
      <c r="BO24" s="420"/>
      <c r="BP24" s="420"/>
      <c r="BQ24" s="420"/>
      <c r="BR24" s="420"/>
      <c r="BS24" s="420"/>
      <c r="BT24" s="420"/>
      <c r="BU24" s="421"/>
      <c r="BV24" s="419">
        <v>751799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6140</v>
      </c>
      <c r="R25" s="373"/>
      <c r="S25" s="373"/>
      <c r="T25" s="373"/>
      <c r="U25" s="373"/>
      <c r="V25" s="374"/>
      <c r="W25" s="462"/>
      <c r="X25" s="399"/>
      <c r="Y25" s="400"/>
      <c r="Z25" s="375" t="s">
        <v>176</v>
      </c>
      <c r="AA25" s="376"/>
      <c r="AB25" s="376"/>
      <c r="AC25" s="376"/>
      <c r="AD25" s="376"/>
      <c r="AE25" s="376"/>
      <c r="AF25" s="376"/>
      <c r="AG25" s="377"/>
      <c r="AH25" s="372" t="s">
        <v>131</v>
      </c>
      <c r="AI25" s="373"/>
      <c r="AJ25" s="373"/>
      <c r="AK25" s="373"/>
      <c r="AL25" s="374"/>
      <c r="AM25" s="372" t="s">
        <v>177</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17208</v>
      </c>
      <c r="BO25" s="449"/>
      <c r="BP25" s="449"/>
      <c r="BQ25" s="449"/>
      <c r="BR25" s="449"/>
      <c r="BS25" s="449"/>
      <c r="BT25" s="449"/>
      <c r="BU25" s="450"/>
      <c r="BV25" s="448">
        <v>56818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5320</v>
      </c>
      <c r="R26" s="373"/>
      <c r="S26" s="373"/>
      <c r="T26" s="373"/>
      <c r="U26" s="373"/>
      <c r="V26" s="374"/>
      <c r="W26" s="462"/>
      <c r="X26" s="399"/>
      <c r="Y26" s="400"/>
      <c r="Z26" s="375" t="s">
        <v>180</v>
      </c>
      <c r="AA26" s="430"/>
      <c r="AB26" s="430"/>
      <c r="AC26" s="430"/>
      <c r="AD26" s="430"/>
      <c r="AE26" s="430"/>
      <c r="AF26" s="430"/>
      <c r="AG26" s="431"/>
      <c r="AH26" s="372">
        <v>9</v>
      </c>
      <c r="AI26" s="373"/>
      <c r="AJ26" s="373"/>
      <c r="AK26" s="373"/>
      <c r="AL26" s="374"/>
      <c r="AM26" s="372">
        <v>28368</v>
      </c>
      <c r="AN26" s="373"/>
      <c r="AO26" s="373"/>
      <c r="AP26" s="373"/>
      <c r="AQ26" s="373"/>
      <c r="AR26" s="374"/>
      <c r="AS26" s="372">
        <v>3152</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177</v>
      </c>
      <c r="BO26" s="420"/>
      <c r="BP26" s="420"/>
      <c r="BQ26" s="420"/>
      <c r="BR26" s="420"/>
      <c r="BS26" s="420"/>
      <c r="BT26" s="420"/>
      <c r="BU26" s="421"/>
      <c r="BV26" s="419" t="s">
        <v>146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2870</v>
      </c>
      <c r="R27" s="373"/>
      <c r="S27" s="373"/>
      <c r="T27" s="373"/>
      <c r="U27" s="373"/>
      <c r="V27" s="374"/>
      <c r="W27" s="462"/>
      <c r="X27" s="399"/>
      <c r="Y27" s="400"/>
      <c r="Z27" s="375" t="s">
        <v>183</v>
      </c>
      <c r="AA27" s="376"/>
      <c r="AB27" s="376"/>
      <c r="AC27" s="376"/>
      <c r="AD27" s="376"/>
      <c r="AE27" s="376"/>
      <c r="AF27" s="376"/>
      <c r="AG27" s="377"/>
      <c r="AH27" s="372" t="s">
        <v>146</v>
      </c>
      <c r="AI27" s="373"/>
      <c r="AJ27" s="373"/>
      <c r="AK27" s="373"/>
      <c r="AL27" s="374"/>
      <c r="AM27" s="372" t="s">
        <v>146</v>
      </c>
      <c r="AN27" s="373"/>
      <c r="AO27" s="373"/>
      <c r="AP27" s="373"/>
      <c r="AQ27" s="373"/>
      <c r="AR27" s="374"/>
      <c r="AS27" s="372" t="s">
        <v>146</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177</v>
      </c>
      <c r="BO27" s="454"/>
      <c r="BP27" s="454"/>
      <c r="BQ27" s="454"/>
      <c r="BR27" s="454"/>
      <c r="BS27" s="454"/>
      <c r="BT27" s="454"/>
      <c r="BU27" s="455"/>
      <c r="BV27" s="453" t="s">
        <v>177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2190</v>
      </c>
      <c r="R28" s="373"/>
      <c r="S28" s="373"/>
      <c r="T28" s="373"/>
      <c r="U28" s="373"/>
      <c r="V28" s="374"/>
      <c r="W28" s="462"/>
      <c r="X28" s="399"/>
      <c r="Y28" s="400"/>
      <c r="Z28" s="375" t="s">
        <v>186</v>
      </c>
      <c r="AA28" s="376"/>
      <c r="AB28" s="376"/>
      <c r="AC28" s="376"/>
      <c r="AD28" s="376"/>
      <c r="AE28" s="376"/>
      <c r="AF28" s="376"/>
      <c r="AG28" s="377"/>
      <c r="AH28" s="372" t="s">
        <v>146</v>
      </c>
      <c r="AI28" s="373"/>
      <c r="AJ28" s="373"/>
      <c r="AK28" s="373"/>
      <c r="AL28" s="374"/>
      <c r="AM28" s="372" t="s">
        <v>177</v>
      </c>
      <c r="AN28" s="373"/>
      <c r="AO28" s="373"/>
      <c r="AP28" s="373"/>
      <c r="AQ28" s="373"/>
      <c r="AR28" s="374"/>
      <c r="AS28" s="372" t="s">
        <v>146</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1496951</v>
      </c>
      <c r="BO28" s="449"/>
      <c r="BP28" s="449"/>
      <c r="BQ28" s="449"/>
      <c r="BR28" s="449"/>
      <c r="BS28" s="449"/>
      <c r="BT28" s="449"/>
      <c r="BU28" s="450"/>
      <c r="BV28" s="448">
        <v>1345996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10</v>
      </c>
      <c r="M29" s="373"/>
      <c r="N29" s="373"/>
      <c r="O29" s="373"/>
      <c r="P29" s="374"/>
      <c r="Q29" s="372">
        <v>1970</v>
      </c>
      <c r="R29" s="373"/>
      <c r="S29" s="373"/>
      <c r="T29" s="373"/>
      <c r="U29" s="373"/>
      <c r="V29" s="374"/>
      <c r="W29" s="463"/>
      <c r="X29" s="464"/>
      <c r="Y29" s="465"/>
      <c r="Z29" s="375" t="s">
        <v>189</v>
      </c>
      <c r="AA29" s="376"/>
      <c r="AB29" s="376"/>
      <c r="AC29" s="376"/>
      <c r="AD29" s="376"/>
      <c r="AE29" s="376"/>
      <c r="AF29" s="376"/>
      <c r="AG29" s="377"/>
      <c r="AH29" s="372">
        <v>92</v>
      </c>
      <c r="AI29" s="373"/>
      <c r="AJ29" s="373"/>
      <c r="AK29" s="373"/>
      <c r="AL29" s="374"/>
      <c r="AM29" s="372">
        <v>272228</v>
      </c>
      <c r="AN29" s="373"/>
      <c r="AO29" s="373"/>
      <c r="AP29" s="373"/>
      <c r="AQ29" s="373"/>
      <c r="AR29" s="374"/>
      <c r="AS29" s="372">
        <v>2959</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1376</v>
      </c>
      <c r="BO29" s="420"/>
      <c r="BP29" s="420"/>
      <c r="BQ29" s="420"/>
      <c r="BR29" s="420"/>
      <c r="BS29" s="420"/>
      <c r="BT29" s="420"/>
      <c r="BU29" s="421"/>
      <c r="BV29" s="419">
        <v>49272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96.1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1882089</v>
      </c>
      <c r="BO30" s="454"/>
      <c r="BP30" s="454"/>
      <c r="BQ30" s="454"/>
      <c r="BR30" s="454"/>
      <c r="BS30" s="454"/>
      <c r="BT30" s="454"/>
      <c r="BU30" s="455"/>
      <c r="BV30" s="453">
        <v>1327188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198</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198</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上伊那広域連合（一般会計）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宮田村土地開発公社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上伊那広域連合（消防事業特別会計）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宮田村観光開発</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長野県後期高齢者医療広域連合（一般会計）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長野県後期高齢者医療広域連合（後期高齢者医療事業会計）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長野県上伊那広域水道用水企業団（水道用水供給事業会計）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長野県市町村総合事務組合（一般会計）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長野県市町村総合事務組合（非常勤職員公務災害補償特別会計）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長野県市町村自治振興組合（一般会計）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伊南行政組合（一般会計）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伊南行政組合（病院事業会計）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ZBfAB723li9FtfkKgp7/Ne6UZlFUcwO6MLArKXVl09tJ3Uxu9E1XYhUstXdJGCx3Kz1OiAxKtD4L9AREio/GVQ==" saltValue="RFQIdGZZFZCHMctipQPLD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40" zoomScaleNormal="40" zoomScaleSheetLayoutView="100" workbookViewId="0">
      <selection activeCell="P38" sqref="P38"/>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562</v>
      </c>
      <c r="D34" s="1151"/>
      <c r="E34" s="1152"/>
      <c r="F34" s="32">
        <v>16.75</v>
      </c>
      <c r="G34" s="33">
        <v>17.61</v>
      </c>
      <c r="H34" s="33">
        <v>17.190000000000001</v>
      </c>
      <c r="I34" s="33">
        <v>14.32</v>
      </c>
      <c r="J34" s="34">
        <v>15.43</v>
      </c>
      <c r="K34" s="22"/>
      <c r="L34" s="22"/>
      <c r="M34" s="22"/>
      <c r="N34" s="22"/>
      <c r="O34" s="22"/>
      <c r="P34" s="22"/>
    </row>
    <row r="35" spans="1:16" ht="39" customHeight="1" x14ac:dyDescent="0.15">
      <c r="A35" s="22"/>
      <c r="B35" s="35"/>
      <c r="C35" s="1145" t="s">
        <v>563</v>
      </c>
      <c r="D35" s="1146"/>
      <c r="E35" s="1147"/>
      <c r="F35" s="36">
        <v>6.15</v>
      </c>
      <c r="G35" s="37">
        <v>9.7200000000000006</v>
      </c>
      <c r="H35" s="37">
        <v>12.77</v>
      </c>
      <c r="I35" s="37">
        <v>11.26</v>
      </c>
      <c r="J35" s="38">
        <v>6.63</v>
      </c>
      <c r="K35" s="22"/>
      <c r="L35" s="22"/>
      <c r="M35" s="22"/>
      <c r="N35" s="22"/>
      <c r="O35" s="22"/>
      <c r="P35" s="22"/>
    </row>
    <row r="36" spans="1:16" ht="39" customHeight="1" x14ac:dyDescent="0.15">
      <c r="A36" s="22"/>
      <c r="B36" s="35"/>
      <c r="C36" s="1145" t="s">
        <v>564</v>
      </c>
      <c r="D36" s="1146"/>
      <c r="E36" s="1147"/>
      <c r="F36" s="36">
        <v>5.43</v>
      </c>
      <c r="G36" s="37">
        <v>5.39</v>
      </c>
      <c r="H36" s="37">
        <v>5.32</v>
      </c>
      <c r="I36" s="37">
        <v>5.26</v>
      </c>
      <c r="J36" s="38">
        <v>5.9</v>
      </c>
      <c r="K36" s="22"/>
      <c r="L36" s="22"/>
      <c r="M36" s="22"/>
      <c r="N36" s="22"/>
      <c r="O36" s="22"/>
      <c r="P36" s="22"/>
    </row>
    <row r="37" spans="1:16" ht="39" customHeight="1" x14ac:dyDescent="0.15">
      <c r="A37" s="22"/>
      <c r="B37" s="35"/>
      <c r="C37" s="1145" t="s">
        <v>565</v>
      </c>
      <c r="D37" s="1146"/>
      <c r="E37" s="1147"/>
      <c r="F37" s="36">
        <v>0.42</v>
      </c>
      <c r="G37" s="37">
        <v>1.68</v>
      </c>
      <c r="H37" s="37">
        <v>1.65</v>
      </c>
      <c r="I37" s="37">
        <v>2.0699999999999998</v>
      </c>
      <c r="J37" s="38">
        <v>2.66</v>
      </c>
      <c r="K37" s="22"/>
      <c r="L37" s="22"/>
      <c r="M37" s="22"/>
      <c r="N37" s="22"/>
      <c r="O37" s="22"/>
      <c r="P37" s="22"/>
    </row>
    <row r="38" spans="1:16" ht="39" customHeight="1" x14ac:dyDescent="0.15">
      <c r="A38" s="22"/>
      <c r="B38" s="35"/>
      <c r="C38" s="1145" t="s">
        <v>566</v>
      </c>
      <c r="D38" s="1146"/>
      <c r="E38" s="1147"/>
      <c r="F38" s="36">
        <v>1.99</v>
      </c>
      <c r="G38" s="37">
        <v>1.1100000000000001</v>
      </c>
      <c r="H38" s="37">
        <v>0.84</v>
      </c>
      <c r="I38" s="37">
        <v>1.18</v>
      </c>
      <c r="J38" s="38">
        <v>0.99</v>
      </c>
      <c r="K38" s="22"/>
      <c r="L38" s="22"/>
      <c r="M38" s="22"/>
      <c r="N38" s="22"/>
      <c r="O38" s="22"/>
      <c r="P38" s="22"/>
    </row>
    <row r="39" spans="1:16" ht="39" customHeight="1" x14ac:dyDescent="0.15">
      <c r="A39" s="22"/>
      <c r="B39" s="35"/>
      <c r="C39" s="1145" t="s">
        <v>567</v>
      </c>
      <c r="D39" s="1146"/>
      <c r="E39" s="1147"/>
      <c r="F39" s="36">
        <v>0.08</v>
      </c>
      <c r="G39" s="37">
        <v>0.08</v>
      </c>
      <c r="H39" s="37">
        <v>7.0000000000000007E-2</v>
      </c>
      <c r="I39" s="37">
        <v>0.03</v>
      </c>
      <c r="J39" s="38">
        <v>0.09</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568</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569</v>
      </c>
      <c r="D43" s="1149"/>
      <c r="E43" s="1150"/>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NlVVhp9tWQjfeF80Ha/BjQFIc3IgC3SOcU43IuoULKOgpabUuOZ57uMqx6Lvr0tbn/749zyyl8yJCJtA/gKQw==" saltValue="9+bZsPW5vsUZ/7uaeSsO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election activeCell="M60" sqref="M60:N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387</v>
      </c>
      <c r="L45" s="60">
        <v>362</v>
      </c>
      <c r="M45" s="60">
        <v>329</v>
      </c>
      <c r="N45" s="60">
        <v>331</v>
      </c>
      <c r="O45" s="61">
        <v>319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15">
      <c r="A48" s="48"/>
      <c r="B48" s="1178"/>
      <c r="C48" s="1179"/>
      <c r="D48" s="62"/>
      <c r="E48" s="1155" t="s">
        <v>15</v>
      </c>
      <c r="F48" s="1155"/>
      <c r="G48" s="1155"/>
      <c r="H48" s="1155"/>
      <c r="I48" s="1155"/>
      <c r="J48" s="1156"/>
      <c r="K48" s="63">
        <v>202</v>
      </c>
      <c r="L48" s="64">
        <v>158</v>
      </c>
      <c r="M48" s="64">
        <v>148</v>
      </c>
      <c r="N48" s="64">
        <v>145</v>
      </c>
      <c r="O48" s="65">
        <v>138</v>
      </c>
      <c r="P48" s="48"/>
      <c r="Q48" s="48"/>
      <c r="R48" s="48"/>
      <c r="S48" s="48"/>
      <c r="T48" s="48"/>
      <c r="U48" s="48"/>
    </row>
    <row r="49" spans="1:21" ht="30.75" customHeight="1" x14ac:dyDescent="0.15">
      <c r="A49" s="48"/>
      <c r="B49" s="1178"/>
      <c r="C49" s="1179"/>
      <c r="D49" s="62"/>
      <c r="E49" s="1155" t="s">
        <v>16</v>
      </c>
      <c r="F49" s="1155"/>
      <c r="G49" s="1155"/>
      <c r="H49" s="1155"/>
      <c r="I49" s="1155"/>
      <c r="J49" s="1156"/>
      <c r="K49" s="63">
        <v>29</v>
      </c>
      <c r="L49" s="64">
        <v>25</v>
      </c>
      <c r="M49" s="64">
        <v>27</v>
      </c>
      <c r="N49" s="64">
        <v>29</v>
      </c>
      <c r="O49" s="65">
        <v>45</v>
      </c>
      <c r="P49" s="48"/>
      <c r="Q49" s="48"/>
      <c r="R49" s="48"/>
      <c r="S49" s="48"/>
      <c r="T49" s="48"/>
      <c r="U49" s="48"/>
    </row>
    <row r="50" spans="1:21" ht="30.75" customHeight="1" x14ac:dyDescent="0.15">
      <c r="A50" s="48"/>
      <c r="B50" s="1178"/>
      <c r="C50" s="1179"/>
      <c r="D50" s="62"/>
      <c r="E50" s="1155" t="s">
        <v>17</v>
      </c>
      <c r="F50" s="1155"/>
      <c r="G50" s="1155"/>
      <c r="H50" s="1155"/>
      <c r="I50" s="1155"/>
      <c r="J50" s="1156"/>
      <c r="K50" s="63">
        <v>27</v>
      </c>
      <c r="L50" s="64">
        <v>101</v>
      </c>
      <c r="M50" s="64">
        <v>26</v>
      </c>
      <c r="N50" s="64">
        <v>24</v>
      </c>
      <c r="O50" s="65">
        <v>45</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515</v>
      </c>
      <c r="L51" s="64" t="s">
        <v>515</v>
      </c>
      <c r="M51" s="64" t="s">
        <v>515</v>
      </c>
      <c r="N51" s="64" t="s">
        <v>515</v>
      </c>
      <c r="O51" s="65" t="s">
        <v>515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367</v>
      </c>
      <c r="L52" s="64">
        <v>340</v>
      </c>
      <c r="M52" s="64">
        <v>329</v>
      </c>
      <c r="N52" s="64">
        <v>320</v>
      </c>
      <c r="O52" s="65">
        <v>321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278</v>
      </c>
      <c r="L53" s="69">
        <v>306</v>
      </c>
      <c r="M53" s="69">
        <v>201</v>
      </c>
      <c r="N53" s="69">
        <v>209</v>
      </c>
      <c r="O53" s="70">
        <v>226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HRzqYpnJ1EdjakcvGYD5j1DTKA+UPX6lfgwtTw8Z+bn5IFCmvuFceJ8s73N7WTKwr/undjn+Sl4ii0qgMpS/A==" saltValue="AYfRTfOh3TV0u/60LQBS8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96" t="s">
        <v>32</v>
      </c>
      <c r="C41" s="1197"/>
      <c r="D41" s="105"/>
      <c r="E41" s="1198" t="s">
        <v>33</v>
      </c>
      <c r="F41" s="1198"/>
      <c r="G41" s="1198"/>
      <c r="H41" s="1199"/>
      <c r="I41" s="355">
        <v>3185</v>
      </c>
      <c r="J41" s="356">
        <v>3118</v>
      </c>
      <c r="K41" s="356">
        <v>2989</v>
      </c>
      <c r="L41" s="356">
        <v>2884</v>
      </c>
      <c r="M41" s="357">
        <v>2657</v>
      </c>
    </row>
    <row r="42" spans="2:13" ht="27.75" customHeight="1" x14ac:dyDescent="0.15">
      <c r="B42" s="1186"/>
      <c r="C42" s="1187"/>
      <c r="D42" s="106"/>
      <c r="E42" s="1190" t="s">
        <v>34</v>
      </c>
      <c r="F42" s="1190"/>
      <c r="G42" s="1190"/>
      <c r="H42" s="1191"/>
      <c r="I42" s="358">
        <v>86</v>
      </c>
      <c r="J42" s="359">
        <v>60</v>
      </c>
      <c r="K42" s="359">
        <v>34</v>
      </c>
      <c r="L42" s="359">
        <v>11</v>
      </c>
      <c r="M42" s="360">
        <v>9</v>
      </c>
    </row>
    <row r="43" spans="2:13" ht="27.75" customHeight="1" x14ac:dyDescent="0.15">
      <c r="B43" s="1186"/>
      <c r="C43" s="1187"/>
      <c r="D43" s="106"/>
      <c r="E43" s="1190" t="s">
        <v>35</v>
      </c>
      <c r="F43" s="1190"/>
      <c r="G43" s="1190"/>
      <c r="H43" s="1191"/>
      <c r="I43" s="358">
        <v>751</v>
      </c>
      <c r="J43" s="359">
        <v>645</v>
      </c>
      <c r="K43" s="359">
        <v>583</v>
      </c>
      <c r="L43" s="359">
        <v>465</v>
      </c>
      <c r="M43" s="360">
        <v>353</v>
      </c>
    </row>
    <row r="44" spans="2:13" ht="27.75" customHeight="1" x14ac:dyDescent="0.15">
      <c r="B44" s="1186"/>
      <c r="C44" s="1187"/>
      <c r="D44" s="106"/>
      <c r="E44" s="1190" t="s">
        <v>36</v>
      </c>
      <c r="F44" s="1190"/>
      <c r="G44" s="1190"/>
      <c r="H44" s="1191"/>
      <c r="I44" s="358">
        <v>394</v>
      </c>
      <c r="J44" s="359">
        <v>415</v>
      </c>
      <c r="K44" s="359">
        <v>490</v>
      </c>
      <c r="L44" s="359">
        <v>502</v>
      </c>
      <c r="M44" s="360">
        <v>469</v>
      </c>
    </row>
    <row r="45" spans="2:13" ht="27.75" customHeight="1" x14ac:dyDescent="0.15">
      <c r="B45" s="1186"/>
      <c r="C45" s="1187"/>
      <c r="D45" s="106"/>
      <c r="E45" s="1190" t="s">
        <v>37</v>
      </c>
      <c r="F45" s="1190"/>
      <c r="G45" s="1190"/>
      <c r="H45" s="1191"/>
      <c r="I45" s="358">
        <v>659</v>
      </c>
      <c r="J45" s="359">
        <v>690</v>
      </c>
      <c r="K45" s="359">
        <v>643</v>
      </c>
      <c r="L45" s="359">
        <v>718</v>
      </c>
      <c r="M45" s="360">
        <v>696</v>
      </c>
    </row>
    <row r="46" spans="2:13" ht="27.75" customHeight="1" x14ac:dyDescent="0.15">
      <c r="B46" s="1186"/>
      <c r="C46" s="1187"/>
      <c r="D46" s="107"/>
      <c r="E46" s="1190" t="s">
        <v>38</v>
      </c>
      <c r="F46" s="1190"/>
      <c r="G46" s="1190"/>
      <c r="H46" s="1191"/>
      <c r="I46" s="358">
        <v>113</v>
      </c>
      <c r="J46" s="359">
        <v>81</v>
      </c>
      <c r="K46" s="359">
        <v>108</v>
      </c>
      <c r="L46" s="359">
        <v>96</v>
      </c>
      <c r="M46" s="360">
        <v>91</v>
      </c>
    </row>
    <row r="47" spans="2:13" ht="27.75" customHeight="1" x14ac:dyDescent="0.15">
      <c r="B47" s="1186"/>
      <c r="C47" s="1187"/>
      <c r="D47" s="108"/>
      <c r="E47" s="1200" t="s">
        <v>39</v>
      </c>
      <c r="F47" s="1201"/>
      <c r="G47" s="1201"/>
      <c r="H47" s="1202"/>
      <c r="I47" s="358" t="s">
        <v>515</v>
      </c>
      <c r="J47" s="359" t="s">
        <v>515</v>
      </c>
      <c r="K47" s="359" t="s">
        <v>515</v>
      </c>
      <c r="L47" s="359" t="s">
        <v>515</v>
      </c>
      <c r="M47" s="360" t="s">
        <v>515</v>
      </c>
    </row>
    <row r="48" spans="2:13" ht="27.75" customHeight="1" x14ac:dyDescent="0.15">
      <c r="B48" s="1186"/>
      <c r="C48" s="1187"/>
      <c r="D48" s="106"/>
      <c r="E48" s="1190" t="s">
        <v>40</v>
      </c>
      <c r="F48" s="1190"/>
      <c r="G48" s="1190"/>
      <c r="H48" s="1191"/>
      <c r="I48" s="358" t="s">
        <v>515</v>
      </c>
      <c r="J48" s="359" t="s">
        <v>515</v>
      </c>
      <c r="K48" s="359" t="s">
        <v>515</v>
      </c>
      <c r="L48" s="359" t="s">
        <v>515</v>
      </c>
      <c r="M48" s="360" t="s">
        <v>515</v>
      </c>
    </row>
    <row r="49" spans="2:13" ht="27.75" customHeight="1" x14ac:dyDescent="0.15">
      <c r="B49" s="1188"/>
      <c r="C49" s="1189"/>
      <c r="D49" s="106"/>
      <c r="E49" s="1190" t="s">
        <v>41</v>
      </c>
      <c r="F49" s="1190"/>
      <c r="G49" s="1190"/>
      <c r="H49" s="1191"/>
      <c r="I49" s="358" t="s">
        <v>515</v>
      </c>
      <c r="J49" s="359" t="s">
        <v>515</v>
      </c>
      <c r="K49" s="359" t="s">
        <v>515</v>
      </c>
      <c r="L49" s="359" t="s">
        <v>515</v>
      </c>
      <c r="M49" s="360" t="s">
        <v>515</v>
      </c>
    </row>
    <row r="50" spans="2:13" ht="27.75" customHeight="1" x14ac:dyDescent="0.15">
      <c r="B50" s="1184" t="s">
        <v>42</v>
      </c>
      <c r="C50" s="1185"/>
      <c r="D50" s="109"/>
      <c r="E50" s="1190" t="s">
        <v>43</v>
      </c>
      <c r="F50" s="1190"/>
      <c r="G50" s="1190"/>
      <c r="H50" s="1191"/>
      <c r="I50" s="358">
        <v>1768</v>
      </c>
      <c r="J50" s="359">
        <v>1841</v>
      </c>
      <c r="K50" s="359">
        <v>1950</v>
      </c>
      <c r="L50" s="359">
        <v>2712</v>
      </c>
      <c r="M50" s="360">
        <v>3261</v>
      </c>
    </row>
    <row r="51" spans="2:13" ht="27.75" customHeight="1" x14ac:dyDescent="0.15">
      <c r="B51" s="1186"/>
      <c r="C51" s="1187"/>
      <c r="D51" s="106"/>
      <c r="E51" s="1190" t="s">
        <v>44</v>
      </c>
      <c r="F51" s="1190"/>
      <c r="G51" s="1190"/>
      <c r="H51" s="1191"/>
      <c r="I51" s="358">
        <v>114</v>
      </c>
      <c r="J51" s="359">
        <v>104</v>
      </c>
      <c r="K51" s="359">
        <v>93</v>
      </c>
      <c r="L51" s="359">
        <v>83</v>
      </c>
      <c r="M51" s="360">
        <v>72</v>
      </c>
    </row>
    <row r="52" spans="2:13" ht="27.75" customHeight="1" x14ac:dyDescent="0.15">
      <c r="B52" s="1188"/>
      <c r="C52" s="1189"/>
      <c r="D52" s="106"/>
      <c r="E52" s="1190" t="s">
        <v>45</v>
      </c>
      <c r="F52" s="1190"/>
      <c r="G52" s="1190"/>
      <c r="H52" s="1191"/>
      <c r="I52" s="358">
        <v>3385</v>
      </c>
      <c r="J52" s="359">
        <v>3208</v>
      </c>
      <c r="K52" s="359">
        <v>3057</v>
      </c>
      <c r="L52" s="359">
        <v>2886</v>
      </c>
      <c r="M52" s="360">
        <v>2657</v>
      </c>
    </row>
    <row r="53" spans="2:13" ht="27.75" customHeight="1" thickBot="1" x14ac:dyDescent="0.2">
      <c r="B53" s="1192" t="s">
        <v>46</v>
      </c>
      <c r="C53" s="1193"/>
      <c r="D53" s="110"/>
      <c r="E53" s="1194" t="s">
        <v>47</v>
      </c>
      <c r="F53" s="1194"/>
      <c r="G53" s="1194"/>
      <c r="H53" s="1195"/>
      <c r="I53" s="361">
        <v>-79</v>
      </c>
      <c r="J53" s="362">
        <v>-144</v>
      </c>
      <c r="K53" s="362">
        <v>-253</v>
      </c>
      <c r="L53" s="362">
        <v>-1006</v>
      </c>
      <c r="M53" s="363">
        <v>-1715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dAyB6tkAGodSmCM0V32S31nG/ARwIHPjMNrlP0glShzivL55vQtHaca/Ev72ut3m1JzRjM/Ms1sBAbSutWTmsg==" saltValue="Qwo+N4yL8hBziZ8AcY1t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 zoomScale="40" zoomScaleNormal="40" zoomScaleSheetLayoutView="100" workbookViewId="0">
      <selection activeCell="C62" sqref="C62:E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1244</v>
      </c>
      <c r="G55" s="122">
        <v>1346</v>
      </c>
      <c r="H55" s="123">
        <v>1497</v>
      </c>
    </row>
    <row r="56" spans="2:8" ht="52.5" customHeight="1" x14ac:dyDescent="0.15">
      <c r="B56" s="124"/>
      <c r="C56" s="1213" t="s">
        <v>51</v>
      </c>
      <c r="D56" s="1213"/>
      <c r="E56" s="1214"/>
      <c r="F56" s="125">
        <v>1</v>
      </c>
      <c r="G56" s="125">
        <v>49</v>
      </c>
      <c r="H56" s="126">
        <v>1</v>
      </c>
    </row>
    <row r="57" spans="2:8" ht="53.25" customHeight="1" x14ac:dyDescent="0.15">
      <c r="B57" s="124"/>
      <c r="C57" s="1215" t="s">
        <v>52</v>
      </c>
      <c r="D57" s="1215"/>
      <c r="E57" s="1216"/>
      <c r="F57" s="127">
        <v>717</v>
      </c>
      <c r="G57" s="127">
        <v>1327</v>
      </c>
      <c r="H57" s="128">
        <v>1882</v>
      </c>
    </row>
    <row r="58" spans="2:8" ht="45.75" customHeight="1" x14ac:dyDescent="0.15">
      <c r="B58" s="129"/>
      <c r="C58" s="1203" t="s">
        <v>588</v>
      </c>
      <c r="D58" s="1204"/>
      <c r="E58" s="1205"/>
      <c r="F58" s="130">
        <v>307</v>
      </c>
      <c r="G58" s="130">
        <v>808</v>
      </c>
      <c r="H58" s="131">
        <v>1159</v>
      </c>
    </row>
    <row r="59" spans="2:8" ht="45.75" customHeight="1" x14ac:dyDescent="0.15">
      <c r="B59" s="129"/>
      <c r="C59" s="1203" t="s">
        <v>589</v>
      </c>
      <c r="D59" s="1204"/>
      <c r="E59" s="1205"/>
      <c r="F59" s="130">
        <v>251</v>
      </c>
      <c r="G59" s="130">
        <v>360</v>
      </c>
      <c r="H59" s="131">
        <v>461</v>
      </c>
    </row>
    <row r="60" spans="2:8" ht="45.75" customHeight="1" x14ac:dyDescent="0.15">
      <c r="B60" s="129"/>
      <c r="C60" s="1203" t="s">
        <v>590</v>
      </c>
      <c r="D60" s="1204"/>
      <c r="E60" s="1205"/>
      <c r="F60" s="130">
        <v>122</v>
      </c>
      <c r="G60" s="130">
        <v>122</v>
      </c>
      <c r="H60" s="131">
        <v>212</v>
      </c>
    </row>
    <row r="61" spans="2:8" ht="45.75" customHeight="1" x14ac:dyDescent="0.15">
      <c r="B61" s="129"/>
      <c r="C61" s="1203" t="s">
        <v>591</v>
      </c>
      <c r="D61" s="1204"/>
      <c r="E61" s="1205"/>
      <c r="F61" s="130">
        <v>25</v>
      </c>
      <c r="G61" s="130">
        <v>27</v>
      </c>
      <c r="H61" s="131">
        <v>30</v>
      </c>
    </row>
    <row r="62" spans="2:8" ht="45.75" customHeight="1" thickBot="1" x14ac:dyDescent="0.2">
      <c r="B62" s="132"/>
      <c r="C62" s="1206" t="s">
        <v>592</v>
      </c>
      <c r="D62" s="1207"/>
      <c r="E62" s="1208"/>
      <c r="F62" s="133">
        <v>0</v>
      </c>
      <c r="G62" s="133">
        <v>0</v>
      </c>
      <c r="H62" s="134">
        <v>10</v>
      </c>
    </row>
    <row r="63" spans="2:8" ht="52.5" customHeight="1" thickBot="1" x14ac:dyDescent="0.2">
      <c r="B63" s="135"/>
      <c r="C63" s="1209" t="s">
        <v>53</v>
      </c>
      <c r="D63" s="1209"/>
      <c r="E63" s="1210"/>
      <c r="F63" s="136">
        <v>1962</v>
      </c>
      <c r="G63" s="136">
        <v>2722</v>
      </c>
      <c r="H63" s="137">
        <v>3380</v>
      </c>
    </row>
    <row r="64" spans="2:8" x14ac:dyDescent="0.15"/>
  </sheetData>
  <sheetProtection algorithmName="SHA-512" hashValue="hIHPgKcp5rkekeGy+38p4nyRKKHfr+/BP8pY0Tx+AphPT5iFfumg5dkEeVpqoCxjbwhJ/45mAioa5hR4W23gow==" saltValue="nuCjFIYSkz3/Y7JLzX/0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32991</v>
      </c>
      <c r="E3" s="156"/>
      <c r="F3" s="157">
        <v>114790</v>
      </c>
      <c r="G3" s="158"/>
      <c r="H3" s="159"/>
    </row>
    <row r="4" spans="1:8" x14ac:dyDescent="0.15">
      <c r="A4" s="160"/>
      <c r="B4" s="161"/>
      <c r="C4" s="162"/>
      <c r="D4" s="163">
        <v>25967</v>
      </c>
      <c r="E4" s="164"/>
      <c r="F4" s="165">
        <v>55601</v>
      </c>
      <c r="G4" s="166"/>
      <c r="H4" s="167"/>
    </row>
    <row r="5" spans="1:8" x14ac:dyDescent="0.15">
      <c r="A5" s="148" t="s">
        <v>549</v>
      </c>
      <c r="B5" s="153"/>
      <c r="C5" s="154"/>
      <c r="D5" s="155">
        <v>48476</v>
      </c>
      <c r="E5" s="156"/>
      <c r="F5" s="157">
        <v>126262</v>
      </c>
      <c r="G5" s="158"/>
      <c r="H5" s="159"/>
    </row>
    <row r="6" spans="1:8" x14ac:dyDescent="0.15">
      <c r="A6" s="160"/>
      <c r="B6" s="161"/>
      <c r="C6" s="162"/>
      <c r="D6" s="163">
        <v>14238</v>
      </c>
      <c r="E6" s="164"/>
      <c r="F6" s="165">
        <v>56769</v>
      </c>
      <c r="G6" s="166"/>
      <c r="H6" s="167"/>
    </row>
    <row r="7" spans="1:8" x14ac:dyDescent="0.15">
      <c r="A7" s="148" t="s">
        <v>550</v>
      </c>
      <c r="B7" s="153"/>
      <c r="C7" s="154"/>
      <c r="D7" s="155">
        <v>35067</v>
      </c>
      <c r="E7" s="156"/>
      <c r="F7" s="157">
        <v>126525</v>
      </c>
      <c r="G7" s="158"/>
      <c r="H7" s="159"/>
    </row>
    <row r="8" spans="1:8" x14ac:dyDescent="0.15">
      <c r="A8" s="160"/>
      <c r="B8" s="161"/>
      <c r="C8" s="162"/>
      <c r="D8" s="163">
        <v>12965</v>
      </c>
      <c r="E8" s="164"/>
      <c r="F8" s="165">
        <v>67052</v>
      </c>
      <c r="G8" s="166"/>
      <c r="H8" s="167"/>
    </row>
    <row r="9" spans="1:8" x14ac:dyDescent="0.15">
      <c r="A9" s="148" t="s">
        <v>551</v>
      </c>
      <c r="B9" s="153"/>
      <c r="C9" s="154"/>
      <c r="D9" s="155">
        <v>35387</v>
      </c>
      <c r="E9" s="156"/>
      <c r="F9" s="157">
        <v>122054</v>
      </c>
      <c r="G9" s="158"/>
      <c r="H9" s="159"/>
    </row>
    <row r="10" spans="1:8" x14ac:dyDescent="0.15">
      <c r="A10" s="160"/>
      <c r="B10" s="161"/>
      <c r="C10" s="162"/>
      <c r="D10" s="163">
        <v>15429</v>
      </c>
      <c r="E10" s="164"/>
      <c r="F10" s="165">
        <v>68298</v>
      </c>
      <c r="G10" s="166"/>
      <c r="H10" s="167"/>
    </row>
    <row r="11" spans="1:8" x14ac:dyDescent="0.15">
      <c r="A11" s="148" t="s">
        <v>552</v>
      </c>
      <c r="B11" s="153"/>
      <c r="C11" s="154"/>
      <c r="D11" s="155">
        <v>31426</v>
      </c>
      <c r="E11" s="156"/>
      <c r="F11" s="157">
        <v>111644</v>
      </c>
      <c r="G11" s="158"/>
      <c r="H11" s="159"/>
    </row>
    <row r="12" spans="1:8" x14ac:dyDescent="0.15">
      <c r="A12" s="160"/>
      <c r="B12" s="161"/>
      <c r="C12" s="168"/>
      <c r="D12" s="163">
        <v>18102</v>
      </c>
      <c r="E12" s="164"/>
      <c r="F12" s="165">
        <v>66606</v>
      </c>
      <c r="G12" s="166"/>
      <c r="H12" s="167"/>
    </row>
    <row r="13" spans="1:8" x14ac:dyDescent="0.15">
      <c r="A13" s="148"/>
      <c r="B13" s="153"/>
      <c r="C13" s="169"/>
      <c r="D13" s="170">
        <v>36669</v>
      </c>
      <c r="E13" s="171"/>
      <c r="F13" s="172">
        <v>120255</v>
      </c>
      <c r="G13" s="173"/>
      <c r="H13" s="159"/>
    </row>
    <row r="14" spans="1:8" x14ac:dyDescent="0.15">
      <c r="A14" s="160"/>
      <c r="B14" s="161"/>
      <c r="C14" s="162"/>
      <c r="D14" s="163">
        <v>17340</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6.15</v>
      </c>
      <c r="C19" s="174">
        <f>ROUND(VALUE(SUBSTITUTE(実質収支比率等に係る経年分析!G$48,"▲","-")),2)</f>
        <v>9.73</v>
      </c>
      <c r="D19" s="174">
        <f>ROUND(VALUE(SUBSTITUTE(実質収支比率等に係る経年分析!H$48,"▲","-")),2)</f>
        <v>12.77</v>
      </c>
      <c r="E19" s="174">
        <f>ROUND(VALUE(SUBSTITUTE(実質収支比率等に係る経年分析!I$48,"▲","-")),2)</f>
        <v>11.27</v>
      </c>
      <c r="F19" s="174">
        <f>ROUND(VALUE(SUBSTITUTE(実質収支比率等に係る経年分析!J$48,"▲","-")),2)</f>
        <v>6.64</v>
      </c>
    </row>
    <row r="20" spans="1:11" x14ac:dyDescent="0.15">
      <c r="A20" s="174" t="s">
        <v>57</v>
      </c>
      <c r="B20" s="174">
        <f>ROUND(VALUE(SUBSTITUTE(実質収支比率等に係る経年分析!F$47,"▲","-")),2)</f>
        <v>44.32</v>
      </c>
      <c r="C20" s="174">
        <f>ROUND(VALUE(SUBSTITUTE(実質収支比率等に係る経年分析!G$47,"▲","-")),2)</f>
        <v>45.92</v>
      </c>
      <c r="D20" s="174">
        <f>ROUND(VALUE(SUBSTITUTE(実質収支比率等に係る経年分析!H$47,"▲","-")),2)</f>
        <v>43.05</v>
      </c>
      <c r="E20" s="174">
        <f>ROUND(VALUE(SUBSTITUTE(実質収支比率等に係る経年分析!I$47,"▲","-")),2)</f>
        <v>44.05</v>
      </c>
      <c r="F20" s="174">
        <f>ROUND(VALUE(SUBSTITUTE(実質収支比率等に係る経年分析!J$47,"▲","-")),2)</f>
        <v>49.86</v>
      </c>
    </row>
    <row r="21" spans="1:11" x14ac:dyDescent="0.15">
      <c r="A21" s="174" t="s">
        <v>58</v>
      </c>
      <c r="B21" s="174">
        <f>IF(ISNUMBER(VALUE(SUBSTITUTE(実質収支比率等に係る経年分析!F$49,"▲","-"))),ROUND(VALUE(SUBSTITUTE(実質収支比率等に係る経年分析!F$49,"▲","-")),2),NA())</f>
        <v>2.33</v>
      </c>
      <c r="C21" s="174">
        <f>IF(ISNUMBER(VALUE(SUBSTITUTE(実質収支比率等に係る経年分析!G$49,"▲","-"))),ROUND(VALUE(SUBSTITUTE(実質収支比率等に係る経年分析!G$49,"▲","-")),2),NA())</f>
        <v>5.1100000000000003</v>
      </c>
      <c r="D21" s="174">
        <f>IF(ISNUMBER(VALUE(SUBSTITUTE(実質収支比率等に係る経年分析!H$49,"▲","-"))),ROUND(VALUE(SUBSTITUTE(実質収支比率等に係る経年分析!H$49,"▲","-")),2),NA())</f>
        <v>3.72</v>
      </c>
      <c r="E21" s="174">
        <f>IF(ISNUMBER(VALUE(SUBSTITUTE(実質収支比率等に係る経年分析!I$49,"▲","-"))),ROUND(VALUE(SUBSTITUTE(実質収支比率等に係る経年分析!I$49,"▲","-")),2),NA())</f>
        <v>2.54</v>
      </c>
      <c r="F21" s="174">
        <f>IF(ISNUMBER(VALUE(SUBSTITUTE(実質収支比率等に係る経年分析!J$49,"▲","-"))),ROUND(VALUE(SUBSTITUTE(実質収支比率等に係る経年分析!J$49,"▲","-")),2),NA())</f>
        <v>0.2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1.99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1.1100000000000001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0.99</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1.68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2.0699999999999998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2.66</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5.43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5.39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5.32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5.26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6.15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9.7200000000000006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12.77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11.26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6.63</v>
      </c>
    </row>
    <row r="36" spans="1:16" x14ac:dyDescent="0.15">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16.75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17.61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17.190000000000001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14.32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15.43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367</v>
      </c>
      <c r="E42" s="176"/>
      <c r="F42" s="176"/>
      <c r="G42" s="176">
        <f>'実質公債費比率（分子）の構造'!L$52</f>
        <v>340</v>
      </c>
      <c r="H42" s="176"/>
      <c r="I42" s="176"/>
      <c r="J42" s="176">
        <f>'実質公債費比率（分子）の構造'!M$52</f>
        <v>329</v>
      </c>
      <c r="K42" s="176"/>
      <c r="L42" s="176"/>
      <c r="M42" s="176">
        <f>'実質公債費比率（分子）の構造'!N$52</f>
        <v>320</v>
      </c>
      <c r="N42" s="176"/>
      <c r="O42" s="176"/>
      <c r="P42" s="176">
        <f>'実質公債費比率（分子）の構造'!O$52</f>
        <v>321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27</v>
      </c>
      <c r="C44" s="176"/>
      <c r="D44" s="176"/>
      <c r="E44" s="176">
        <f>'実質公債費比率（分子）の構造'!L$50</f>
        <v>101</v>
      </c>
      <c r="F44" s="176"/>
      <c r="G44" s="176"/>
      <c r="H44" s="176">
        <f>'実質公債費比率（分子）の構造'!M$50</f>
        <v>26</v>
      </c>
      <c r="I44" s="176"/>
      <c r="J44" s="176"/>
      <c r="K44" s="176">
        <f>'実質公債費比率（分子）の構造'!N$50</f>
        <v>24</v>
      </c>
      <c r="L44" s="176"/>
      <c r="M44" s="176"/>
      <c r="N44" s="176">
        <f>'実質公債費比率（分子）の構造'!O$50</f>
        <v>45</v>
      </c>
      <c r="O44" s="176"/>
      <c r="P44" s="176"/>
    </row>
    <row r="45" spans="1:16" x14ac:dyDescent="0.15">
      <c r="A45" s="176" t="s">
        <v>68</v>
      </c>
      <c r="B45" s="176">
        <f>'実質公債費比率（分子）の構造'!K$49</f>
        <v>29</v>
      </c>
      <c r="C45" s="176"/>
      <c r="D45" s="176"/>
      <c r="E45" s="176">
        <f>'実質公債費比率（分子）の構造'!L$49</f>
        <v>25</v>
      </c>
      <c r="F45" s="176"/>
      <c r="G45" s="176"/>
      <c r="H45" s="176">
        <f>'実質公債費比率（分子）の構造'!M$49</f>
        <v>27</v>
      </c>
      <c r="I45" s="176"/>
      <c r="J45" s="176"/>
      <c r="K45" s="176">
        <f>'実質公債費比率（分子）の構造'!N$49</f>
        <v>29</v>
      </c>
      <c r="L45" s="176"/>
      <c r="M45" s="176"/>
      <c r="N45" s="176">
        <f>'実質公債費比率（分子）の構造'!O$49</f>
        <v>45</v>
      </c>
      <c r="O45" s="176"/>
      <c r="P45" s="176"/>
    </row>
    <row r="46" spans="1:16" x14ac:dyDescent="0.15">
      <c r="A46" s="176" t="s">
        <v>69</v>
      </c>
      <c r="B46" s="176">
        <f>'実質公債費比率（分子）の構造'!K$48</f>
        <v>202</v>
      </c>
      <c r="C46" s="176"/>
      <c r="D46" s="176"/>
      <c r="E46" s="176">
        <f>'実質公債費比率（分子）の構造'!L$48</f>
        <v>158</v>
      </c>
      <c r="F46" s="176"/>
      <c r="G46" s="176"/>
      <c r="H46" s="176">
        <f>'実質公債費比率（分子）の構造'!M$48</f>
        <v>148</v>
      </c>
      <c r="I46" s="176"/>
      <c r="J46" s="176"/>
      <c r="K46" s="176">
        <f>'実質公債費比率（分子）の構造'!N$48</f>
        <v>145</v>
      </c>
      <c r="L46" s="176"/>
      <c r="M46" s="176"/>
      <c r="N46" s="176">
        <f>'実質公債費比率（分子）の構造'!O$48</f>
        <v>138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387</v>
      </c>
      <c r="C49" s="176"/>
      <c r="D49" s="176"/>
      <c r="E49" s="176">
        <f>'実質公債費比率（分子）の構造'!L$45</f>
        <v>362</v>
      </c>
      <c r="F49" s="176"/>
      <c r="G49" s="176"/>
      <c r="H49" s="176">
        <f>'実質公債費比率（分子）の構造'!M$45</f>
        <v>329</v>
      </c>
      <c r="I49" s="176"/>
      <c r="J49" s="176"/>
      <c r="K49" s="176">
        <f>'実質公債費比率（分子）の構造'!N$45</f>
        <v>331</v>
      </c>
      <c r="L49" s="176"/>
      <c r="M49" s="176"/>
      <c r="N49" s="176">
        <f>'実質公債費比率（分子）の構造'!O$45</f>
        <v>319</v>
      </c>
      <c r="O49" s="176"/>
      <c r="P49" s="176"/>
    </row>
    <row r="50" spans="1:16" x14ac:dyDescent="0.15">
      <c r="A50" s="176" t="s">
        <v>73</v>
      </c>
      <c r="B50" s="176" t="e">
        <f>NA()</f>
        <v>#N/A</v>
      </c>
      <c r="C50" s="176">
        <f>IF(ISNUMBER('実質公債費比率（分子）の構造'!K$53),'実質公債費比率（分子）の構造'!K$53,NA())</f>
        <v>278</v>
      </c>
      <c r="D50" s="176" t="e">
        <f>NA()</f>
        <v>#N/A</v>
      </c>
      <c r="E50" s="176" t="e">
        <f>NA()</f>
        <v>#N/A</v>
      </c>
      <c r="F50" s="176">
        <f>IF(ISNUMBER('実質公債費比率（分子）の構造'!L$53),'実質公債費比率（分子）の構造'!L$53,NA())</f>
        <v>306</v>
      </c>
      <c r="G50" s="176" t="e">
        <f>NA()</f>
        <v>#N/A</v>
      </c>
      <c r="H50" s="176" t="e">
        <f>NA()</f>
        <v>#N/A</v>
      </c>
      <c r="I50" s="176">
        <f>IF(ISNUMBER('実質公債費比率（分子）の構造'!M$53),'実質公債費比率（分子）の構造'!M$53,NA())</f>
        <v>201</v>
      </c>
      <c r="J50" s="176" t="e">
        <f>NA()</f>
        <v>#N/A</v>
      </c>
      <c r="K50" s="176" t="e">
        <f>NA()</f>
        <v>#N/A</v>
      </c>
      <c r="L50" s="176">
        <f>IF(ISNUMBER('実質公債費比率（分子）の構造'!N$53),'実質公債費比率（分子）の構造'!N$53,NA())</f>
        <v>209</v>
      </c>
      <c r="M50" s="176" t="e">
        <f>NA()</f>
        <v>#N/A</v>
      </c>
      <c r="N50" s="176" t="e">
        <f>NA()</f>
        <v>#N/A</v>
      </c>
      <c r="O50" s="176">
        <f>IF(ISNUMBER('実質公債費比率（分子）の構造'!O$53),'実質公債費比率（分子）の構造'!O$53,NA())</f>
        <v>226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3385</v>
      </c>
      <c r="E56" s="175"/>
      <c r="F56" s="175"/>
      <c r="G56" s="175">
        <f>'将来負担比率（分子）の構造'!J$52</f>
        <v>3208</v>
      </c>
      <c r="H56" s="175"/>
      <c r="I56" s="175"/>
      <c r="J56" s="175">
        <f>'将来負担比率（分子）の構造'!K$52</f>
        <v>3057</v>
      </c>
      <c r="K56" s="175"/>
      <c r="L56" s="175"/>
      <c r="M56" s="175">
        <f>'将来負担比率（分子）の構造'!L$52</f>
        <v>2886</v>
      </c>
      <c r="N56" s="175"/>
      <c r="O56" s="175"/>
      <c r="P56" s="175">
        <f>'将来負担比率（分子）の構造'!M$52</f>
        <v>2657</v>
      </c>
    </row>
    <row r="57" spans="1:16" x14ac:dyDescent="0.15">
      <c r="A57" s="175" t="s">
        <v>44</v>
      </c>
      <c r="B57" s="175"/>
      <c r="C57" s="175"/>
      <c r="D57" s="175">
        <f>'将来負担比率（分子）の構造'!I$51</f>
        <v>114</v>
      </c>
      <c r="E57" s="175"/>
      <c r="F57" s="175"/>
      <c r="G57" s="175">
        <f>'将来負担比率（分子）の構造'!J$51</f>
        <v>104</v>
      </c>
      <c r="H57" s="175"/>
      <c r="I57" s="175"/>
      <c r="J57" s="175">
        <f>'将来負担比率（分子）の構造'!K$51</f>
        <v>93</v>
      </c>
      <c r="K57" s="175"/>
      <c r="L57" s="175"/>
      <c r="M57" s="175">
        <f>'将来負担比率（分子）の構造'!L$51</f>
        <v>83</v>
      </c>
      <c r="N57" s="175"/>
      <c r="O57" s="175"/>
      <c r="P57" s="175">
        <f>'将来負担比率（分子）の構造'!M$51</f>
        <v>72</v>
      </c>
    </row>
    <row r="58" spans="1:16" x14ac:dyDescent="0.15">
      <c r="A58" s="175" t="s">
        <v>43</v>
      </c>
      <c r="B58" s="175"/>
      <c r="C58" s="175"/>
      <c r="D58" s="175">
        <f>'将来負担比率（分子）の構造'!I$50</f>
        <v>1768</v>
      </c>
      <c r="E58" s="175"/>
      <c r="F58" s="175"/>
      <c r="G58" s="175">
        <f>'将来負担比率（分子）の構造'!J$50</f>
        <v>1841</v>
      </c>
      <c r="H58" s="175"/>
      <c r="I58" s="175"/>
      <c r="J58" s="175">
        <f>'将来負担比率（分子）の構造'!K$50</f>
        <v>1950</v>
      </c>
      <c r="K58" s="175"/>
      <c r="L58" s="175"/>
      <c r="M58" s="175">
        <f>'将来負担比率（分子）の構造'!L$50</f>
        <v>2712</v>
      </c>
      <c r="N58" s="175"/>
      <c r="O58" s="175"/>
      <c r="P58" s="175">
        <f>'将来負担比率（分子）の構造'!M$50</f>
        <v>3261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113</v>
      </c>
      <c r="C61" s="175"/>
      <c r="D61" s="175"/>
      <c r="E61" s="175">
        <f>'将来負担比率（分子）の構造'!J$46</f>
        <v>81</v>
      </c>
      <c r="F61" s="175"/>
      <c r="G61" s="175"/>
      <c r="H61" s="175">
        <f>'将来負担比率（分子）の構造'!K$46</f>
        <v>108</v>
      </c>
      <c r="I61" s="175"/>
      <c r="J61" s="175"/>
      <c r="K61" s="175">
        <f>'将来負担比率（分子）の構造'!L$46</f>
        <v>96</v>
      </c>
      <c r="L61" s="175"/>
      <c r="M61" s="175"/>
      <c r="N61" s="175">
        <f>'将来負担比率（分子）の構造'!M$46</f>
        <v>91</v>
      </c>
      <c r="O61" s="175"/>
      <c r="P61" s="175"/>
    </row>
    <row r="62" spans="1:16" x14ac:dyDescent="0.15">
      <c r="A62" s="175" t="s">
        <v>37</v>
      </c>
      <c r="B62" s="175">
        <f>'将来負担比率（分子）の構造'!I$45</f>
        <v>659</v>
      </c>
      <c r="C62" s="175"/>
      <c r="D62" s="175"/>
      <c r="E62" s="175">
        <f>'将来負担比率（分子）の構造'!J$45</f>
        <v>690</v>
      </c>
      <c r="F62" s="175"/>
      <c r="G62" s="175"/>
      <c r="H62" s="175">
        <f>'将来負担比率（分子）の構造'!K$45</f>
        <v>643</v>
      </c>
      <c r="I62" s="175"/>
      <c r="J62" s="175"/>
      <c r="K62" s="175">
        <f>'将来負担比率（分子）の構造'!L$45</f>
        <v>718</v>
      </c>
      <c r="L62" s="175"/>
      <c r="M62" s="175"/>
      <c r="N62" s="175">
        <f>'将来負担比率（分子）の構造'!M$45</f>
        <v>696</v>
      </c>
      <c r="O62" s="175"/>
      <c r="P62" s="175"/>
    </row>
    <row r="63" spans="1:16" x14ac:dyDescent="0.15">
      <c r="A63" s="175" t="s">
        <v>36</v>
      </c>
      <c r="B63" s="175">
        <f>'将来負担比率（分子）の構造'!I$44</f>
        <v>394</v>
      </c>
      <c r="C63" s="175"/>
      <c r="D63" s="175"/>
      <c r="E63" s="175">
        <f>'将来負担比率（分子）の構造'!J$44</f>
        <v>415</v>
      </c>
      <c r="F63" s="175"/>
      <c r="G63" s="175"/>
      <c r="H63" s="175">
        <f>'将来負担比率（分子）の構造'!K$44</f>
        <v>490</v>
      </c>
      <c r="I63" s="175"/>
      <c r="J63" s="175"/>
      <c r="K63" s="175">
        <f>'将来負担比率（分子）の構造'!L$44</f>
        <v>502</v>
      </c>
      <c r="L63" s="175"/>
      <c r="M63" s="175"/>
      <c r="N63" s="175">
        <f>'将来負担比率（分子）の構造'!M$44</f>
        <v>469</v>
      </c>
      <c r="O63" s="175"/>
      <c r="P63" s="175"/>
    </row>
    <row r="64" spans="1:16" x14ac:dyDescent="0.15">
      <c r="A64" s="175" t="s">
        <v>35</v>
      </c>
      <c r="B64" s="175">
        <f>'将来負担比率（分子）の構造'!I$43</f>
        <v>751</v>
      </c>
      <c r="C64" s="175"/>
      <c r="D64" s="175"/>
      <c r="E64" s="175">
        <f>'将来負担比率（分子）の構造'!J$43</f>
        <v>645</v>
      </c>
      <c r="F64" s="175"/>
      <c r="G64" s="175"/>
      <c r="H64" s="175">
        <f>'将来負担比率（分子）の構造'!K$43</f>
        <v>583</v>
      </c>
      <c r="I64" s="175"/>
      <c r="J64" s="175"/>
      <c r="K64" s="175">
        <f>'将来負担比率（分子）の構造'!L$43</f>
        <v>465</v>
      </c>
      <c r="L64" s="175"/>
      <c r="M64" s="175"/>
      <c r="N64" s="175">
        <f>'将来負担比率（分子）の構造'!M$43</f>
        <v>353</v>
      </c>
      <c r="O64" s="175"/>
      <c r="P64" s="175"/>
    </row>
    <row r="65" spans="1:16" x14ac:dyDescent="0.15">
      <c r="A65" s="175" t="s">
        <v>34</v>
      </c>
      <c r="B65" s="175">
        <f>'将来負担比率（分子）の構造'!I$42</f>
        <v>86</v>
      </c>
      <c r="C65" s="175"/>
      <c r="D65" s="175"/>
      <c r="E65" s="175">
        <f>'将来負担比率（分子）の構造'!J$42</f>
        <v>60</v>
      </c>
      <c r="F65" s="175"/>
      <c r="G65" s="175"/>
      <c r="H65" s="175">
        <f>'将来負担比率（分子）の構造'!K$42</f>
        <v>34</v>
      </c>
      <c r="I65" s="175"/>
      <c r="J65" s="175"/>
      <c r="K65" s="175">
        <f>'将来負担比率（分子）の構造'!L$42</f>
        <v>11</v>
      </c>
      <c r="L65" s="175"/>
      <c r="M65" s="175"/>
      <c r="N65" s="175">
        <f>'将来負担比率（分子）の構造'!M$42</f>
        <v>9</v>
      </c>
      <c r="O65" s="175"/>
      <c r="P65" s="175"/>
    </row>
    <row r="66" spans="1:16" x14ac:dyDescent="0.15">
      <c r="A66" s="175" t="s">
        <v>33</v>
      </c>
      <c r="B66" s="175">
        <f>'将来負担比率（分子）の構造'!I$41</f>
        <v>3185</v>
      </c>
      <c r="C66" s="175"/>
      <c r="D66" s="175"/>
      <c r="E66" s="175">
        <f>'将来負担比率（分子）の構造'!J$41</f>
        <v>3118</v>
      </c>
      <c r="F66" s="175"/>
      <c r="G66" s="175"/>
      <c r="H66" s="175">
        <f>'将来負担比率（分子）の構造'!K$41</f>
        <v>2989</v>
      </c>
      <c r="I66" s="175"/>
      <c r="J66" s="175"/>
      <c r="K66" s="175">
        <f>'将来負担比率（分子）の構造'!L$41</f>
        <v>2884</v>
      </c>
      <c r="L66" s="175"/>
      <c r="M66" s="175"/>
      <c r="N66" s="175">
        <f>'将来負担比率（分子）の構造'!M$41</f>
        <v>2657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1244</v>
      </c>
      <c r="C72" s="179">
        <f>基金残高に係る経年分析!G55</f>
        <v>1346</v>
      </c>
      <c r="D72" s="179">
        <f>基金残高に係る経年分析!H55</f>
        <v>1497</v>
      </c>
    </row>
    <row r="73" spans="1:16" x14ac:dyDescent="0.15">
      <c r="A73" s="178" t="s">
        <v>80</v>
      </c>
      <c r="B73" s="179">
        <f>基金残高に係る経年分析!F56</f>
        <v>1</v>
      </c>
      <c r="C73" s="179">
        <f>基金残高に係る経年分析!G56</f>
        <v>49</v>
      </c>
      <c r="D73" s="179">
        <f>基金残高に係る経年分析!H56</f>
        <v>1</v>
      </c>
    </row>
    <row r="74" spans="1:16" x14ac:dyDescent="0.15">
      <c r="A74" s="178" t="s">
        <v>81</v>
      </c>
      <c r="B74" s="179">
        <f>基金残高に係る経年分析!F57</f>
        <v>717</v>
      </c>
      <c r="C74" s="179">
        <f>基金残高に係る経年分析!G57</f>
        <v>1327</v>
      </c>
      <c r="D74" s="179">
        <f>基金残高に係る経年分析!H57</f>
        <v>1882</v>
      </c>
    </row>
  </sheetData>
  <sheetProtection algorithmName="SHA-512" hashValue="kSwAhROE6+Vv4FRJ6hljQtZ0F1VMPNfTwt+CJg7Nt7+2P5m7/A5WZxZtfLQV8q2/PqUWg62JKC4oE6Xr1lzyHg==" saltValue="AfWTATW/xcZdu83/NzO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229</v>
      </c>
      <c r="C5" s="680"/>
      <c r="D5" s="680"/>
      <c r="E5" s="680"/>
      <c r="F5" s="680"/>
      <c r="G5" s="680"/>
      <c r="H5" s="680"/>
      <c r="I5" s="680"/>
      <c r="J5" s="680"/>
      <c r="K5" s="680"/>
      <c r="L5" s="680"/>
      <c r="M5" s="680"/>
      <c r="N5" s="680"/>
      <c r="O5" s="680"/>
      <c r="P5" s="680"/>
      <c r="Q5" s="681"/>
      <c r="R5" s="676">
        <v>1314437</v>
      </c>
      <c r="S5" s="677"/>
      <c r="T5" s="677"/>
      <c r="U5" s="677"/>
      <c r="V5" s="677"/>
      <c r="W5" s="677"/>
      <c r="X5" s="677"/>
      <c r="Y5" s="702"/>
      <c r="Z5" s="715">
        <v>24</v>
      </c>
      <c r="AA5" s="715"/>
      <c r="AB5" s="715"/>
      <c r="AC5" s="715"/>
      <c r="AD5" s="716">
        <v>1314437</v>
      </c>
      <c r="AE5" s="716"/>
      <c r="AF5" s="716"/>
      <c r="AG5" s="716"/>
      <c r="AH5" s="716"/>
      <c r="AI5" s="716"/>
      <c r="AJ5" s="716"/>
      <c r="AK5" s="716"/>
      <c r="AL5" s="703">
        <v>42.7</v>
      </c>
      <c r="AM5" s="685"/>
      <c r="AN5" s="685"/>
      <c r="AO5" s="704"/>
      <c r="AP5" s="679" t="s">
        <v>230</v>
      </c>
      <c r="AQ5" s="680"/>
      <c r="AR5" s="680"/>
      <c r="AS5" s="680"/>
      <c r="AT5" s="680"/>
      <c r="AU5" s="680"/>
      <c r="AV5" s="680"/>
      <c r="AW5" s="680"/>
      <c r="AX5" s="680"/>
      <c r="AY5" s="680"/>
      <c r="AZ5" s="680"/>
      <c r="BA5" s="680"/>
      <c r="BB5" s="680"/>
      <c r="BC5" s="680"/>
      <c r="BD5" s="680"/>
      <c r="BE5" s="680"/>
      <c r="BF5" s="681"/>
      <c r="BG5" s="621">
        <v>1312473</v>
      </c>
      <c r="BH5" s="622"/>
      <c r="BI5" s="622"/>
      <c r="BJ5" s="622"/>
      <c r="BK5" s="622"/>
      <c r="BL5" s="622"/>
      <c r="BM5" s="622"/>
      <c r="BN5" s="623"/>
      <c r="BO5" s="659">
        <v>99.9</v>
      </c>
      <c r="BP5" s="659"/>
      <c r="BQ5" s="659"/>
      <c r="BR5" s="659"/>
      <c r="BS5" s="660" t="s">
        <v>231</v>
      </c>
      <c r="BT5" s="660"/>
      <c r="BU5" s="660"/>
      <c r="BV5" s="660"/>
      <c r="BW5" s="660"/>
      <c r="BX5" s="660"/>
      <c r="BY5" s="660"/>
      <c r="BZ5" s="660"/>
      <c r="CA5" s="660"/>
      <c r="CB5" s="695"/>
      <c r="CD5" s="673" t="s">
        <v>225</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223</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46563</v>
      </c>
      <c r="S6" s="622"/>
      <c r="T6" s="622"/>
      <c r="U6" s="622"/>
      <c r="V6" s="622"/>
      <c r="W6" s="622"/>
      <c r="X6" s="622"/>
      <c r="Y6" s="623"/>
      <c r="Z6" s="659">
        <v>0.8</v>
      </c>
      <c r="AA6" s="659"/>
      <c r="AB6" s="659"/>
      <c r="AC6" s="659"/>
      <c r="AD6" s="660">
        <v>46563</v>
      </c>
      <c r="AE6" s="660"/>
      <c r="AF6" s="660"/>
      <c r="AG6" s="660"/>
      <c r="AH6" s="660"/>
      <c r="AI6" s="660"/>
      <c r="AJ6" s="660"/>
      <c r="AK6" s="660"/>
      <c r="AL6" s="624">
        <v>1.5</v>
      </c>
      <c r="AM6" s="625"/>
      <c r="AN6" s="625"/>
      <c r="AO6" s="661"/>
      <c r="AP6" s="618" t="s">
        <v>236</v>
      </c>
      <c r="AQ6" s="619"/>
      <c r="AR6" s="619"/>
      <c r="AS6" s="619"/>
      <c r="AT6" s="619"/>
      <c r="AU6" s="619"/>
      <c r="AV6" s="619"/>
      <c r="AW6" s="619"/>
      <c r="AX6" s="619"/>
      <c r="AY6" s="619"/>
      <c r="AZ6" s="619"/>
      <c r="BA6" s="619"/>
      <c r="BB6" s="619"/>
      <c r="BC6" s="619"/>
      <c r="BD6" s="619"/>
      <c r="BE6" s="619"/>
      <c r="BF6" s="620"/>
      <c r="BG6" s="621">
        <v>1312473</v>
      </c>
      <c r="BH6" s="622"/>
      <c r="BI6" s="622"/>
      <c r="BJ6" s="622"/>
      <c r="BK6" s="622"/>
      <c r="BL6" s="622"/>
      <c r="BM6" s="622"/>
      <c r="BN6" s="623"/>
      <c r="BO6" s="659">
        <v>99.9</v>
      </c>
      <c r="BP6" s="659"/>
      <c r="BQ6" s="659"/>
      <c r="BR6" s="659"/>
      <c r="BS6" s="660" t="s">
        <v>237</v>
      </c>
      <c r="BT6" s="660"/>
      <c r="BU6" s="660"/>
      <c r="BV6" s="660"/>
      <c r="BW6" s="660"/>
      <c r="BX6" s="660"/>
      <c r="BY6" s="660"/>
      <c r="BZ6" s="660"/>
      <c r="CA6" s="660"/>
      <c r="CB6" s="695"/>
      <c r="CD6" s="679" t="s">
        <v>238</v>
      </c>
      <c r="CE6" s="680"/>
      <c r="CF6" s="680"/>
      <c r="CG6" s="680"/>
      <c r="CH6" s="680"/>
      <c r="CI6" s="680"/>
      <c r="CJ6" s="680"/>
      <c r="CK6" s="680"/>
      <c r="CL6" s="680"/>
      <c r="CM6" s="680"/>
      <c r="CN6" s="680"/>
      <c r="CO6" s="680"/>
      <c r="CP6" s="680"/>
      <c r="CQ6" s="681"/>
      <c r="CR6" s="621">
        <v>66820</v>
      </c>
      <c r="CS6" s="622"/>
      <c r="CT6" s="622"/>
      <c r="CU6" s="622"/>
      <c r="CV6" s="622"/>
      <c r="CW6" s="622"/>
      <c r="CX6" s="622"/>
      <c r="CY6" s="623"/>
      <c r="CZ6" s="703">
        <v>1.3</v>
      </c>
      <c r="DA6" s="685"/>
      <c r="DB6" s="685"/>
      <c r="DC6" s="705"/>
      <c r="DD6" s="627" t="s">
        <v>237</v>
      </c>
      <c r="DE6" s="622"/>
      <c r="DF6" s="622"/>
      <c r="DG6" s="622"/>
      <c r="DH6" s="622"/>
      <c r="DI6" s="622"/>
      <c r="DJ6" s="622"/>
      <c r="DK6" s="622"/>
      <c r="DL6" s="622"/>
      <c r="DM6" s="622"/>
      <c r="DN6" s="622"/>
      <c r="DO6" s="622"/>
      <c r="DP6" s="623"/>
      <c r="DQ6" s="627">
        <v>65944</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459</v>
      </c>
      <c r="S7" s="622"/>
      <c r="T7" s="622"/>
      <c r="U7" s="622"/>
      <c r="V7" s="622"/>
      <c r="W7" s="622"/>
      <c r="X7" s="622"/>
      <c r="Y7" s="623"/>
      <c r="Z7" s="659">
        <v>0</v>
      </c>
      <c r="AA7" s="659"/>
      <c r="AB7" s="659"/>
      <c r="AC7" s="659"/>
      <c r="AD7" s="660">
        <v>459</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601892</v>
      </c>
      <c r="BH7" s="622"/>
      <c r="BI7" s="622"/>
      <c r="BJ7" s="622"/>
      <c r="BK7" s="622"/>
      <c r="BL7" s="622"/>
      <c r="BM7" s="622"/>
      <c r="BN7" s="623"/>
      <c r="BO7" s="659">
        <v>45.8</v>
      </c>
      <c r="BP7" s="659"/>
      <c r="BQ7" s="659"/>
      <c r="BR7" s="659"/>
      <c r="BS7" s="660" t="s">
        <v>130</v>
      </c>
      <c r="BT7" s="660"/>
      <c r="BU7" s="660"/>
      <c r="BV7" s="660"/>
      <c r="BW7" s="660"/>
      <c r="BX7" s="660"/>
      <c r="BY7" s="660"/>
      <c r="BZ7" s="660"/>
      <c r="CA7" s="660"/>
      <c r="CB7" s="695"/>
      <c r="CD7" s="618" t="s">
        <v>241</v>
      </c>
      <c r="CE7" s="619"/>
      <c r="CF7" s="619"/>
      <c r="CG7" s="619"/>
      <c r="CH7" s="619"/>
      <c r="CI7" s="619"/>
      <c r="CJ7" s="619"/>
      <c r="CK7" s="619"/>
      <c r="CL7" s="619"/>
      <c r="CM7" s="619"/>
      <c r="CN7" s="619"/>
      <c r="CO7" s="619"/>
      <c r="CP7" s="619"/>
      <c r="CQ7" s="620"/>
      <c r="CR7" s="621">
        <v>1813926</v>
      </c>
      <c r="CS7" s="622"/>
      <c r="CT7" s="622"/>
      <c r="CU7" s="622"/>
      <c r="CV7" s="622"/>
      <c r="CW7" s="622"/>
      <c r="CX7" s="622"/>
      <c r="CY7" s="623"/>
      <c r="CZ7" s="659">
        <v>34.5</v>
      </c>
      <c r="DA7" s="659"/>
      <c r="DB7" s="659"/>
      <c r="DC7" s="659"/>
      <c r="DD7" s="627">
        <v>2738</v>
      </c>
      <c r="DE7" s="622"/>
      <c r="DF7" s="622"/>
      <c r="DG7" s="622"/>
      <c r="DH7" s="622"/>
      <c r="DI7" s="622"/>
      <c r="DJ7" s="622"/>
      <c r="DK7" s="622"/>
      <c r="DL7" s="622"/>
      <c r="DM7" s="622"/>
      <c r="DN7" s="622"/>
      <c r="DO7" s="622"/>
      <c r="DP7" s="623"/>
      <c r="DQ7" s="627">
        <v>1262912</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5557</v>
      </c>
      <c r="S8" s="622"/>
      <c r="T8" s="622"/>
      <c r="U8" s="622"/>
      <c r="V8" s="622"/>
      <c r="W8" s="622"/>
      <c r="X8" s="622"/>
      <c r="Y8" s="623"/>
      <c r="Z8" s="659">
        <v>0.1</v>
      </c>
      <c r="AA8" s="659"/>
      <c r="AB8" s="659"/>
      <c r="AC8" s="659"/>
      <c r="AD8" s="660">
        <v>5557</v>
      </c>
      <c r="AE8" s="660"/>
      <c r="AF8" s="660"/>
      <c r="AG8" s="660"/>
      <c r="AH8" s="660"/>
      <c r="AI8" s="660"/>
      <c r="AJ8" s="660"/>
      <c r="AK8" s="660"/>
      <c r="AL8" s="624">
        <v>0.2</v>
      </c>
      <c r="AM8" s="625"/>
      <c r="AN8" s="625"/>
      <c r="AO8" s="661"/>
      <c r="AP8" s="618" t="s">
        <v>243</v>
      </c>
      <c r="AQ8" s="619"/>
      <c r="AR8" s="619"/>
      <c r="AS8" s="619"/>
      <c r="AT8" s="619"/>
      <c r="AU8" s="619"/>
      <c r="AV8" s="619"/>
      <c r="AW8" s="619"/>
      <c r="AX8" s="619"/>
      <c r="AY8" s="619"/>
      <c r="AZ8" s="619"/>
      <c r="BA8" s="619"/>
      <c r="BB8" s="619"/>
      <c r="BC8" s="619"/>
      <c r="BD8" s="619"/>
      <c r="BE8" s="619"/>
      <c r="BF8" s="620"/>
      <c r="BG8" s="621">
        <v>16907</v>
      </c>
      <c r="BH8" s="622"/>
      <c r="BI8" s="622"/>
      <c r="BJ8" s="622"/>
      <c r="BK8" s="622"/>
      <c r="BL8" s="622"/>
      <c r="BM8" s="622"/>
      <c r="BN8" s="623"/>
      <c r="BO8" s="659">
        <v>1.3</v>
      </c>
      <c r="BP8" s="659"/>
      <c r="BQ8" s="659"/>
      <c r="BR8" s="659"/>
      <c r="BS8" s="660" t="s">
        <v>237</v>
      </c>
      <c r="BT8" s="660"/>
      <c r="BU8" s="660"/>
      <c r="BV8" s="660"/>
      <c r="BW8" s="660"/>
      <c r="BX8" s="660"/>
      <c r="BY8" s="660"/>
      <c r="BZ8" s="660"/>
      <c r="CA8" s="660"/>
      <c r="CB8" s="695"/>
      <c r="CD8" s="618" t="s">
        <v>244</v>
      </c>
      <c r="CE8" s="619"/>
      <c r="CF8" s="619"/>
      <c r="CG8" s="619"/>
      <c r="CH8" s="619"/>
      <c r="CI8" s="619"/>
      <c r="CJ8" s="619"/>
      <c r="CK8" s="619"/>
      <c r="CL8" s="619"/>
      <c r="CM8" s="619"/>
      <c r="CN8" s="619"/>
      <c r="CO8" s="619"/>
      <c r="CP8" s="619"/>
      <c r="CQ8" s="620"/>
      <c r="CR8" s="621">
        <v>1260859</v>
      </c>
      <c r="CS8" s="622"/>
      <c r="CT8" s="622"/>
      <c r="CU8" s="622"/>
      <c r="CV8" s="622"/>
      <c r="CW8" s="622"/>
      <c r="CX8" s="622"/>
      <c r="CY8" s="623"/>
      <c r="CZ8" s="659">
        <v>24</v>
      </c>
      <c r="DA8" s="659"/>
      <c r="DB8" s="659"/>
      <c r="DC8" s="659"/>
      <c r="DD8" s="627">
        <v>21045</v>
      </c>
      <c r="DE8" s="622"/>
      <c r="DF8" s="622"/>
      <c r="DG8" s="622"/>
      <c r="DH8" s="622"/>
      <c r="DI8" s="622"/>
      <c r="DJ8" s="622"/>
      <c r="DK8" s="622"/>
      <c r="DL8" s="622"/>
      <c r="DM8" s="622"/>
      <c r="DN8" s="622"/>
      <c r="DO8" s="622"/>
      <c r="DP8" s="623"/>
      <c r="DQ8" s="627">
        <v>792179</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4007</v>
      </c>
      <c r="S9" s="622"/>
      <c r="T9" s="622"/>
      <c r="U9" s="622"/>
      <c r="V9" s="622"/>
      <c r="W9" s="622"/>
      <c r="X9" s="622"/>
      <c r="Y9" s="623"/>
      <c r="Z9" s="659">
        <v>0.1</v>
      </c>
      <c r="AA9" s="659"/>
      <c r="AB9" s="659"/>
      <c r="AC9" s="659"/>
      <c r="AD9" s="660">
        <v>4007</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454538</v>
      </c>
      <c r="BH9" s="622"/>
      <c r="BI9" s="622"/>
      <c r="BJ9" s="622"/>
      <c r="BK9" s="622"/>
      <c r="BL9" s="622"/>
      <c r="BM9" s="622"/>
      <c r="BN9" s="623"/>
      <c r="BO9" s="659">
        <v>34.6</v>
      </c>
      <c r="BP9" s="659"/>
      <c r="BQ9" s="659"/>
      <c r="BR9" s="659"/>
      <c r="BS9" s="660" t="s">
        <v>130</v>
      </c>
      <c r="BT9" s="660"/>
      <c r="BU9" s="660"/>
      <c r="BV9" s="660"/>
      <c r="BW9" s="660"/>
      <c r="BX9" s="660"/>
      <c r="BY9" s="660"/>
      <c r="BZ9" s="660"/>
      <c r="CA9" s="660"/>
      <c r="CB9" s="695"/>
      <c r="CD9" s="618" t="s">
        <v>247</v>
      </c>
      <c r="CE9" s="619"/>
      <c r="CF9" s="619"/>
      <c r="CG9" s="619"/>
      <c r="CH9" s="619"/>
      <c r="CI9" s="619"/>
      <c r="CJ9" s="619"/>
      <c r="CK9" s="619"/>
      <c r="CL9" s="619"/>
      <c r="CM9" s="619"/>
      <c r="CN9" s="619"/>
      <c r="CO9" s="619"/>
      <c r="CP9" s="619"/>
      <c r="CQ9" s="620"/>
      <c r="CR9" s="621">
        <v>237060</v>
      </c>
      <c r="CS9" s="622"/>
      <c r="CT9" s="622"/>
      <c r="CU9" s="622"/>
      <c r="CV9" s="622"/>
      <c r="CW9" s="622"/>
      <c r="CX9" s="622"/>
      <c r="CY9" s="623"/>
      <c r="CZ9" s="659">
        <v>4.5</v>
      </c>
      <c r="DA9" s="659"/>
      <c r="DB9" s="659"/>
      <c r="DC9" s="659"/>
      <c r="DD9" s="627">
        <v>872</v>
      </c>
      <c r="DE9" s="622"/>
      <c r="DF9" s="622"/>
      <c r="DG9" s="622"/>
      <c r="DH9" s="622"/>
      <c r="DI9" s="622"/>
      <c r="DJ9" s="622"/>
      <c r="DK9" s="622"/>
      <c r="DL9" s="622"/>
      <c r="DM9" s="622"/>
      <c r="DN9" s="622"/>
      <c r="DO9" s="622"/>
      <c r="DP9" s="623"/>
      <c r="DQ9" s="627">
        <v>175583</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237</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31965</v>
      </c>
      <c r="BH10" s="622"/>
      <c r="BI10" s="622"/>
      <c r="BJ10" s="622"/>
      <c r="BK10" s="622"/>
      <c r="BL10" s="622"/>
      <c r="BM10" s="622"/>
      <c r="BN10" s="623"/>
      <c r="BO10" s="659">
        <v>2.4</v>
      </c>
      <c r="BP10" s="659"/>
      <c r="BQ10" s="659"/>
      <c r="BR10" s="659"/>
      <c r="BS10" s="660" t="s">
        <v>237</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t="s">
        <v>130</v>
      </c>
      <c r="CS10" s="622"/>
      <c r="CT10" s="622"/>
      <c r="CU10" s="622"/>
      <c r="CV10" s="622"/>
      <c r="CW10" s="622"/>
      <c r="CX10" s="622"/>
      <c r="CY10" s="623"/>
      <c r="CZ10" s="659" t="s">
        <v>237</v>
      </c>
      <c r="DA10" s="659"/>
      <c r="DB10" s="659"/>
      <c r="DC10" s="659"/>
      <c r="DD10" s="627" t="s">
        <v>130</v>
      </c>
      <c r="DE10" s="622"/>
      <c r="DF10" s="622"/>
      <c r="DG10" s="622"/>
      <c r="DH10" s="622"/>
      <c r="DI10" s="622"/>
      <c r="DJ10" s="622"/>
      <c r="DK10" s="622"/>
      <c r="DL10" s="622"/>
      <c r="DM10" s="622"/>
      <c r="DN10" s="622"/>
      <c r="DO10" s="622"/>
      <c r="DP10" s="623"/>
      <c r="DQ10" s="627" t="s">
        <v>130</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226396</v>
      </c>
      <c r="S11" s="622"/>
      <c r="T11" s="622"/>
      <c r="U11" s="622"/>
      <c r="V11" s="622"/>
      <c r="W11" s="622"/>
      <c r="X11" s="622"/>
      <c r="Y11" s="623"/>
      <c r="Z11" s="624">
        <v>4.0999999999999996</v>
      </c>
      <c r="AA11" s="625"/>
      <c r="AB11" s="625"/>
      <c r="AC11" s="626"/>
      <c r="AD11" s="627">
        <v>226396</v>
      </c>
      <c r="AE11" s="622"/>
      <c r="AF11" s="622"/>
      <c r="AG11" s="622"/>
      <c r="AH11" s="622"/>
      <c r="AI11" s="622"/>
      <c r="AJ11" s="622"/>
      <c r="AK11" s="623"/>
      <c r="AL11" s="624">
        <v>7.4</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98482</v>
      </c>
      <c r="BH11" s="622"/>
      <c r="BI11" s="622"/>
      <c r="BJ11" s="622"/>
      <c r="BK11" s="622"/>
      <c r="BL11" s="622"/>
      <c r="BM11" s="622"/>
      <c r="BN11" s="623"/>
      <c r="BO11" s="659">
        <v>7.5</v>
      </c>
      <c r="BP11" s="659"/>
      <c r="BQ11" s="659"/>
      <c r="BR11" s="659"/>
      <c r="BS11" s="660" t="s">
        <v>130</v>
      </c>
      <c r="BT11" s="660"/>
      <c r="BU11" s="660"/>
      <c r="BV11" s="660"/>
      <c r="BW11" s="660"/>
      <c r="BX11" s="660"/>
      <c r="BY11" s="660"/>
      <c r="BZ11" s="660"/>
      <c r="CA11" s="660"/>
      <c r="CB11" s="695"/>
      <c r="CD11" s="618" t="s">
        <v>253</v>
      </c>
      <c r="CE11" s="619"/>
      <c r="CF11" s="619"/>
      <c r="CG11" s="619"/>
      <c r="CH11" s="619"/>
      <c r="CI11" s="619"/>
      <c r="CJ11" s="619"/>
      <c r="CK11" s="619"/>
      <c r="CL11" s="619"/>
      <c r="CM11" s="619"/>
      <c r="CN11" s="619"/>
      <c r="CO11" s="619"/>
      <c r="CP11" s="619"/>
      <c r="CQ11" s="620"/>
      <c r="CR11" s="621">
        <v>254700</v>
      </c>
      <c r="CS11" s="622"/>
      <c r="CT11" s="622"/>
      <c r="CU11" s="622"/>
      <c r="CV11" s="622"/>
      <c r="CW11" s="622"/>
      <c r="CX11" s="622"/>
      <c r="CY11" s="623"/>
      <c r="CZ11" s="659">
        <v>4.8</v>
      </c>
      <c r="DA11" s="659"/>
      <c r="DB11" s="659"/>
      <c r="DC11" s="659"/>
      <c r="DD11" s="627">
        <v>46047</v>
      </c>
      <c r="DE11" s="622"/>
      <c r="DF11" s="622"/>
      <c r="DG11" s="622"/>
      <c r="DH11" s="622"/>
      <c r="DI11" s="622"/>
      <c r="DJ11" s="622"/>
      <c r="DK11" s="622"/>
      <c r="DL11" s="622"/>
      <c r="DM11" s="622"/>
      <c r="DN11" s="622"/>
      <c r="DO11" s="622"/>
      <c r="DP11" s="623"/>
      <c r="DQ11" s="627">
        <v>132805</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237</v>
      </c>
      <c r="S12" s="622"/>
      <c r="T12" s="622"/>
      <c r="U12" s="622"/>
      <c r="V12" s="622"/>
      <c r="W12" s="622"/>
      <c r="X12" s="622"/>
      <c r="Y12" s="623"/>
      <c r="Z12" s="659" t="s">
        <v>130</v>
      </c>
      <c r="AA12" s="659"/>
      <c r="AB12" s="659"/>
      <c r="AC12" s="659"/>
      <c r="AD12" s="660" t="s">
        <v>237</v>
      </c>
      <c r="AE12" s="660"/>
      <c r="AF12" s="660"/>
      <c r="AG12" s="660"/>
      <c r="AH12" s="660"/>
      <c r="AI12" s="660"/>
      <c r="AJ12" s="660"/>
      <c r="AK12" s="660"/>
      <c r="AL12" s="624" t="s">
        <v>130</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628767</v>
      </c>
      <c r="BH12" s="622"/>
      <c r="BI12" s="622"/>
      <c r="BJ12" s="622"/>
      <c r="BK12" s="622"/>
      <c r="BL12" s="622"/>
      <c r="BM12" s="622"/>
      <c r="BN12" s="623"/>
      <c r="BO12" s="659">
        <v>47.8</v>
      </c>
      <c r="BP12" s="659"/>
      <c r="BQ12" s="659"/>
      <c r="BR12" s="659"/>
      <c r="BS12" s="660" t="s">
        <v>130</v>
      </c>
      <c r="BT12" s="660"/>
      <c r="BU12" s="660"/>
      <c r="BV12" s="660"/>
      <c r="BW12" s="660"/>
      <c r="BX12" s="660"/>
      <c r="BY12" s="660"/>
      <c r="BZ12" s="660"/>
      <c r="CA12" s="660"/>
      <c r="CB12" s="695"/>
      <c r="CD12" s="618" t="s">
        <v>256</v>
      </c>
      <c r="CE12" s="619"/>
      <c r="CF12" s="619"/>
      <c r="CG12" s="619"/>
      <c r="CH12" s="619"/>
      <c r="CI12" s="619"/>
      <c r="CJ12" s="619"/>
      <c r="CK12" s="619"/>
      <c r="CL12" s="619"/>
      <c r="CM12" s="619"/>
      <c r="CN12" s="619"/>
      <c r="CO12" s="619"/>
      <c r="CP12" s="619"/>
      <c r="CQ12" s="620"/>
      <c r="CR12" s="621">
        <v>351963</v>
      </c>
      <c r="CS12" s="622"/>
      <c r="CT12" s="622"/>
      <c r="CU12" s="622"/>
      <c r="CV12" s="622"/>
      <c r="CW12" s="622"/>
      <c r="CX12" s="622"/>
      <c r="CY12" s="623"/>
      <c r="CZ12" s="659">
        <v>6.7</v>
      </c>
      <c r="DA12" s="659"/>
      <c r="DB12" s="659"/>
      <c r="DC12" s="659"/>
      <c r="DD12" s="627">
        <v>15681</v>
      </c>
      <c r="DE12" s="622"/>
      <c r="DF12" s="622"/>
      <c r="DG12" s="622"/>
      <c r="DH12" s="622"/>
      <c r="DI12" s="622"/>
      <c r="DJ12" s="622"/>
      <c r="DK12" s="622"/>
      <c r="DL12" s="622"/>
      <c r="DM12" s="622"/>
      <c r="DN12" s="622"/>
      <c r="DO12" s="622"/>
      <c r="DP12" s="623"/>
      <c r="DQ12" s="627">
        <v>154149</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237</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237</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623671</v>
      </c>
      <c r="BH13" s="622"/>
      <c r="BI13" s="622"/>
      <c r="BJ13" s="622"/>
      <c r="BK13" s="622"/>
      <c r="BL13" s="622"/>
      <c r="BM13" s="622"/>
      <c r="BN13" s="623"/>
      <c r="BO13" s="659">
        <v>47.4</v>
      </c>
      <c r="BP13" s="659"/>
      <c r="BQ13" s="659"/>
      <c r="BR13" s="659"/>
      <c r="BS13" s="660" t="s">
        <v>130</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349845</v>
      </c>
      <c r="CS13" s="622"/>
      <c r="CT13" s="622"/>
      <c r="CU13" s="622"/>
      <c r="CV13" s="622"/>
      <c r="CW13" s="622"/>
      <c r="CX13" s="622"/>
      <c r="CY13" s="623"/>
      <c r="CZ13" s="659">
        <v>6.6</v>
      </c>
      <c r="DA13" s="659"/>
      <c r="DB13" s="659"/>
      <c r="DC13" s="659"/>
      <c r="DD13" s="627">
        <v>127118</v>
      </c>
      <c r="DE13" s="622"/>
      <c r="DF13" s="622"/>
      <c r="DG13" s="622"/>
      <c r="DH13" s="622"/>
      <c r="DI13" s="622"/>
      <c r="DJ13" s="622"/>
      <c r="DK13" s="622"/>
      <c r="DL13" s="622"/>
      <c r="DM13" s="622"/>
      <c r="DN13" s="622"/>
      <c r="DO13" s="622"/>
      <c r="DP13" s="623"/>
      <c r="DQ13" s="627">
        <v>228660</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130</v>
      </c>
      <c r="AA14" s="659"/>
      <c r="AB14" s="659"/>
      <c r="AC14" s="659"/>
      <c r="AD14" s="660" t="s">
        <v>130</v>
      </c>
      <c r="AE14" s="660"/>
      <c r="AF14" s="660"/>
      <c r="AG14" s="660"/>
      <c r="AH14" s="660"/>
      <c r="AI14" s="660"/>
      <c r="AJ14" s="660"/>
      <c r="AK14" s="660"/>
      <c r="AL14" s="624" t="s">
        <v>130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38116</v>
      </c>
      <c r="BH14" s="622"/>
      <c r="BI14" s="622"/>
      <c r="BJ14" s="622"/>
      <c r="BK14" s="622"/>
      <c r="BL14" s="622"/>
      <c r="BM14" s="622"/>
      <c r="BN14" s="623"/>
      <c r="BO14" s="659">
        <v>2.9</v>
      </c>
      <c r="BP14" s="659"/>
      <c r="BQ14" s="659"/>
      <c r="BR14" s="659"/>
      <c r="BS14" s="660" t="s">
        <v>130</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163653</v>
      </c>
      <c r="CS14" s="622"/>
      <c r="CT14" s="622"/>
      <c r="CU14" s="622"/>
      <c r="CV14" s="622"/>
      <c r="CW14" s="622"/>
      <c r="CX14" s="622"/>
      <c r="CY14" s="623"/>
      <c r="CZ14" s="659">
        <v>3.1</v>
      </c>
      <c r="DA14" s="659"/>
      <c r="DB14" s="659"/>
      <c r="DC14" s="659"/>
      <c r="DD14" s="627">
        <v>14345</v>
      </c>
      <c r="DE14" s="622"/>
      <c r="DF14" s="622"/>
      <c r="DG14" s="622"/>
      <c r="DH14" s="622"/>
      <c r="DI14" s="622"/>
      <c r="DJ14" s="622"/>
      <c r="DK14" s="622"/>
      <c r="DL14" s="622"/>
      <c r="DM14" s="622"/>
      <c r="DN14" s="622"/>
      <c r="DO14" s="622"/>
      <c r="DP14" s="623"/>
      <c r="DQ14" s="627">
        <v>145056</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237</v>
      </c>
      <c r="AA15" s="659"/>
      <c r="AB15" s="659"/>
      <c r="AC15" s="659"/>
      <c r="AD15" s="660" t="s">
        <v>130</v>
      </c>
      <c r="AE15" s="660"/>
      <c r="AF15" s="660"/>
      <c r="AG15" s="660"/>
      <c r="AH15" s="660"/>
      <c r="AI15" s="660"/>
      <c r="AJ15" s="660"/>
      <c r="AK15" s="660"/>
      <c r="AL15" s="624" t="s">
        <v>237</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43698</v>
      </c>
      <c r="BH15" s="622"/>
      <c r="BI15" s="622"/>
      <c r="BJ15" s="622"/>
      <c r="BK15" s="622"/>
      <c r="BL15" s="622"/>
      <c r="BM15" s="622"/>
      <c r="BN15" s="623"/>
      <c r="BO15" s="659">
        <v>3.3</v>
      </c>
      <c r="BP15" s="659"/>
      <c r="BQ15" s="659"/>
      <c r="BR15" s="659"/>
      <c r="BS15" s="660" t="s">
        <v>130</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418750</v>
      </c>
      <c r="CS15" s="622"/>
      <c r="CT15" s="622"/>
      <c r="CU15" s="622"/>
      <c r="CV15" s="622"/>
      <c r="CW15" s="622"/>
      <c r="CX15" s="622"/>
      <c r="CY15" s="623"/>
      <c r="CZ15" s="659">
        <v>8</v>
      </c>
      <c r="DA15" s="659"/>
      <c r="DB15" s="659"/>
      <c r="DC15" s="659"/>
      <c r="DD15" s="627">
        <v>35375</v>
      </c>
      <c r="DE15" s="622"/>
      <c r="DF15" s="622"/>
      <c r="DG15" s="622"/>
      <c r="DH15" s="622"/>
      <c r="DI15" s="622"/>
      <c r="DJ15" s="622"/>
      <c r="DK15" s="622"/>
      <c r="DL15" s="622"/>
      <c r="DM15" s="622"/>
      <c r="DN15" s="622"/>
      <c r="DO15" s="622"/>
      <c r="DP15" s="623"/>
      <c r="DQ15" s="627">
        <v>324023</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3936</v>
      </c>
      <c r="S16" s="622"/>
      <c r="T16" s="622"/>
      <c r="U16" s="622"/>
      <c r="V16" s="622"/>
      <c r="W16" s="622"/>
      <c r="X16" s="622"/>
      <c r="Y16" s="623"/>
      <c r="Z16" s="659">
        <v>0.1</v>
      </c>
      <c r="AA16" s="659"/>
      <c r="AB16" s="659"/>
      <c r="AC16" s="659"/>
      <c r="AD16" s="660">
        <v>3936</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59" t="s">
        <v>237</v>
      </c>
      <c r="BP16" s="659"/>
      <c r="BQ16" s="659"/>
      <c r="BR16" s="659"/>
      <c r="BS16" s="660" t="s">
        <v>130</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v>12443</v>
      </c>
      <c r="CS16" s="622"/>
      <c r="CT16" s="622"/>
      <c r="CU16" s="622"/>
      <c r="CV16" s="622"/>
      <c r="CW16" s="622"/>
      <c r="CX16" s="622"/>
      <c r="CY16" s="623"/>
      <c r="CZ16" s="659">
        <v>0.2</v>
      </c>
      <c r="DA16" s="659"/>
      <c r="DB16" s="659"/>
      <c r="DC16" s="659"/>
      <c r="DD16" s="627" t="s">
        <v>130</v>
      </c>
      <c r="DE16" s="622"/>
      <c r="DF16" s="622"/>
      <c r="DG16" s="622"/>
      <c r="DH16" s="622"/>
      <c r="DI16" s="622"/>
      <c r="DJ16" s="622"/>
      <c r="DK16" s="622"/>
      <c r="DL16" s="622"/>
      <c r="DM16" s="622"/>
      <c r="DN16" s="622"/>
      <c r="DO16" s="622"/>
      <c r="DP16" s="623"/>
      <c r="DQ16" s="627">
        <v>2225</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19947</v>
      </c>
      <c r="S17" s="622"/>
      <c r="T17" s="622"/>
      <c r="U17" s="622"/>
      <c r="V17" s="622"/>
      <c r="W17" s="622"/>
      <c r="X17" s="622"/>
      <c r="Y17" s="623"/>
      <c r="Z17" s="659">
        <v>0.4</v>
      </c>
      <c r="AA17" s="659"/>
      <c r="AB17" s="659"/>
      <c r="AC17" s="659"/>
      <c r="AD17" s="660">
        <v>19947</v>
      </c>
      <c r="AE17" s="660"/>
      <c r="AF17" s="660"/>
      <c r="AG17" s="660"/>
      <c r="AH17" s="660"/>
      <c r="AI17" s="660"/>
      <c r="AJ17" s="660"/>
      <c r="AK17" s="660"/>
      <c r="AL17" s="624">
        <v>0.6</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237</v>
      </c>
      <c r="BP17" s="659"/>
      <c r="BQ17" s="659"/>
      <c r="BR17" s="659"/>
      <c r="BS17" s="660" t="s">
        <v>130</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319407</v>
      </c>
      <c r="CS17" s="622"/>
      <c r="CT17" s="622"/>
      <c r="CU17" s="622"/>
      <c r="CV17" s="622"/>
      <c r="CW17" s="622"/>
      <c r="CX17" s="622"/>
      <c r="CY17" s="623"/>
      <c r="CZ17" s="659">
        <v>6.1</v>
      </c>
      <c r="DA17" s="659"/>
      <c r="DB17" s="659"/>
      <c r="DC17" s="659"/>
      <c r="DD17" s="627" t="s">
        <v>237</v>
      </c>
      <c r="DE17" s="622"/>
      <c r="DF17" s="622"/>
      <c r="DG17" s="622"/>
      <c r="DH17" s="622"/>
      <c r="DI17" s="622"/>
      <c r="DJ17" s="622"/>
      <c r="DK17" s="622"/>
      <c r="DL17" s="622"/>
      <c r="DM17" s="622"/>
      <c r="DN17" s="622"/>
      <c r="DO17" s="622"/>
      <c r="DP17" s="623"/>
      <c r="DQ17" s="627">
        <v>307305</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10464</v>
      </c>
      <c r="S18" s="622"/>
      <c r="T18" s="622"/>
      <c r="U18" s="622"/>
      <c r="V18" s="622"/>
      <c r="W18" s="622"/>
      <c r="X18" s="622"/>
      <c r="Y18" s="623"/>
      <c r="Z18" s="659">
        <v>0.2</v>
      </c>
      <c r="AA18" s="659"/>
      <c r="AB18" s="659"/>
      <c r="AC18" s="659"/>
      <c r="AD18" s="660">
        <v>10464</v>
      </c>
      <c r="AE18" s="660"/>
      <c r="AF18" s="660"/>
      <c r="AG18" s="660"/>
      <c r="AH18" s="660"/>
      <c r="AI18" s="660"/>
      <c r="AJ18" s="660"/>
      <c r="AK18" s="660"/>
      <c r="AL18" s="624">
        <v>0.3</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59" t="s">
        <v>237</v>
      </c>
      <c r="BP18" s="659"/>
      <c r="BQ18" s="659"/>
      <c r="BR18" s="659"/>
      <c r="BS18" s="660" t="s">
        <v>237</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v>14487</v>
      </c>
      <c r="CS18" s="622"/>
      <c r="CT18" s="622"/>
      <c r="CU18" s="622"/>
      <c r="CV18" s="622"/>
      <c r="CW18" s="622"/>
      <c r="CX18" s="622"/>
      <c r="CY18" s="623"/>
      <c r="CZ18" s="659">
        <v>0.3</v>
      </c>
      <c r="DA18" s="659"/>
      <c r="DB18" s="659"/>
      <c r="DC18" s="659"/>
      <c r="DD18" s="627">
        <v>14487</v>
      </c>
      <c r="DE18" s="622"/>
      <c r="DF18" s="622"/>
      <c r="DG18" s="622"/>
      <c r="DH18" s="622"/>
      <c r="DI18" s="622"/>
      <c r="DJ18" s="622"/>
      <c r="DK18" s="622"/>
      <c r="DL18" s="622"/>
      <c r="DM18" s="622"/>
      <c r="DN18" s="622"/>
      <c r="DO18" s="622"/>
      <c r="DP18" s="623"/>
      <c r="DQ18" s="627">
        <v>14487</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9575</v>
      </c>
      <c r="S19" s="622"/>
      <c r="T19" s="622"/>
      <c r="U19" s="622"/>
      <c r="V19" s="622"/>
      <c r="W19" s="622"/>
      <c r="X19" s="622"/>
      <c r="Y19" s="623"/>
      <c r="Z19" s="659">
        <v>0.2</v>
      </c>
      <c r="AA19" s="659"/>
      <c r="AB19" s="659"/>
      <c r="AC19" s="659"/>
      <c r="AD19" s="660">
        <v>9575</v>
      </c>
      <c r="AE19" s="660"/>
      <c r="AF19" s="660"/>
      <c r="AG19" s="660"/>
      <c r="AH19" s="660"/>
      <c r="AI19" s="660"/>
      <c r="AJ19" s="660"/>
      <c r="AK19" s="660"/>
      <c r="AL19" s="624">
        <v>0.3</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1964</v>
      </c>
      <c r="BH19" s="622"/>
      <c r="BI19" s="622"/>
      <c r="BJ19" s="622"/>
      <c r="BK19" s="622"/>
      <c r="BL19" s="622"/>
      <c r="BM19" s="622"/>
      <c r="BN19" s="623"/>
      <c r="BO19" s="659">
        <v>0.1</v>
      </c>
      <c r="BP19" s="659"/>
      <c r="BQ19" s="659"/>
      <c r="BR19" s="659"/>
      <c r="BS19" s="660" t="s">
        <v>130</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96" t="s">
        <v>278</v>
      </c>
      <c r="C20" s="697"/>
      <c r="D20" s="697"/>
      <c r="E20" s="697"/>
      <c r="F20" s="697"/>
      <c r="G20" s="697"/>
      <c r="H20" s="697"/>
      <c r="I20" s="697"/>
      <c r="J20" s="697"/>
      <c r="K20" s="697"/>
      <c r="L20" s="697"/>
      <c r="M20" s="697"/>
      <c r="N20" s="697"/>
      <c r="O20" s="697"/>
      <c r="P20" s="697"/>
      <c r="Q20" s="698"/>
      <c r="R20" s="621">
        <v>889</v>
      </c>
      <c r="S20" s="622"/>
      <c r="T20" s="622"/>
      <c r="U20" s="622"/>
      <c r="V20" s="622"/>
      <c r="W20" s="622"/>
      <c r="X20" s="622"/>
      <c r="Y20" s="623"/>
      <c r="Z20" s="659">
        <v>0</v>
      </c>
      <c r="AA20" s="659"/>
      <c r="AB20" s="659"/>
      <c r="AC20" s="659"/>
      <c r="AD20" s="660">
        <v>889</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1964</v>
      </c>
      <c r="BH20" s="622"/>
      <c r="BI20" s="622"/>
      <c r="BJ20" s="622"/>
      <c r="BK20" s="622"/>
      <c r="BL20" s="622"/>
      <c r="BM20" s="622"/>
      <c r="BN20" s="623"/>
      <c r="BO20" s="659">
        <v>0.1</v>
      </c>
      <c r="BP20" s="659"/>
      <c r="BQ20" s="659"/>
      <c r="BR20" s="659"/>
      <c r="BS20" s="660" t="s">
        <v>237</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5263913</v>
      </c>
      <c r="CS20" s="622"/>
      <c r="CT20" s="622"/>
      <c r="CU20" s="622"/>
      <c r="CV20" s="622"/>
      <c r="CW20" s="622"/>
      <c r="CX20" s="622"/>
      <c r="CY20" s="623"/>
      <c r="CZ20" s="659">
        <v>100</v>
      </c>
      <c r="DA20" s="659"/>
      <c r="DB20" s="659"/>
      <c r="DC20" s="659"/>
      <c r="DD20" s="627">
        <v>277708</v>
      </c>
      <c r="DE20" s="622"/>
      <c r="DF20" s="622"/>
      <c r="DG20" s="622"/>
      <c r="DH20" s="622"/>
      <c r="DI20" s="622"/>
      <c r="DJ20" s="622"/>
      <c r="DK20" s="622"/>
      <c r="DL20" s="622"/>
      <c r="DM20" s="622"/>
      <c r="DN20" s="622"/>
      <c r="DO20" s="622"/>
      <c r="DP20" s="623"/>
      <c r="DQ20" s="627">
        <v>3605328</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1538916</v>
      </c>
      <c r="S21" s="622"/>
      <c r="T21" s="622"/>
      <c r="U21" s="622"/>
      <c r="V21" s="622"/>
      <c r="W21" s="622"/>
      <c r="X21" s="622"/>
      <c r="Y21" s="623"/>
      <c r="Z21" s="659">
        <v>28.1</v>
      </c>
      <c r="AA21" s="659"/>
      <c r="AB21" s="659"/>
      <c r="AC21" s="659"/>
      <c r="AD21" s="660">
        <v>1445684</v>
      </c>
      <c r="AE21" s="660"/>
      <c r="AF21" s="660"/>
      <c r="AG21" s="660"/>
      <c r="AH21" s="660"/>
      <c r="AI21" s="660"/>
      <c r="AJ21" s="660"/>
      <c r="AK21" s="660"/>
      <c r="AL21" s="624">
        <v>47</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1964</v>
      </c>
      <c r="BH21" s="622"/>
      <c r="BI21" s="622"/>
      <c r="BJ21" s="622"/>
      <c r="BK21" s="622"/>
      <c r="BL21" s="622"/>
      <c r="BM21" s="622"/>
      <c r="BN21" s="623"/>
      <c r="BO21" s="659">
        <v>0.1</v>
      </c>
      <c r="BP21" s="659"/>
      <c r="BQ21" s="659"/>
      <c r="BR21" s="659"/>
      <c r="BS21" s="660" t="s">
        <v>237</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1445684</v>
      </c>
      <c r="S22" s="622"/>
      <c r="T22" s="622"/>
      <c r="U22" s="622"/>
      <c r="V22" s="622"/>
      <c r="W22" s="622"/>
      <c r="X22" s="622"/>
      <c r="Y22" s="623"/>
      <c r="Z22" s="659">
        <v>26.4</v>
      </c>
      <c r="AA22" s="659"/>
      <c r="AB22" s="659"/>
      <c r="AC22" s="659"/>
      <c r="AD22" s="660">
        <v>1445684</v>
      </c>
      <c r="AE22" s="660"/>
      <c r="AF22" s="660"/>
      <c r="AG22" s="660"/>
      <c r="AH22" s="660"/>
      <c r="AI22" s="660"/>
      <c r="AJ22" s="660"/>
      <c r="AK22" s="660"/>
      <c r="AL22" s="624">
        <v>47</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237</v>
      </c>
      <c r="BP22" s="659"/>
      <c r="BQ22" s="659"/>
      <c r="BR22" s="659"/>
      <c r="BS22" s="660" t="s">
        <v>130</v>
      </c>
      <c r="BT22" s="660"/>
      <c r="BU22" s="660"/>
      <c r="BV22" s="660"/>
      <c r="BW22" s="660"/>
      <c r="BX22" s="660"/>
      <c r="BY22" s="660"/>
      <c r="BZ22" s="660"/>
      <c r="CA22" s="660"/>
      <c r="CB22" s="695"/>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93226</v>
      </c>
      <c r="S23" s="622"/>
      <c r="T23" s="622"/>
      <c r="U23" s="622"/>
      <c r="V23" s="622"/>
      <c r="W23" s="622"/>
      <c r="X23" s="622"/>
      <c r="Y23" s="623"/>
      <c r="Z23" s="659">
        <v>1.7</v>
      </c>
      <c r="AA23" s="659"/>
      <c r="AB23" s="659"/>
      <c r="AC23" s="659"/>
      <c r="AD23" s="660" t="s">
        <v>130</v>
      </c>
      <c r="AE23" s="660"/>
      <c r="AF23" s="660"/>
      <c r="AG23" s="660"/>
      <c r="AH23" s="660"/>
      <c r="AI23" s="660"/>
      <c r="AJ23" s="660"/>
      <c r="AK23" s="660"/>
      <c r="AL23" s="624" t="s">
        <v>130</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695"/>
      <c r="CD23" s="673" t="s">
        <v>225</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v>6</v>
      </c>
      <c r="S24" s="622"/>
      <c r="T24" s="622"/>
      <c r="U24" s="622"/>
      <c r="V24" s="622"/>
      <c r="W24" s="622"/>
      <c r="X24" s="622"/>
      <c r="Y24" s="623"/>
      <c r="Z24" s="659">
        <v>0</v>
      </c>
      <c r="AA24" s="659"/>
      <c r="AB24" s="659"/>
      <c r="AC24" s="659"/>
      <c r="AD24" s="660" t="s">
        <v>130</v>
      </c>
      <c r="AE24" s="660"/>
      <c r="AF24" s="660"/>
      <c r="AG24" s="660"/>
      <c r="AH24" s="660"/>
      <c r="AI24" s="660"/>
      <c r="AJ24" s="660"/>
      <c r="AK24" s="660"/>
      <c r="AL24" s="624" t="s">
        <v>130</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237</v>
      </c>
      <c r="BP24" s="659"/>
      <c r="BQ24" s="659"/>
      <c r="BR24" s="659"/>
      <c r="BS24" s="660" t="s">
        <v>130</v>
      </c>
      <c r="BT24" s="660"/>
      <c r="BU24" s="660"/>
      <c r="BV24" s="660"/>
      <c r="BW24" s="660"/>
      <c r="BX24" s="660"/>
      <c r="BY24" s="660"/>
      <c r="BZ24" s="660"/>
      <c r="CA24" s="660"/>
      <c r="CB24" s="695"/>
      <c r="CD24" s="679" t="s">
        <v>295</v>
      </c>
      <c r="CE24" s="680"/>
      <c r="CF24" s="680"/>
      <c r="CG24" s="680"/>
      <c r="CH24" s="680"/>
      <c r="CI24" s="680"/>
      <c r="CJ24" s="680"/>
      <c r="CK24" s="680"/>
      <c r="CL24" s="680"/>
      <c r="CM24" s="680"/>
      <c r="CN24" s="680"/>
      <c r="CO24" s="680"/>
      <c r="CP24" s="680"/>
      <c r="CQ24" s="681"/>
      <c r="CR24" s="676">
        <v>1834528</v>
      </c>
      <c r="CS24" s="677"/>
      <c r="CT24" s="677"/>
      <c r="CU24" s="677"/>
      <c r="CV24" s="677"/>
      <c r="CW24" s="677"/>
      <c r="CX24" s="677"/>
      <c r="CY24" s="702"/>
      <c r="CZ24" s="703">
        <v>34.9</v>
      </c>
      <c r="DA24" s="685"/>
      <c r="DB24" s="685"/>
      <c r="DC24" s="705"/>
      <c r="DD24" s="701">
        <v>1355858</v>
      </c>
      <c r="DE24" s="677"/>
      <c r="DF24" s="677"/>
      <c r="DG24" s="677"/>
      <c r="DH24" s="677"/>
      <c r="DI24" s="677"/>
      <c r="DJ24" s="677"/>
      <c r="DK24" s="702"/>
      <c r="DL24" s="701">
        <v>1351565</v>
      </c>
      <c r="DM24" s="677"/>
      <c r="DN24" s="677"/>
      <c r="DO24" s="677"/>
      <c r="DP24" s="677"/>
      <c r="DQ24" s="677"/>
      <c r="DR24" s="677"/>
      <c r="DS24" s="677"/>
      <c r="DT24" s="677"/>
      <c r="DU24" s="677"/>
      <c r="DV24" s="702"/>
      <c r="DW24" s="703">
        <v>43.2</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3170682</v>
      </c>
      <c r="S25" s="622"/>
      <c r="T25" s="622"/>
      <c r="U25" s="622"/>
      <c r="V25" s="622"/>
      <c r="W25" s="622"/>
      <c r="X25" s="622"/>
      <c r="Y25" s="623"/>
      <c r="Z25" s="659">
        <v>57.8</v>
      </c>
      <c r="AA25" s="659"/>
      <c r="AB25" s="659"/>
      <c r="AC25" s="659"/>
      <c r="AD25" s="660">
        <v>3077450</v>
      </c>
      <c r="AE25" s="660"/>
      <c r="AF25" s="660"/>
      <c r="AG25" s="660"/>
      <c r="AH25" s="660"/>
      <c r="AI25" s="660"/>
      <c r="AJ25" s="660"/>
      <c r="AK25" s="660"/>
      <c r="AL25" s="624">
        <v>100</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237</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988430</v>
      </c>
      <c r="CS25" s="634"/>
      <c r="CT25" s="634"/>
      <c r="CU25" s="634"/>
      <c r="CV25" s="634"/>
      <c r="CW25" s="634"/>
      <c r="CX25" s="634"/>
      <c r="CY25" s="635"/>
      <c r="CZ25" s="624">
        <v>18.8</v>
      </c>
      <c r="DA25" s="636"/>
      <c r="DB25" s="636"/>
      <c r="DC25" s="637"/>
      <c r="DD25" s="627">
        <v>885434</v>
      </c>
      <c r="DE25" s="634"/>
      <c r="DF25" s="634"/>
      <c r="DG25" s="634"/>
      <c r="DH25" s="634"/>
      <c r="DI25" s="634"/>
      <c r="DJ25" s="634"/>
      <c r="DK25" s="635"/>
      <c r="DL25" s="627">
        <v>885380</v>
      </c>
      <c r="DM25" s="634"/>
      <c r="DN25" s="634"/>
      <c r="DO25" s="634"/>
      <c r="DP25" s="634"/>
      <c r="DQ25" s="634"/>
      <c r="DR25" s="634"/>
      <c r="DS25" s="634"/>
      <c r="DT25" s="634"/>
      <c r="DU25" s="634"/>
      <c r="DV25" s="635"/>
      <c r="DW25" s="624">
        <v>28.3</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705</v>
      </c>
      <c r="S26" s="622"/>
      <c r="T26" s="622"/>
      <c r="U26" s="622"/>
      <c r="V26" s="622"/>
      <c r="W26" s="622"/>
      <c r="X26" s="622"/>
      <c r="Y26" s="623"/>
      <c r="Z26" s="659">
        <v>0</v>
      </c>
      <c r="AA26" s="659"/>
      <c r="AB26" s="659"/>
      <c r="AC26" s="659"/>
      <c r="AD26" s="660">
        <v>705</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237</v>
      </c>
      <c r="BP26" s="659"/>
      <c r="BQ26" s="659"/>
      <c r="BR26" s="659"/>
      <c r="BS26" s="660" t="s">
        <v>237</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523280</v>
      </c>
      <c r="CS26" s="622"/>
      <c r="CT26" s="622"/>
      <c r="CU26" s="622"/>
      <c r="CV26" s="622"/>
      <c r="CW26" s="622"/>
      <c r="CX26" s="622"/>
      <c r="CY26" s="623"/>
      <c r="CZ26" s="624">
        <v>9.9</v>
      </c>
      <c r="DA26" s="636"/>
      <c r="DB26" s="636"/>
      <c r="DC26" s="637"/>
      <c r="DD26" s="627">
        <v>462079</v>
      </c>
      <c r="DE26" s="622"/>
      <c r="DF26" s="622"/>
      <c r="DG26" s="622"/>
      <c r="DH26" s="622"/>
      <c r="DI26" s="622"/>
      <c r="DJ26" s="622"/>
      <c r="DK26" s="623"/>
      <c r="DL26" s="627" t="s">
        <v>130</v>
      </c>
      <c r="DM26" s="622"/>
      <c r="DN26" s="622"/>
      <c r="DO26" s="622"/>
      <c r="DP26" s="622"/>
      <c r="DQ26" s="622"/>
      <c r="DR26" s="622"/>
      <c r="DS26" s="622"/>
      <c r="DT26" s="622"/>
      <c r="DU26" s="622"/>
      <c r="DV26" s="623"/>
      <c r="DW26" s="624" t="s">
        <v>237</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2933</v>
      </c>
      <c r="S27" s="622"/>
      <c r="T27" s="622"/>
      <c r="U27" s="622"/>
      <c r="V27" s="622"/>
      <c r="W27" s="622"/>
      <c r="X27" s="622"/>
      <c r="Y27" s="623"/>
      <c r="Z27" s="659">
        <v>0.1</v>
      </c>
      <c r="AA27" s="659"/>
      <c r="AB27" s="659"/>
      <c r="AC27" s="659"/>
      <c r="AD27" s="660" t="s">
        <v>130</v>
      </c>
      <c r="AE27" s="660"/>
      <c r="AF27" s="660"/>
      <c r="AG27" s="660"/>
      <c r="AH27" s="660"/>
      <c r="AI27" s="660"/>
      <c r="AJ27" s="660"/>
      <c r="AK27" s="660"/>
      <c r="AL27" s="624" t="s">
        <v>130</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1314437</v>
      </c>
      <c r="BH27" s="622"/>
      <c r="BI27" s="622"/>
      <c r="BJ27" s="622"/>
      <c r="BK27" s="622"/>
      <c r="BL27" s="622"/>
      <c r="BM27" s="622"/>
      <c r="BN27" s="623"/>
      <c r="BO27" s="659">
        <v>100</v>
      </c>
      <c r="BP27" s="659"/>
      <c r="BQ27" s="659"/>
      <c r="BR27" s="659"/>
      <c r="BS27" s="660" t="s">
        <v>237</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526691</v>
      </c>
      <c r="CS27" s="634"/>
      <c r="CT27" s="634"/>
      <c r="CU27" s="634"/>
      <c r="CV27" s="634"/>
      <c r="CW27" s="634"/>
      <c r="CX27" s="634"/>
      <c r="CY27" s="635"/>
      <c r="CZ27" s="624">
        <v>10</v>
      </c>
      <c r="DA27" s="636"/>
      <c r="DB27" s="636"/>
      <c r="DC27" s="637"/>
      <c r="DD27" s="627">
        <v>163119</v>
      </c>
      <c r="DE27" s="634"/>
      <c r="DF27" s="634"/>
      <c r="DG27" s="634"/>
      <c r="DH27" s="634"/>
      <c r="DI27" s="634"/>
      <c r="DJ27" s="634"/>
      <c r="DK27" s="635"/>
      <c r="DL27" s="627">
        <v>158880</v>
      </c>
      <c r="DM27" s="634"/>
      <c r="DN27" s="634"/>
      <c r="DO27" s="634"/>
      <c r="DP27" s="634"/>
      <c r="DQ27" s="634"/>
      <c r="DR27" s="634"/>
      <c r="DS27" s="634"/>
      <c r="DT27" s="634"/>
      <c r="DU27" s="634"/>
      <c r="DV27" s="635"/>
      <c r="DW27" s="624">
        <v>5.0999999999999996</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50994</v>
      </c>
      <c r="S28" s="622"/>
      <c r="T28" s="622"/>
      <c r="U28" s="622"/>
      <c r="V28" s="622"/>
      <c r="W28" s="622"/>
      <c r="X28" s="622"/>
      <c r="Y28" s="623"/>
      <c r="Z28" s="659">
        <v>0.9</v>
      </c>
      <c r="AA28" s="659"/>
      <c r="AB28" s="659"/>
      <c r="AC28" s="659"/>
      <c r="AD28" s="660" t="s">
        <v>130</v>
      </c>
      <c r="AE28" s="660"/>
      <c r="AF28" s="660"/>
      <c r="AG28" s="660"/>
      <c r="AH28" s="660"/>
      <c r="AI28" s="660"/>
      <c r="AJ28" s="660"/>
      <c r="AK28" s="660"/>
      <c r="AL28" s="624" t="s">
        <v>237</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319407</v>
      </c>
      <c r="CS28" s="622"/>
      <c r="CT28" s="622"/>
      <c r="CU28" s="622"/>
      <c r="CV28" s="622"/>
      <c r="CW28" s="622"/>
      <c r="CX28" s="622"/>
      <c r="CY28" s="623"/>
      <c r="CZ28" s="624">
        <v>6.1</v>
      </c>
      <c r="DA28" s="636"/>
      <c r="DB28" s="636"/>
      <c r="DC28" s="637"/>
      <c r="DD28" s="627">
        <v>307305</v>
      </c>
      <c r="DE28" s="622"/>
      <c r="DF28" s="622"/>
      <c r="DG28" s="622"/>
      <c r="DH28" s="622"/>
      <c r="DI28" s="622"/>
      <c r="DJ28" s="622"/>
      <c r="DK28" s="623"/>
      <c r="DL28" s="627">
        <v>307305</v>
      </c>
      <c r="DM28" s="622"/>
      <c r="DN28" s="622"/>
      <c r="DO28" s="622"/>
      <c r="DP28" s="622"/>
      <c r="DQ28" s="622"/>
      <c r="DR28" s="622"/>
      <c r="DS28" s="622"/>
      <c r="DT28" s="622"/>
      <c r="DU28" s="622"/>
      <c r="DV28" s="623"/>
      <c r="DW28" s="624">
        <v>9.8000000000000007</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12414</v>
      </c>
      <c r="S29" s="622"/>
      <c r="T29" s="622"/>
      <c r="U29" s="622"/>
      <c r="V29" s="622"/>
      <c r="W29" s="622"/>
      <c r="X29" s="622"/>
      <c r="Y29" s="623"/>
      <c r="Z29" s="659">
        <v>0.2</v>
      </c>
      <c r="AA29" s="659"/>
      <c r="AB29" s="659"/>
      <c r="AC29" s="659"/>
      <c r="AD29" s="660" t="s">
        <v>130</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72</v>
      </c>
      <c r="CG29" s="619"/>
      <c r="CH29" s="619"/>
      <c r="CI29" s="619"/>
      <c r="CJ29" s="619"/>
      <c r="CK29" s="619"/>
      <c r="CL29" s="619"/>
      <c r="CM29" s="619"/>
      <c r="CN29" s="619"/>
      <c r="CO29" s="619"/>
      <c r="CP29" s="619"/>
      <c r="CQ29" s="620"/>
      <c r="CR29" s="621">
        <v>319407</v>
      </c>
      <c r="CS29" s="634"/>
      <c r="CT29" s="634"/>
      <c r="CU29" s="634"/>
      <c r="CV29" s="634"/>
      <c r="CW29" s="634"/>
      <c r="CX29" s="634"/>
      <c r="CY29" s="635"/>
      <c r="CZ29" s="624">
        <v>6.1</v>
      </c>
      <c r="DA29" s="636"/>
      <c r="DB29" s="636"/>
      <c r="DC29" s="637"/>
      <c r="DD29" s="627">
        <v>307305</v>
      </c>
      <c r="DE29" s="634"/>
      <c r="DF29" s="634"/>
      <c r="DG29" s="634"/>
      <c r="DH29" s="634"/>
      <c r="DI29" s="634"/>
      <c r="DJ29" s="634"/>
      <c r="DK29" s="635"/>
      <c r="DL29" s="627">
        <v>307305</v>
      </c>
      <c r="DM29" s="634"/>
      <c r="DN29" s="634"/>
      <c r="DO29" s="634"/>
      <c r="DP29" s="634"/>
      <c r="DQ29" s="634"/>
      <c r="DR29" s="634"/>
      <c r="DS29" s="634"/>
      <c r="DT29" s="634"/>
      <c r="DU29" s="634"/>
      <c r="DV29" s="635"/>
      <c r="DW29" s="624">
        <v>9.8000000000000007</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591374</v>
      </c>
      <c r="S30" s="622"/>
      <c r="T30" s="622"/>
      <c r="U30" s="622"/>
      <c r="V30" s="622"/>
      <c r="W30" s="622"/>
      <c r="X30" s="622"/>
      <c r="Y30" s="623"/>
      <c r="Z30" s="659">
        <v>10.8</v>
      </c>
      <c r="AA30" s="659"/>
      <c r="AB30" s="659"/>
      <c r="AC30" s="659"/>
      <c r="AD30" s="660" t="s">
        <v>130</v>
      </c>
      <c r="AE30" s="660"/>
      <c r="AF30" s="660"/>
      <c r="AG30" s="660"/>
      <c r="AH30" s="660"/>
      <c r="AI30" s="660"/>
      <c r="AJ30" s="660"/>
      <c r="AK30" s="660"/>
      <c r="AL30" s="624" t="s">
        <v>237</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310</v>
      </c>
      <c r="BH30" s="693"/>
      <c r="BI30" s="693"/>
      <c r="BJ30" s="693"/>
      <c r="BK30" s="693"/>
      <c r="BL30" s="693"/>
      <c r="BM30" s="693"/>
      <c r="BN30" s="693"/>
      <c r="BO30" s="693"/>
      <c r="BP30" s="693"/>
      <c r="BQ30" s="694"/>
      <c r="BR30" s="673"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307744</v>
      </c>
      <c r="CS30" s="622"/>
      <c r="CT30" s="622"/>
      <c r="CU30" s="622"/>
      <c r="CV30" s="622"/>
      <c r="CW30" s="622"/>
      <c r="CX30" s="622"/>
      <c r="CY30" s="623"/>
      <c r="CZ30" s="624">
        <v>5.8</v>
      </c>
      <c r="DA30" s="636"/>
      <c r="DB30" s="636"/>
      <c r="DC30" s="637"/>
      <c r="DD30" s="627">
        <v>297134</v>
      </c>
      <c r="DE30" s="622"/>
      <c r="DF30" s="622"/>
      <c r="DG30" s="622"/>
      <c r="DH30" s="622"/>
      <c r="DI30" s="622"/>
      <c r="DJ30" s="622"/>
      <c r="DK30" s="623"/>
      <c r="DL30" s="627">
        <v>297134</v>
      </c>
      <c r="DM30" s="622"/>
      <c r="DN30" s="622"/>
      <c r="DO30" s="622"/>
      <c r="DP30" s="622"/>
      <c r="DQ30" s="622"/>
      <c r="DR30" s="622"/>
      <c r="DS30" s="622"/>
      <c r="DT30" s="622"/>
      <c r="DU30" s="622"/>
      <c r="DV30" s="623"/>
      <c r="DW30" s="624">
        <v>9.5</v>
      </c>
      <c r="DX30" s="636"/>
      <c r="DY30" s="636"/>
      <c r="DZ30" s="636"/>
      <c r="EA30" s="636"/>
      <c r="EB30" s="636"/>
      <c r="EC30" s="648"/>
    </row>
    <row r="31" spans="2:133" ht="11.25" customHeight="1" x14ac:dyDescent="0.15">
      <c r="B31" s="696" t="s">
        <v>313</v>
      </c>
      <c r="C31" s="697"/>
      <c r="D31" s="697"/>
      <c r="E31" s="697"/>
      <c r="F31" s="697"/>
      <c r="G31" s="697"/>
      <c r="H31" s="697"/>
      <c r="I31" s="697"/>
      <c r="J31" s="697"/>
      <c r="K31" s="697"/>
      <c r="L31" s="697"/>
      <c r="M31" s="697"/>
      <c r="N31" s="697"/>
      <c r="O31" s="697"/>
      <c r="P31" s="697"/>
      <c r="Q31" s="698"/>
      <c r="R31" s="621" t="s">
        <v>130</v>
      </c>
      <c r="S31" s="622"/>
      <c r="T31" s="622"/>
      <c r="U31" s="622"/>
      <c r="V31" s="622"/>
      <c r="W31" s="622"/>
      <c r="X31" s="622"/>
      <c r="Y31" s="623"/>
      <c r="Z31" s="659" t="s">
        <v>237</v>
      </c>
      <c r="AA31" s="659"/>
      <c r="AB31" s="659"/>
      <c r="AC31" s="659"/>
      <c r="AD31" s="660" t="s">
        <v>130</v>
      </c>
      <c r="AE31" s="660"/>
      <c r="AF31" s="660"/>
      <c r="AG31" s="660"/>
      <c r="AH31" s="660"/>
      <c r="AI31" s="660"/>
      <c r="AJ31" s="660"/>
      <c r="AK31" s="660"/>
      <c r="AL31" s="624" t="s">
        <v>237</v>
      </c>
      <c r="AM31" s="625"/>
      <c r="AN31" s="625"/>
      <c r="AO31" s="661"/>
      <c r="AP31" s="687" t="s">
        <v>314</v>
      </c>
      <c r="AQ31" s="688"/>
      <c r="AR31" s="688"/>
      <c r="AS31" s="688"/>
      <c r="AT31" s="689" t="s">
        <v>315</v>
      </c>
      <c r="AU31" s="218"/>
      <c r="AV31" s="218"/>
      <c r="AW31" s="218"/>
      <c r="AX31" s="679" t="s">
        <v>189</v>
      </c>
      <c r="AY31" s="680"/>
      <c r="AZ31" s="680"/>
      <c r="BA31" s="680"/>
      <c r="BB31" s="680"/>
      <c r="BC31" s="680"/>
      <c r="BD31" s="680"/>
      <c r="BE31" s="680"/>
      <c r="BF31" s="681"/>
      <c r="BG31" s="683">
        <v>100</v>
      </c>
      <c r="BH31" s="684"/>
      <c r="BI31" s="684"/>
      <c r="BJ31" s="684"/>
      <c r="BK31" s="684"/>
      <c r="BL31" s="684"/>
      <c r="BM31" s="685">
        <v>99.8</v>
      </c>
      <c r="BN31" s="684"/>
      <c r="BO31" s="684"/>
      <c r="BP31" s="684"/>
      <c r="BQ31" s="686"/>
      <c r="BR31" s="683">
        <v>100</v>
      </c>
      <c r="BS31" s="684"/>
      <c r="BT31" s="684"/>
      <c r="BU31" s="684"/>
      <c r="BV31" s="684"/>
      <c r="BW31" s="684"/>
      <c r="BX31" s="685">
        <v>99.8</v>
      </c>
      <c r="BY31" s="684"/>
      <c r="BZ31" s="684"/>
      <c r="CA31" s="684"/>
      <c r="CB31" s="686"/>
      <c r="CD31" s="642"/>
      <c r="CE31" s="643"/>
      <c r="CF31" s="618" t="s">
        <v>316</v>
      </c>
      <c r="CG31" s="619"/>
      <c r="CH31" s="619"/>
      <c r="CI31" s="619"/>
      <c r="CJ31" s="619"/>
      <c r="CK31" s="619"/>
      <c r="CL31" s="619"/>
      <c r="CM31" s="619"/>
      <c r="CN31" s="619"/>
      <c r="CO31" s="619"/>
      <c r="CP31" s="619"/>
      <c r="CQ31" s="620"/>
      <c r="CR31" s="621">
        <v>11663</v>
      </c>
      <c r="CS31" s="634"/>
      <c r="CT31" s="634"/>
      <c r="CU31" s="634"/>
      <c r="CV31" s="634"/>
      <c r="CW31" s="634"/>
      <c r="CX31" s="634"/>
      <c r="CY31" s="635"/>
      <c r="CZ31" s="624">
        <v>0.2</v>
      </c>
      <c r="DA31" s="636"/>
      <c r="DB31" s="636"/>
      <c r="DC31" s="637"/>
      <c r="DD31" s="627">
        <v>10171</v>
      </c>
      <c r="DE31" s="634"/>
      <c r="DF31" s="634"/>
      <c r="DG31" s="634"/>
      <c r="DH31" s="634"/>
      <c r="DI31" s="634"/>
      <c r="DJ31" s="634"/>
      <c r="DK31" s="635"/>
      <c r="DL31" s="627">
        <v>10171</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291692</v>
      </c>
      <c r="S32" s="622"/>
      <c r="T32" s="622"/>
      <c r="U32" s="622"/>
      <c r="V32" s="622"/>
      <c r="W32" s="622"/>
      <c r="X32" s="622"/>
      <c r="Y32" s="623"/>
      <c r="Z32" s="659">
        <v>5.3</v>
      </c>
      <c r="AA32" s="659"/>
      <c r="AB32" s="659"/>
      <c r="AC32" s="659"/>
      <c r="AD32" s="660" t="s">
        <v>237</v>
      </c>
      <c r="AE32" s="660"/>
      <c r="AF32" s="660"/>
      <c r="AG32" s="660"/>
      <c r="AH32" s="660"/>
      <c r="AI32" s="660"/>
      <c r="AJ32" s="660"/>
      <c r="AK32" s="660"/>
      <c r="AL32" s="624" t="s">
        <v>130</v>
      </c>
      <c r="AM32" s="625"/>
      <c r="AN32" s="625"/>
      <c r="AO32" s="661"/>
      <c r="AP32" s="662"/>
      <c r="AQ32" s="663"/>
      <c r="AR32" s="663"/>
      <c r="AS32" s="663"/>
      <c r="AT32" s="690"/>
      <c r="AU32" s="214" t="s">
        <v>318</v>
      </c>
      <c r="AX32" s="618" t="s">
        <v>319</v>
      </c>
      <c r="AY32" s="619"/>
      <c r="AZ32" s="619"/>
      <c r="BA32" s="619"/>
      <c r="BB32" s="619"/>
      <c r="BC32" s="619"/>
      <c r="BD32" s="619"/>
      <c r="BE32" s="619"/>
      <c r="BF32" s="620"/>
      <c r="BG32" s="692">
        <v>100</v>
      </c>
      <c r="BH32" s="634"/>
      <c r="BI32" s="634"/>
      <c r="BJ32" s="634"/>
      <c r="BK32" s="634"/>
      <c r="BL32" s="634"/>
      <c r="BM32" s="625">
        <v>99.9</v>
      </c>
      <c r="BN32" s="634"/>
      <c r="BO32" s="634"/>
      <c r="BP32" s="634"/>
      <c r="BQ32" s="657"/>
      <c r="BR32" s="692">
        <v>100</v>
      </c>
      <c r="BS32" s="634"/>
      <c r="BT32" s="634"/>
      <c r="BU32" s="634"/>
      <c r="BV32" s="634"/>
      <c r="BW32" s="634"/>
      <c r="BX32" s="625">
        <v>99.9</v>
      </c>
      <c r="BY32" s="634"/>
      <c r="BZ32" s="634"/>
      <c r="CA32" s="634"/>
      <c r="CB32" s="657"/>
      <c r="CD32" s="644"/>
      <c r="CE32" s="645"/>
      <c r="CF32" s="618" t="s">
        <v>320</v>
      </c>
      <c r="CG32" s="619"/>
      <c r="CH32" s="619"/>
      <c r="CI32" s="619"/>
      <c r="CJ32" s="619"/>
      <c r="CK32" s="619"/>
      <c r="CL32" s="619"/>
      <c r="CM32" s="619"/>
      <c r="CN32" s="619"/>
      <c r="CO32" s="619"/>
      <c r="CP32" s="619"/>
      <c r="CQ32" s="620"/>
      <c r="CR32" s="621" t="s">
        <v>130</v>
      </c>
      <c r="CS32" s="622"/>
      <c r="CT32" s="622"/>
      <c r="CU32" s="622"/>
      <c r="CV32" s="622"/>
      <c r="CW32" s="622"/>
      <c r="CX32" s="622"/>
      <c r="CY32" s="623"/>
      <c r="CZ32" s="624" t="s">
        <v>237</v>
      </c>
      <c r="DA32" s="636"/>
      <c r="DB32" s="636"/>
      <c r="DC32" s="637"/>
      <c r="DD32" s="627" t="s">
        <v>237</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14149</v>
      </c>
      <c r="S33" s="622"/>
      <c r="T33" s="622"/>
      <c r="U33" s="622"/>
      <c r="V33" s="622"/>
      <c r="W33" s="622"/>
      <c r="X33" s="622"/>
      <c r="Y33" s="623"/>
      <c r="Z33" s="659">
        <v>0.3</v>
      </c>
      <c r="AA33" s="659"/>
      <c r="AB33" s="659"/>
      <c r="AC33" s="659"/>
      <c r="AD33" s="660" t="s">
        <v>237</v>
      </c>
      <c r="AE33" s="660"/>
      <c r="AF33" s="660"/>
      <c r="AG33" s="660"/>
      <c r="AH33" s="660"/>
      <c r="AI33" s="660"/>
      <c r="AJ33" s="660"/>
      <c r="AK33" s="660"/>
      <c r="AL33" s="624" t="s">
        <v>237</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100</v>
      </c>
      <c r="BH33" s="606"/>
      <c r="BI33" s="606"/>
      <c r="BJ33" s="606"/>
      <c r="BK33" s="606"/>
      <c r="BL33" s="606"/>
      <c r="BM33" s="652">
        <v>99.7</v>
      </c>
      <c r="BN33" s="606"/>
      <c r="BO33" s="606"/>
      <c r="BP33" s="606"/>
      <c r="BQ33" s="669"/>
      <c r="BR33" s="682">
        <v>99.9</v>
      </c>
      <c r="BS33" s="606"/>
      <c r="BT33" s="606"/>
      <c r="BU33" s="606"/>
      <c r="BV33" s="606"/>
      <c r="BW33" s="606"/>
      <c r="BX33" s="652">
        <v>99.7</v>
      </c>
      <c r="BY33" s="606"/>
      <c r="BZ33" s="606"/>
      <c r="CA33" s="606"/>
      <c r="CB33" s="669"/>
      <c r="CD33" s="618" t="s">
        <v>323</v>
      </c>
      <c r="CE33" s="619"/>
      <c r="CF33" s="619"/>
      <c r="CG33" s="619"/>
      <c r="CH33" s="619"/>
      <c r="CI33" s="619"/>
      <c r="CJ33" s="619"/>
      <c r="CK33" s="619"/>
      <c r="CL33" s="619"/>
      <c r="CM33" s="619"/>
      <c r="CN33" s="619"/>
      <c r="CO33" s="619"/>
      <c r="CP33" s="619"/>
      <c r="CQ33" s="620"/>
      <c r="CR33" s="621">
        <v>3139234</v>
      </c>
      <c r="CS33" s="634"/>
      <c r="CT33" s="634"/>
      <c r="CU33" s="634"/>
      <c r="CV33" s="634"/>
      <c r="CW33" s="634"/>
      <c r="CX33" s="634"/>
      <c r="CY33" s="635"/>
      <c r="CZ33" s="624">
        <v>59.6</v>
      </c>
      <c r="DA33" s="636"/>
      <c r="DB33" s="636"/>
      <c r="DC33" s="637"/>
      <c r="DD33" s="627">
        <v>2093903</v>
      </c>
      <c r="DE33" s="634"/>
      <c r="DF33" s="634"/>
      <c r="DG33" s="634"/>
      <c r="DH33" s="634"/>
      <c r="DI33" s="634"/>
      <c r="DJ33" s="634"/>
      <c r="DK33" s="635"/>
      <c r="DL33" s="627">
        <v>1083588</v>
      </c>
      <c r="DM33" s="634"/>
      <c r="DN33" s="634"/>
      <c r="DO33" s="634"/>
      <c r="DP33" s="634"/>
      <c r="DQ33" s="634"/>
      <c r="DR33" s="634"/>
      <c r="DS33" s="634"/>
      <c r="DT33" s="634"/>
      <c r="DU33" s="634"/>
      <c r="DV33" s="635"/>
      <c r="DW33" s="624">
        <v>34.6</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372911</v>
      </c>
      <c r="S34" s="622"/>
      <c r="T34" s="622"/>
      <c r="U34" s="622"/>
      <c r="V34" s="622"/>
      <c r="W34" s="622"/>
      <c r="X34" s="622"/>
      <c r="Y34" s="623"/>
      <c r="Z34" s="659">
        <v>6.8</v>
      </c>
      <c r="AA34" s="659"/>
      <c r="AB34" s="659"/>
      <c r="AC34" s="659"/>
      <c r="AD34" s="660" t="s">
        <v>237</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667228</v>
      </c>
      <c r="CS34" s="622"/>
      <c r="CT34" s="622"/>
      <c r="CU34" s="622"/>
      <c r="CV34" s="622"/>
      <c r="CW34" s="622"/>
      <c r="CX34" s="622"/>
      <c r="CY34" s="623"/>
      <c r="CZ34" s="624">
        <v>12.7</v>
      </c>
      <c r="DA34" s="636"/>
      <c r="DB34" s="636"/>
      <c r="DC34" s="637"/>
      <c r="DD34" s="627">
        <v>478438</v>
      </c>
      <c r="DE34" s="622"/>
      <c r="DF34" s="622"/>
      <c r="DG34" s="622"/>
      <c r="DH34" s="622"/>
      <c r="DI34" s="622"/>
      <c r="DJ34" s="622"/>
      <c r="DK34" s="623"/>
      <c r="DL34" s="627">
        <v>413704</v>
      </c>
      <c r="DM34" s="622"/>
      <c r="DN34" s="622"/>
      <c r="DO34" s="622"/>
      <c r="DP34" s="622"/>
      <c r="DQ34" s="622"/>
      <c r="DR34" s="622"/>
      <c r="DS34" s="622"/>
      <c r="DT34" s="622"/>
      <c r="DU34" s="622"/>
      <c r="DV34" s="623"/>
      <c r="DW34" s="624">
        <v>13.2</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310165</v>
      </c>
      <c r="S35" s="622"/>
      <c r="T35" s="622"/>
      <c r="U35" s="622"/>
      <c r="V35" s="622"/>
      <c r="W35" s="622"/>
      <c r="X35" s="622"/>
      <c r="Y35" s="623"/>
      <c r="Z35" s="659">
        <v>5.7</v>
      </c>
      <c r="AA35" s="659"/>
      <c r="AB35" s="659"/>
      <c r="AC35" s="659"/>
      <c r="AD35" s="660" t="s">
        <v>130</v>
      </c>
      <c r="AE35" s="660"/>
      <c r="AF35" s="660"/>
      <c r="AG35" s="660"/>
      <c r="AH35" s="660"/>
      <c r="AI35" s="660"/>
      <c r="AJ35" s="660"/>
      <c r="AK35" s="660"/>
      <c r="AL35" s="624" t="s">
        <v>130</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85533</v>
      </c>
      <c r="CS35" s="634"/>
      <c r="CT35" s="634"/>
      <c r="CU35" s="634"/>
      <c r="CV35" s="634"/>
      <c r="CW35" s="634"/>
      <c r="CX35" s="634"/>
      <c r="CY35" s="635"/>
      <c r="CZ35" s="624">
        <v>1.6</v>
      </c>
      <c r="DA35" s="636"/>
      <c r="DB35" s="636"/>
      <c r="DC35" s="637"/>
      <c r="DD35" s="627">
        <v>17325</v>
      </c>
      <c r="DE35" s="634"/>
      <c r="DF35" s="634"/>
      <c r="DG35" s="634"/>
      <c r="DH35" s="634"/>
      <c r="DI35" s="634"/>
      <c r="DJ35" s="634"/>
      <c r="DK35" s="635"/>
      <c r="DL35" s="627">
        <v>3089</v>
      </c>
      <c r="DM35" s="634"/>
      <c r="DN35" s="634"/>
      <c r="DO35" s="634"/>
      <c r="DP35" s="634"/>
      <c r="DQ35" s="634"/>
      <c r="DR35" s="634"/>
      <c r="DS35" s="634"/>
      <c r="DT35" s="634"/>
      <c r="DU35" s="634"/>
      <c r="DV35" s="635"/>
      <c r="DW35" s="624">
        <v>0.1</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372292</v>
      </c>
      <c r="S36" s="622"/>
      <c r="T36" s="622"/>
      <c r="U36" s="622"/>
      <c r="V36" s="622"/>
      <c r="W36" s="622"/>
      <c r="X36" s="622"/>
      <c r="Y36" s="623"/>
      <c r="Z36" s="659">
        <v>6.8</v>
      </c>
      <c r="AA36" s="659"/>
      <c r="AB36" s="659"/>
      <c r="AC36" s="659"/>
      <c r="AD36" s="660" t="s">
        <v>237</v>
      </c>
      <c r="AE36" s="660"/>
      <c r="AF36" s="660"/>
      <c r="AG36" s="660"/>
      <c r="AH36" s="660"/>
      <c r="AI36" s="660"/>
      <c r="AJ36" s="660"/>
      <c r="AK36" s="660"/>
      <c r="AL36" s="624" t="s">
        <v>237</v>
      </c>
      <c r="AM36" s="625"/>
      <c r="AN36" s="625"/>
      <c r="AO36" s="661"/>
      <c r="AP36" s="222"/>
      <c r="AQ36" s="670" t="s">
        <v>331</v>
      </c>
      <c r="AR36" s="671"/>
      <c r="AS36" s="671"/>
      <c r="AT36" s="671"/>
      <c r="AU36" s="671"/>
      <c r="AV36" s="671"/>
      <c r="AW36" s="671"/>
      <c r="AX36" s="671"/>
      <c r="AY36" s="672"/>
      <c r="AZ36" s="676">
        <v>469109</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29970</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837486</v>
      </c>
      <c r="CS36" s="622"/>
      <c r="CT36" s="622"/>
      <c r="CU36" s="622"/>
      <c r="CV36" s="622"/>
      <c r="CW36" s="622"/>
      <c r="CX36" s="622"/>
      <c r="CY36" s="623"/>
      <c r="CZ36" s="624">
        <v>15.9</v>
      </c>
      <c r="DA36" s="636"/>
      <c r="DB36" s="636"/>
      <c r="DC36" s="637"/>
      <c r="DD36" s="627">
        <v>648652</v>
      </c>
      <c r="DE36" s="622"/>
      <c r="DF36" s="622"/>
      <c r="DG36" s="622"/>
      <c r="DH36" s="622"/>
      <c r="DI36" s="622"/>
      <c r="DJ36" s="622"/>
      <c r="DK36" s="623"/>
      <c r="DL36" s="627">
        <v>435611</v>
      </c>
      <c r="DM36" s="622"/>
      <c r="DN36" s="622"/>
      <c r="DO36" s="622"/>
      <c r="DP36" s="622"/>
      <c r="DQ36" s="622"/>
      <c r="DR36" s="622"/>
      <c r="DS36" s="622"/>
      <c r="DT36" s="622"/>
      <c r="DU36" s="622"/>
      <c r="DV36" s="623"/>
      <c r="DW36" s="624">
        <v>13.9</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215149</v>
      </c>
      <c r="S37" s="622"/>
      <c r="T37" s="622"/>
      <c r="U37" s="622"/>
      <c r="V37" s="622"/>
      <c r="W37" s="622"/>
      <c r="X37" s="622"/>
      <c r="Y37" s="623"/>
      <c r="Z37" s="659">
        <v>3.9</v>
      </c>
      <c r="AA37" s="659"/>
      <c r="AB37" s="659"/>
      <c r="AC37" s="659"/>
      <c r="AD37" s="660">
        <v>215</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110324</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27770</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217485</v>
      </c>
      <c r="CS37" s="634"/>
      <c r="CT37" s="634"/>
      <c r="CU37" s="634"/>
      <c r="CV37" s="634"/>
      <c r="CW37" s="634"/>
      <c r="CX37" s="634"/>
      <c r="CY37" s="635"/>
      <c r="CZ37" s="624">
        <v>4.0999999999999996</v>
      </c>
      <c r="DA37" s="636"/>
      <c r="DB37" s="636"/>
      <c r="DC37" s="637"/>
      <c r="DD37" s="627">
        <v>207352</v>
      </c>
      <c r="DE37" s="634"/>
      <c r="DF37" s="634"/>
      <c r="DG37" s="634"/>
      <c r="DH37" s="634"/>
      <c r="DI37" s="634"/>
      <c r="DJ37" s="634"/>
      <c r="DK37" s="635"/>
      <c r="DL37" s="627">
        <v>202049</v>
      </c>
      <c r="DM37" s="634"/>
      <c r="DN37" s="634"/>
      <c r="DO37" s="634"/>
      <c r="DP37" s="634"/>
      <c r="DQ37" s="634"/>
      <c r="DR37" s="634"/>
      <c r="DS37" s="634"/>
      <c r="DT37" s="634"/>
      <c r="DU37" s="634"/>
      <c r="DV37" s="635"/>
      <c r="DW37" s="624">
        <v>6.5</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80344</v>
      </c>
      <c r="S38" s="622"/>
      <c r="T38" s="622"/>
      <c r="U38" s="622"/>
      <c r="V38" s="622"/>
      <c r="W38" s="622"/>
      <c r="X38" s="622"/>
      <c r="Y38" s="623"/>
      <c r="Z38" s="659">
        <v>1.5</v>
      </c>
      <c r="AA38" s="659"/>
      <c r="AB38" s="659"/>
      <c r="AC38" s="659"/>
      <c r="AD38" s="660" t="s">
        <v>237</v>
      </c>
      <c r="AE38" s="660"/>
      <c r="AF38" s="660"/>
      <c r="AG38" s="660"/>
      <c r="AH38" s="660"/>
      <c r="AI38" s="660"/>
      <c r="AJ38" s="660"/>
      <c r="AK38" s="660"/>
      <c r="AL38" s="624" t="s">
        <v>237</v>
      </c>
      <c r="AM38" s="625"/>
      <c r="AN38" s="625"/>
      <c r="AO38" s="661"/>
      <c r="AQ38" s="654" t="s">
        <v>339</v>
      </c>
      <c r="AR38" s="655"/>
      <c r="AS38" s="655"/>
      <c r="AT38" s="655"/>
      <c r="AU38" s="655"/>
      <c r="AV38" s="655"/>
      <c r="AW38" s="655"/>
      <c r="AX38" s="655"/>
      <c r="AY38" s="656"/>
      <c r="AZ38" s="621">
        <v>33246</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975</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297480</v>
      </c>
      <c r="CS38" s="622"/>
      <c r="CT38" s="622"/>
      <c r="CU38" s="622"/>
      <c r="CV38" s="622"/>
      <c r="CW38" s="622"/>
      <c r="CX38" s="622"/>
      <c r="CY38" s="623"/>
      <c r="CZ38" s="624">
        <v>5.7</v>
      </c>
      <c r="DA38" s="636"/>
      <c r="DB38" s="636"/>
      <c r="DC38" s="637"/>
      <c r="DD38" s="627">
        <v>248176</v>
      </c>
      <c r="DE38" s="622"/>
      <c r="DF38" s="622"/>
      <c r="DG38" s="622"/>
      <c r="DH38" s="622"/>
      <c r="DI38" s="622"/>
      <c r="DJ38" s="622"/>
      <c r="DK38" s="623"/>
      <c r="DL38" s="627">
        <v>231184</v>
      </c>
      <c r="DM38" s="622"/>
      <c r="DN38" s="622"/>
      <c r="DO38" s="622"/>
      <c r="DP38" s="622"/>
      <c r="DQ38" s="622"/>
      <c r="DR38" s="622"/>
      <c r="DS38" s="622"/>
      <c r="DT38" s="622"/>
      <c r="DU38" s="622"/>
      <c r="DV38" s="623"/>
      <c r="DW38" s="624">
        <v>7.4</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237</v>
      </c>
      <c r="AA39" s="659"/>
      <c r="AB39" s="659"/>
      <c r="AC39" s="659"/>
      <c r="AD39" s="660" t="s">
        <v>130</v>
      </c>
      <c r="AE39" s="660"/>
      <c r="AF39" s="660"/>
      <c r="AG39" s="660"/>
      <c r="AH39" s="660"/>
      <c r="AI39" s="660"/>
      <c r="AJ39" s="660"/>
      <c r="AK39" s="660"/>
      <c r="AL39" s="624" t="s">
        <v>237</v>
      </c>
      <c r="AM39" s="625"/>
      <c r="AN39" s="625"/>
      <c r="AO39" s="661"/>
      <c r="AQ39" s="654" t="s">
        <v>343</v>
      </c>
      <c r="AR39" s="655"/>
      <c r="AS39" s="655"/>
      <c r="AT39" s="655"/>
      <c r="AU39" s="655"/>
      <c r="AV39" s="655"/>
      <c r="AW39" s="655"/>
      <c r="AX39" s="655"/>
      <c r="AY39" s="656"/>
      <c r="AZ39" s="621">
        <v>28059</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1464</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968124</v>
      </c>
      <c r="CS39" s="634"/>
      <c r="CT39" s="634"/>
      <c r="CU39" s="634"/>
      <c r="CV39" s="634"/>
      <c r="CW39" s="634"/>
      <c r="CX39" s="634"/>
      <c r="CY39" s="635"/>
      <c r="CZ39" s="624">
        <v>18.399999999999999</v>
      </c>
      <c r="DA39" s="636"/>
      <c r="DB39" s="636"/>
      <c r="DC39" s="637"/>
      <c r="DD39" s="627">
        <v>593929</v>
      </c>
      <c r="DE39" s="634"/>
      <c r="DF39" s="634"/>
      <c r="DG39" s="634"/>
      <c r="DH39" s="634"/>
      <c r="DI39" s="634"/>
      <c r="DJ39" s="634"/>
      <c r="DK39" s="635"/>
      <c r="DL39" s="627" t="s">
        <v>237</v>
      </c>
      <c r="DM39" s="634"/>
      <c r="DN39" s="634"/>
      <c r="DO39" s="634"/>
      <c r="DP39" s="634"/>
      <c r="DQ39" s="634"/>
      <c r="DR39" s="634"/>
      <c r="DS39" s="634"/>
      <c r="DT39" s="634"/>
      <c r="DU39" s="634"/>
      <c r="DV39" s="635"/>
      <c r="DW39" s="624" t="s">
        <v>237</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50444</v>
      </c>
      <c r="S40" s="622"/>
      <c r="T40" s="622"/>
      <c r="U40" s="622"/>
      <c r="V40" s="622"/>
      <c r="W40" s="622"/>
      <c r="X40" s="622"/>
      <c r="Y40" s="623"/>
      <c r="Z40" s="659">
        <v>0.9</v>
      </c>
      <c r="AA40" s="659"/>
      <c r="AB40" s="659"/>
      <c r="AC40" s="659"/>
      <c r="AD40" s="660" t="s">
        <v>237</v>
      </c>
      <c r="AE40" s="660"/>
      <c r="AF40" s="660"/>
      <c r="AG40" s="660"/>
      <c r="AH40" s="660"/>
      <c r="AI40" s="660"/>
      <c r="AJ40" s="660"/>
      <c r="AK40" s="660"/>
      <c r="AL40" s="624" t="s">
        <v>130</v>
      </c>
      <c r="AM40" s="625"/>
      <c r="AN40" s="625"/>
      <c r="AO40" s="661"/>
      <c r="AQ40" s="654" t="s">
        <v>347</v>
      </c>
      <c r="AR40" s="655"/>
      <c r="AS40" s="655"/>
      <c r="AT40" s="655"/>
      <c r="AU40" s="655"/>
      <c r="AV40" s="655"/>
      <c r="AW40" s="655"/>
      <c r="AX40" s="655"/>
      <c r="AY40" s="656"/>
      <c r="AZ40" s="621" t="s">
        <v>130</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102</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283383</v>
      </c>
      <c r="CS40" s="622"/>
      <c r="CT40" s="622"/>
      <c r="CU40" s="622"/>
      <c r="CV40" s="622"/>
      <c r="CW40" s="622"/>
      <c r="CX40" s="622"/>
      <c r="CY40" s="623"/>
      <c r="CZ40" s="624">
        <v>5.4</v>
      </c>
      <c r="DA40" s="636"/>
      <c r="DB40" s="636"/>
      <c r="DC40" s="637"/>
      <c r="DD40" s="627">
        <v>107383</v>
      </c>
      <c r="DE40" s="622"/>
      <c r="DF40" s="622"/>
      <c r="DG40" s="622"/>
      <c r="DH40" s="622"/>
      <c r="DI40" s="622"/>
      <c r="DJ40" s="622"/>
      <c r="DK40" s="623"/>
      <c r="DL40" s="627" t="s">
        <v>130</v>
      </c>
      <c r="DM40" s="622"/>
      <c r="DN40" s="622"/>
      <c r="DO40" s="622"/>
      <c r="DP40" s="622"/>
      <c r="DQ40" s="622"/>
      <c r="DR40" s="622"/>
      <c r="DS40" s="622"/>
      <c r="DT40" s="622"/>
      <c r="DU40" s="622"/>
      <c r="DV40" s="623"/>
      <c r="DW40" s="624" t="s">
        <v>237</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5485804</v>
      </c>
      <c r="S41" s="646"/>
      <c r="T41" s="646"/>
      <c r="U41" s="646"/>
      <c r="V41" s="646"/>
      <c r="W41" s="646"/>
      <c r="X41" s="646"/>
      <c r="Y41" s="649"/>
      <c r="Z41" s="650">
        <v>100</v>
      </c>
      <c r="AA41" s="650"/>
      <c r="AB41" s="650"/>
      <c r="AC41" s="650"/>
      <c r="AD41" s="651">
        <v>3078370</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53897</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237</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243583</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370</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290151</v>
      </c>
      <c r="CS42" s="634"/>
      <c r="CT42" s="634"/>
      <c r="CU42" s="634"/>
      <c r="CV42" s="634"/>
      <c r="CW42" s="634"/>
      <c r="CX42" s="634"/>
      <c r="CY42" s="635"/>
      <c r="CZ42" s="624">
        <v>5.5</v>
      </c>
      <c r="DA42" s="636"/>
      <c r="DB42" s="636"/>
      <c r="DC42" s="637"/>
      <c r="DD42" s="627">
        <v>155567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5108</v>
      </c>
      <c r="CS43" s="634"/>
      <c r="CT43" s="634"/>
      <c r="CU43" s="634"/>
      <c r="CV43" s="634"/>
      <c r="CW43" s="634"/>
      <c r="CX43" s="634"/>
      <c r="CY43" s="635"/>
      <c r="CZ43" s="624">
        <v>0.1</v>
      </c>
      <c r="DA43" s="636"/>
      <c r="DB43" s="636"/>
      <c r="DC43" s="637"/>
      <c r="DD43" s="627">
        <v>5108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277708</v>
      </c>
      <c r="CS44" s="622"/>
      <c r="CT44" s="622"/>
      <c r="CU44" s="622"/>
      <c r="CV44" s="622"/>
      <c r="CW44" s="622"/>
      <c r="CX44" s="622"/>
      <c r="CY44" s="623"/>
      <c r="CZ44" s="624">
        <v>5.3</v>
      </c>
      <c r="DA44" s="625"/>
      <c r="DB44" s="625"/>
      <c r="DC44" s="626"/>
      <c r="DD44" s="627">
        <v>153342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117738</v>
      </c>
      <c r="CS45" s="634"/>
      <c r="CT45" s="634"/>
      <c r="CU45" s="634"/>
      <c r="CV45" s="634"/>
      <c r="CW45" s="634"/>
      <c r="CX45" s="634"/>
      <c r="CY45" s="635"/>
      <c r="CZ45" s="624">
        <v>2.2000000000000002</v>
      </c>
      <c r="DA45" s="636"/>
      <c r="DB45" s="636"/>
      <c r="DC45" s="637"/>
      <c r="DD45" s="627">
        <v>43163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159970</v>
      </c>
      <c r="CS46" s="622"/>
      <c r="CT46" s="622"/>
      <c r="CU46" s="622"/>
      <c r="CV46" s="622"/>
      <c r="CW46" s="622"/>
      <c r="CX46" s="622"/>
      <c r="CY46" s="623"/>
      <c r="CZ46" s="624">
        <v>3</v>
      </c>
      <c r="DA46" s="625"/>
      <c r="DB46" s="625"/>
      <c r="DC46" s="626"/>
      <c r="DD46" s="627">
        <v>110179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v>12443</v>
      </c>
      <c r="CS47" s="634"/>
      <c r="CT47" s="634"/>
      <c r="CU47" s="634"/>
      <c r="CV47" s="634"/>
      <c r="CW47" s="634"/>
      <c r="CX47" s="634"/>
      <c r="CY47" s="635"/>
      <c r="CZ47" s="624">
        <v>0.2</v>
      </c>
      <c r="DA47" s="636"/>
      <c r="DB47" s="636"/>
      <c r="DC47" s="637"/>
      <c r="DD47" s="627">
        <v>2225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5263913</v>
      </c>
      <c r="CS49" s="606"/>
      <c r="CT49" s="606"/>
      <c r="CU49" s="606"/>
      <c r="CV49" s="606"/>
      <c r="CW49" s="606"/>
      <c r="CX49" s="606"/>
      <c r="CY49" s="607"/>
      <c r="CZ49" s="608">
        <v>100</v>
      </c>
      <c r="DA49" s="609"/>
      <c r="DB49" s="609"/>
      <c r="DC49" s="610"/>
      <c r="DD49" s="611">
        <v>3605328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VzQUuwOMaxvCeX4nc3VlJq7RtusLaJB95aecK41o+9FPF65t/2i5cWB9PskeJcEq70wsGVE29fiBFM8DNjtMnQ==" saltValue="+QbOvF66kVQaXU/ThOD7D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view="pageBreakPreview" zoomScale="55" zoomScaleNormal="70" zoomScaleSheetLayoutView="55" workbookViewId="0">
      <selection activeCell="AF73" sqref="AF73:AJ7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5486</v>
      </c>
      <c r="R7" s="1103"/>
      <c r="S7" s="1103"/>
      <c r="T7" s="1103"/>
      <c r="U7" s="1103"/>
      <c r="V7" s="1103">
        <v>5264</v>
      </c>
      <c r="W7" s="1103"/>
      <c r="X7" s="1103"/>
      <c r="Y7" s="1103"/>
      <c r="Z7" s="1103"/>
      <c r="AA7" s="1103">
        <v>222</v>
      </c>
      <c r="AB7" s="1103"/>
      <c r="AC7" s="1103"/>
      <c r="AD7" s="1103"/>
      <c r="AE7" s="1104"/>
      <c r="AF7" s="1105">
        <v>199</v>
      </c>
      <c r="AG7" s="1106"/>
      <c r="AH7" s="1106"/>
      <c r="AI7" s="1106"/>
      <c r="AJ7" s="1107"/>
      <c r="AK7" s="1108">
        <v>310</v>
      </c>
      <c r="AL7" s="1109"/>
      <c r="AM7" s="1109"/>
      <c r="AN7" s="1109"/>
      <c r="AO7" s="1109"/>
      <c r="AP7" s="1109">
        <v>2657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596</v>
      </c>
      <c r="BT7" s="1100"/>
      <c r="BU7" s="1100"/>
      <c r="BV7" s="1100"/>
      <c r="BW7" s="1100"/>
      <c r="BX7" s="1100"/>
      <c r="BY7" s="1100"/>
      <c r="BZ7" s="1100"/>
      <c r="CA7" s="1100"/>
      <c r="CB7" s="1100"/>
      <c r="CC7" s="1100"/>
      <c r="CD7" s="1100"/>
      <c r="CE7" s="1100"/>
      <c r="CF7" s="1100"/>
      <c r="CG7" s="1112"/>
      <c r="CH7" s="1096">
        <v>3</v>
      </c>
      <c r="CI7" s="1097"/>
      <c r="CJ7" s="1097"/>
      <c r="CK7" s="1097"/>
      <c r="CL7" s="1098"/>
      <c r="CM7" s="1096">
        <v>65</v>
      </c>
      <c r="CN7" s="1097"/>
      <c r="CO7" s="1097"/>
      <c r="CP7" s="1097"/>
      <c r="CQ7" s="1098"/>
      <c r="CR7" s="1096">
        <v>5</v>
      </c>
      <c r="CS7" s="1097"/>
      <c r="CT7" s="1097"/>
      <c r="CU7" s="1097"/>
      <c r="CV7" s="1098"/>
      <c r="CW7" s="1096">
        <v>0</v>
      </c>
      <c r="CX7" s="1097"/>
      <c r="CY7" s="1097"/>
      <c r="CZ7" s="1097"/>
      <c r="DA7" s="1098"/>
      <c r="DB7" s="1096">
        <v>0</v>
      </c>
      <c r="DC7" s="1097"/>
      <c r="DD7" s="1097"/>
      <c r="DE7" s="1097"/>
      <c r="DF7" s="1098"/>
      <c r="DG7" s="1096">
        <v>0</v>
      </c>
      <c r="DH7" s="1097"/>
      <c r="DI7" s="1097"/>
      <c r="DJ7" s="1097"/>
      <c r="DK7" s="1098"/>
      <c r="DL7" s="1096">
        <v>0</v>
      </c>
      <c r="DM7" s="1097"/>
      <c r="DN7" s="1097"/>
      <c r="DO7" s="1097"/>
      <c r="DP7" s="1098"/>
      <c r="DQ7" s="1096">
        <v>91</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597</v>
      </c>
      <c r="BT8" s="993"/>
      <c r="BU8" s="993"/>
      <c r="BV8" s="993"/>
      <c r="BW8" s="993"/>
      <c r="BX8" s="993"/>
      <c r="BY8" s="993"/>
      <c r="BZ8" s="993"/>
      <c r="CA8" s="993"/>
      <c r="CB8" s="993"/>
      <c r="CC8" s="993"/>
      <c r="CD8" s="993"/>
      <c r="CE8" s="993"/>
      <c r="CF8" s="993"/>
      <c r="CG8" s="1014"/>
      <c r="CH8" s="989">
        <v>7</v>
      </c>
      <c r="CI8" s="990"/>
      <c r="CJ8" s="990"/>
      <c r="CK8" s="990"/>
      <c r="CL8" s="991"/>
      <c r="CM8" s="989">
        <v>110</v>
      </c>
      <c r="CN8" s="990"/>
      <c r="CO8" s="990"/>
      <c r="CP8" s="990"/>
      <c r="CQ8" s="991"/>
      <c r="CR8" s="989">
        <v>48</v>
      </c>
      <c r="CS8" s="990"/>
      <c r="CT8" s="990"/>
      <c r="CU8" s="990"/>
      <c r="CV8" s="991"/>
      <c r="CW8" s="989">
        <v>0</v>
      </c>
      <c r="CX8" s="990"/>
      <c r="CY8" s="990"/>
      <c r="CZ8" s="990"/>
      <c r="DA8" s="991"/>
      <c r="DB8" s="989">
        <v>0</v>
      </c>
      <c r="DC8" s="990"/>
      <c r="DD8" s="990"/>
      <c r="DE8" s="990"/>
      <c r="DF8" s="991"/>
      <c r="DG8" s="989">
        <v>0</v>
      </c>
      <c r="DH8" s="990"/>
      <c r="DI8" s="990"/>
      <c r="DJ8" s="990"/>
      <c r="DK8" s="991"/>
      <c r="DL8" s="989">
        <v>0</v>
      </c>
      <c r="DM8" s="990"/>
      <c r="DN8" s="990"/>
      <c r="DO8" s="990"/>
      <c r="DP8" s="991"/>
      <c r="DQ8" s="989">
        <v>0</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5486</v>
      </c>
      <c r="R23" s="1061"/>
      <c r="S23" s="1061"/>
      <c r="T23" s="1061"/>
      <c r="U23" s="1061"/>
      <c r="V23" s="1061">
        <v>5264</v>
      </c>
      <c r="W23" s="1061"/>
      <c r="X23" s="1061"/>
      <c r="Y23" s="1061"/>
      <c r="Z23" s="1061"/>
      <c r="AA23" s="1061">
        <v>222</v>
      </c>
      <c r="AB23" s="1061"/>
      <c r="AC23" s="1061"/>
      <c r="AD23" s="1061"/>
      <c r="AE23" s="1068"/>
      <c r="AF23" s="1069">
        <v>199</v>
      </c>
      <c r="AG23" s="1061"/>
      <c r="AH23" s="1061"/>
      <c r="AI23" s="1061"/>
      <c r="AJ23" s="1070"/>
      <c r="AK23" s="1071"/>
      <c r="AL23" s="1072"/>
      <c r="AM23" s="1072"/>
      <c r="AN23" s="1072"/>
      <c r="AO23" s="1072"/>
      <c r="AP23" s="1061">
        <v>2657</v>
      </c>
      <c r="AQ23" s="1061"/>
      <c r="AR23" s="1061"/>
      <c r="AS23" s="1061"/>
      <c r="AT23" s="1061"/>
      <c r="AU23" s="1062"/>
      <c r="AV23" s="1062"/>
      <c r="AW23" s="1062"/>
      <c r="AX23" s="1062"/>
      <c r="AY23" s="1063"/>
      <c r="AZ23" s="1064" t="s">
        <v>231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783</v>
      </c>
      <c r="R28" s="1051"/>
      <c r="S28" s="1051"/>
      <c r="T28" s="1051"/>
      <c r="U28" s="1051"/>
      <c r="V28" s="1051">
        <v>753</v>
      </c>
      <c r="W28" s="1051"/>
      <c r="X28" s="1051"/>
      <c r="Y28" s="1051"/>
      <c r="Z28" s="1051"/>
      <c r="AA28" s="1051">
        <v>30</v>
      </c>
      <c r="AB28" s="1051"/>
      <c r="AC28" s="1051"/>
      <c r="AD28" s="1051"/>
      <c r="AE28" s="1052"/>
      <c r="AF28" s="1053">
        <v>30</v>
      </c>
      <c r="AG28" s="1051"/>
      <c r="AH28" s="1051"/>
      <c r="AI28" s="1051"/>
      <c r="AJ28" s="1054"/>
      <c r="AK28" s="1042">
        <v>54</v>
      </c>
      <c r="AL28" s="1043"/>
      <c r="AM28" s="1043"/>
      <c r="AN28" s="1043"/>
      <c r="AO28" s="1043"/>
      <c r="AP28" s="1043" t="s">
        <v>593</v>
      </c>
      <c r="AQ28" s="1043"/>
      <c r="AR28" s="1043"/>
      <c r="AS28" s="1043"/>
      <c r="AT28" s="1043"/>
      <c r="AU28" s="1043" t="s">
        <v>593</v>
      </c>
      <c r="AV28" s="1043"/>
      <c r="AW28" s="1043"/>
      <c r="AX28" s="1043"/>
      <c r="AY28" s="1043"/>
      <c r="AZ28" s="1044" t="s">
        <v>515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961</v>
      </c>
      <c r="R29" s="1039"/>
      <c r="S29" s="1039"/>
      <c r="T29" s="1039"/>
      <c r="U29" s="1039"/>
      <c r="V29" s="1039">
        <v>881</v>
      </c>
      <c r="W29" s="1039"/>
      <c r="X29" s="1039"/>
      <c r="Y29" s="1039"/>
      <c r="Z29" s="1039"/>
      <c r="AA29" s="1039">
        <v>80</v>
      </c>
      <c r="AB29" s="1039"/>
      <c r="AC29" s="1039"/>
      <c r="AD29" s="1039"/>
      <c r="AE29" s="1040"/>
      <c r="AF29" s="1035">
        <v>80</v>
      </c>
      <c r="AG29" s="1036"/>
      <c r="AH29" s="1036"/>
      <c r="AI29" s="1036"/>
      <c r="AJ29" s="1037"/>
      <c r="AK29" s="980">
        <v>135</v>
      </c>
      <c r="AL29" s="971"/>
      <c r="AM29" s="971"/>
      <c r="AN29" s="971"/>
      <c r="AO29" s="971"/>
      <c r="AP29" s="971" t="s">
        <v>593</v>
      </c>
      <c r="AQ29" s="971"/>
      <c r="AR29" s="971"/>
      <c r="AS29" s="971"/>
      <c r="AT29" s="971"/>
      <c r="AU29" s="971" t="s">
        <v>515</v>
      </c>
      <c r="AV29" s="971"/>
      <c r="AW29" s="971"/>
      <c r="AX29" s="971"/>
      <c r="AY29" s="971"/>
      <c r="AZ29" s="1041" t="s">
        <v>515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115</v>
      </c>
      <c r="R30" s="1039"/>
      <c r="S30" s="1039"/>
      <c r="T30" s="1039"/>
      <c r="U30" s="1039"/>
      <c r="V30" s="1039">
        <v>112</v>
      </c>
      <c r="W30" s="1039"/>
      <c r="X30" s="1039"/>
      <c r="Y30" s="1039"/>
      <c r="Z30" s="1039"/>
      <c r="AA30" s="1039">
        <v>3</v>
      </c>
      <c r="AB30" s="1039"/>
      <c r="AC30" s="1039"/>
      <c r="AD30" s="1039"/>
      <c r="AE30" s="1040"/>
      <c r="AF30" s="1035">
        <v>3</v>
      </c>
      <c r="AG30" s="1036"/>
      <c r="AH30" s="1036"/>
      <c r="AI30" s="1036"/>
      <c r="AJ30" s="1037"/>
      <c r="AK30" s="980">
        <v>19</v>
      </c>
      <c r="AL30" s="971"/>
      <c r="AM30" s="971"/>
      <c r="AN30" s="971"/>
      <c r="AO30" s="971"/>
      <c r="AP30" s="971" t="s">
        <v>593</v>
      </c>
      <c r="AQ30" s="971"/>
      <c r="AR30" s="971"/>
      <c r="AS30" s="971"/>
      <c r="AT30" s="971"/>
      <c r="AU30" s="971" t="s">
        <v>515</v>
      </c>
      <c r="AV30" s="971"/>
      <c r="AW30" s="971"/>
      <c r="AX30" s="971"/>
      <c r="AY30" s="971"/>
      <c r="AZ30" s="1041" t="s">
        <v>515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146</v>
      </c>
      <c r="R31" s="1039"/>
      <c r="S31" s="1039"/>
      <c r="T31" s="1039"/>
      <c r="U31" s="1039"/>
      <c r="V31" s="1039">
        <v>128</v>
      </c>
      <c r="W31" s="1039"/>
      <c r="X31" s="1039"/>
      <c r="Y31" s="1039"/>
      <c r="Z31" s="1039"/>
      <c r="AA31" s="1039">
        <v>18</v>
      </c>
      <c r="AB31" s="1039"/>
      <c r="AC31" s="1039"/>
      <c r="AD31" s="1039"/>
      <c r="AE31" s="1040"/>
      <c r="AF31" s="1035">
        <v>177</v>
      </c>
      <c r="AG31" s="1036"/>
      <c r="AH31" s="1036"/>
      <c r="AI31" s="1036"/>
      <c r="AJ31" s="1037"/>
      <c r="AK31" s="980">
        <v>1</v>
      </c>
      <c r="AL31" s="971"/>
      <c r="AM31" s="971"/>
      <c r="AN31" s="971"/>
      <c r="AO31" s="971"/>
      <c r="AP31" s="971">
        <v>198</v>
      </c>
      <c r="AQ31" s="971"/>
      <c r="AR31" s="971"/>
      <c r="AS31" s="971"/>
      <c r="AT31" s="971"/>
      <c r="AU31" s="971" t="s">
        <v>515</v>
      </c>
      <c r="AV31" s="971"/>
      <c r="AW31" s="971"/>
      <c r="AX31" s="971"/>
      <c r="AY31" s="971"/>
      <c r="AZ31" s="1041" t="s">
        <v>515</v>
      </c>
      <c r="BA31" s="1041"/>
      <c r="BB31" s="1041"/>
      <c r="BC31" s="1041"/>
      <c r="BD31" s="1041"/>
      <c r="BE31" s="972" t="s">
        <v>408</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409</v>
      </c>
      <c r="C32" s="1031"/>
      <c r="D32" s="1031"/>
      <c r="E32" s="1031"/>
      <c r="F32" s="1031"/>
      <c r="G32" s="1031"/>
      <c r="H32" s="1031"/>
      <c r="I32" s="1031"/>
      <c r="J32" s="1031"/>
      <c r="K32" s="1031"/>
      <c r="L32" s="1031"/>
      <c r="M32" s="1031"/>
      <c r="N32" s="1031"/>
      <c r="O32" s="1031"/>
      <c r="P32" s="1032"/>
      <c r="Q32" s="1038">
        <v>308</v>
      </c>
      <c r="R32" s="1039"/>
      <c r="S32" s="1039"/>
      <c r="T32" s="1039"/>
      <c r="U32" s="1039"/>
      <c r="V32" s="1039">
        <v>388</v>
      </c>
      <c r="W32" s="1039"/>
      <c r="X32" s="1039"/>
      <c r="Y32" s="1039"/>
      <c r="Z32" s="1039"/>
      <c r="AA32" s="1039">
        <v>-80</v>
      </c>
      <c r="AB32" s="1039"/>
      <c r="AC32" s="1039"/>
      <c r="AD32" s="1039"/>
      <c r="AE32" s="1040"/>
      <c r="AF32" s="1035">
        <v>463</v>
      </c>
      <c r="AG32" s="1036"/>
      <c r="AH32" s="1036"/>
      <c r="AI32" s="1036"/>
      <c r="AJ32" s="1037"/>
      <c r="AK32" s="980" t="s">
        <v>593</v>
      </c>
      <c r="AL32" s="971"/>
      <c r="AM32" s="971"/>
      <c r="AN32" s="971"/>
      <c r="AO32" s="971"/>
      <c r="AP32" s="971">
        <v>395</v>
      </c>
      <c r="AQ32" s="971"/>
      <c r="AR32" s="971"/>
      <c r="AS32" s="971"/>
      <c r="AT32" s="971"/>
      <c r="AU32" s="971">
        <v>395</v>
      </c>
      <c r="AV32" s="971"/>
      <c r="AW32" s="971"/>
      <c r="AX32" s="971"/>
      <c r="AY32" s="971"/>
      <c r="AZ32" s="1041"/>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754</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415</v>
      </c>
      <c r="B66" s="996"/>
      <c r="C66" s="996"/>
      <c r="D66" s="996"/>
      <c r="E66" s="996"/>
      <c r="F66" s="996"/>
      <c r="G66" s="996"/>
      <c r="H66" s="996"/>
      <c r="I66" s="996"/>
      <c r="J66" s="996"/>
      <c r="K66" s="996"/>
      <c r="L66" s="996"/>
      <c r="M66" s="996"/>
      <c r="N66" s="996"/>
      <c r="O66" s="996"/>
      <c r="P66" s="997"/>
      <c r="Q66" s="1001" t="s">
        <v>396</v>
      </c>
      <c r="R66" s="1002"/>
      <c r="S66" s="1002"/>
      <c r="T66" s="1002"/>
      <c r="U66" s="1003"/>
      <c r="V66" s="1001" t="s">
        <v>416</v>
      </c>
      <c r="W66" s="1002"/>
      <c r="X66" s="1002"/>
      <c r="Y66" s="1002"/>
      <c r="Z66" s="1003"/>
      <c r="AA66" s="1001" t="s">
        <v>417</v>
      </c>
      <c r="AB66" s="1002"/>
      <c r="AC66" s="1002"/>
      <c r="AD66" s="1002"/>
      <c r="AE66" s="1003"/>
      <c r="AF66" s="1007" t="s">
        <v>418</v>
      </c>
      <c r="AG66" s="1008"/>
      <c r="AH66" s="1008"/>
      <c r="AI66" s="1008"/>
      <c r="AJ66" s="1009"/>
      <c r="AK66" s="1001" t="s">
        <v>419</v>
      </c>
      <c r="AL66" s="996"/>
      <c r="AM66" s="996"/>
      <c r="AN66" s="996"/>
      <c r="AO66" s="997"/>
      <c r="AP66" s="1001" t="s">
        <v>420</v>
      </c>
      <c r="AQ66" s="1002"/>
      <c r="AR66" s="1002"/>
      <c r="AS66" s="1002"/>
      <c r="AT66" s="1003"/>
      <c r="AU66" s="1001" t="s">
        <v>421</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576</v>
      </c>
      <c r="C68" s="986"/>
      <c r="D68" s="986"/>
      <c r="E68" s="986"/>
      <c r="F68" s="986"/>
      <c r="G68" s="986"/>
      <c r="H68" s="986"/>
      <c r="I68" s="986"/>
      <c r="J68" s="986"/>
      <c r="K68" s="986"/>
      <c r="L68" s="986"/>
      <c r="M68" s="986"/>
      <c r="N68" s="986"/>
      <c r="O68" s="986"/>
      <c r="P68" s="987"/>
      <c r="Q68" s="988">
        <v>2844</v>
      </c>
      <c r="R68" s="982"/>
      <c r="S68" s="982"/>
      <c r="T68" s="982"/>
      <c r="U68" s="982"/>
      <c r="V68" s="982">
        <v>2734</v>
      </c>
      <c r="W68" s="982"/>
      <c r="X68" s="982"/>
      <c r="Y68" s="982"/>
      <c r="Z68" s="982"/>
      <c r="AA68" s="982">
        <v>110</v>
      </c>
      <c r="AB68" s="982"/>
      <c r="AC68" s="982"/>
      <c r="AD68" s="982"/>
      <c r="AE68" s="982"/>
      <c r="AF68" s="982">
        <v>110</v>
      </c>
      <c r="AG68" s="982"/>
      <c r="AH68" s="982"/>
      <c r="AI68" s="982"/>
      <c r="AJ68" s="982"/>
      <c r="AK68" s="982">
        <v>2</v>
      </c>
      <c r="AL68" s="982"/>
      <c r="AM68" s="982"/>
      <c r="AN68" s="982"/>
      <c r="AO68" s="982"/>
      <c r="AP68" s="982">
        <v>6058</v>
      </c>
      <c r="AQ68" s="982"/>
      <c r="AR68" s="982"/>
      <c r="AS68" s="982"/>
      <c r="AT68" s="982"/>
      <c r="AU68" s="982">
        <v>296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577</v>
      </c>
      <c r="C69" s="975"/>
      <c r="D69" s="975"/>
      <c r="E69" s="975"/>
      <c r="F69" s="975"/>
      <c r="G69" s="975"/>
      <c r="H69" s="975"/>
      <c r="I69" s="975"/>
      <c r="J69" s="975"/>
      <c r="K69" s="975"/>
      <c r="L69" s="975"/>
      <c r="M69" s="975"/>
      <c r="N69" s="975"/>
      <c r="O69" s="975"/>
      <c r="P69" s="976"/>
      <c r="Q69" s="977">
        <v>1989</v>
      </c>
      <c r="R69" s="971"/>
      <c r="S69" s="971"/>
      <c r="T69" s="971"/>
      <c r="U69" s="971"/>
      <c r="V69" s="971">
        <v>1968</v>
      </c>
      <c r="W69" s="971"/>
      <c r="X69" s="971"/>
      <c r="Y69" s="971"/>
      <c r="Z69" s="971"/>
      <c r="AA69" s="971">
        <v>21</v>
      </c>
      <c r="AB69" s="971"/>
      <c r="AC69" s="971"/>
      <c r="AD69" s="971"/>
      <c r="AE69" s="971"/>
      <c r="AF69" s="971">
        <v>20</v>
      </c>
      <c r="AG69" s="971"/>
      <c r="AH69" s="971"/>
      <c r="AI69" s="971"/>
      <c r="AJ69" s="971"/>
      <c r="AK69" s="971" t="s">
        <v>515</v>
      </c>
      <c r="AL69" s="971"/>
      <c r="AM69" s="971"/>
      <c r="AN69" s="971"/>
      <c r="AO69" s="971"/>
      <c r="AP69" s="971">
        <v>245</v>
      </c>
      <c r="AQ69" s="971"/>
      <c r="AR69" s="971"/>
      <c r="AS69" s="971"/>
      <c r="AT69" s="971"/>
      <c r="AU69" s="971">
        <v>14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578</v>
      </c>
      <c r="C70" s="975"/>
      <c r="D70" s="975"/>
      <c r="E70" s="975"/>
      <c r="F70" s="975"/>
      <c r="G70" s="975"/>
      <c r="H70" s="975"/>
      <c r="I70" s="975"/>
      <c r="J70" s="975"/>
      <c r="K70" s="975"/>
      <c r="L70" s="975"/>
      <c r="M70" s="975"/>
      <c r="N70" s="975"/>
      <c r="O70" s="975"/>
      <c r="P70" s="976"/>
      <c r="Q70" s="977">
        <v>239</v>
      </c>
      <c r="R70" s="971"/>
      <c r="S70" s="971"/>
      <c r="T70" s="971"/>
      <c r="U70" s="971"/>
      <c r="V70" s="971">
        <v>188</v>
      </c>
      <c r="W70" s="971"/>
      <c r="X70" s="971"/>
      <c r="Y70" s="971"/>
      <c r="Z70" s="971"/>
      <c r="AA70" s="971">
        <v>50</v>
      </c>
      <c r="AB70" s="971"/>
      <c r="AC70" s="971"/>
      <c r="AD70" s="971"/>
      <c r="AE70" s="971"/>
      <c r="AF70" s="971">
        <v>50</v>
      </c>
      <c r="AG70" s="971"/>
      <c r="AH70" s="971"/>
      <c r="AI70" s="971"/>
      <c r="AJ70" s="971"/>
      <c r="AK70" s="971">
        <v>19</v>
      </c>
      <c r="AL70" s="971"/>
      <c r="AM70" s="971"/>
      <c r="AN70" s="971"/>
      <c r="AO70" s="971"/>
      <c r="AP70" s="971" t="s">
        <v>593</v>
      </c>
      <c r="AQ70" s="971"/>
      <c r="AR70" s="971"/>
      <c r="AS70" s="971"/>
      <c r="AT70" s="971"/>
      <c r="AU70" s="971" t="s">
        <v>594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579</v>
      </c>
      <c r="C71" s="975"/>
      <c r="D71" s="975"/>
      <c r="E71" s="975"/>
      <c r="F71" s="975"/>
      <c r="G71" s="975"/>
      <c r="H71" s="975"/>
      <c r="I71" s="975"/>
      <c r="J71" s="975"/>
      <c r="K71" s="975"/>
      <c r="L71" s="975"/>
      <c r="M71" s="975"/>
      <c r="N71" s="975"/>
      <c r="O71" s="975"/>
      <c r="P71" s="976"/>
      <c r="Q71" s="977">
        <v>307348</v>
      </c>
      <c r="R71" s="971"/>
      <c r="S71" s="971"/>
      <c r="T71" s="971"/>
      <c r="U71" s="971"/>
      <c r="V71" s="971">
        <v>292047</v>
      </c>
      <c r="W71" s="971"/>
      <c r="X71" s="971"/>
      <c r="Y71" s="971"/>
      <c r="Z71" s="971"/>
      <c r="AA71" s="971">
        <v>15301</v>
      </c>
      <c r="AB71" s="971"/>
      <c r="AC71" s="971"/>
      <c r="AD71" s="971"/>
      <c r="AE71" s="971"/>
      <c r="AF71" s="971">
        <v>15300</v>
      </c>
      <c r="AG71" s="971"/>
      <c r="AH71" s="971"/>
      <c r="AI71" s="971"/>
      <c r="AJ71" s="971"/>
      <c r="AK71" s="971">
        <v>0</v>
      </c>
      <c r="AL71" s="971"/>
      <c r="AM71" s="971"/>
      <c r="AN71" s="971"/>
      <c r="AO71" s="971"/>
      <c r="AP71" s="971" t="s">
        <v>593</v>
      </c>
      <c r="AQ71" s="971"/>
      <c r="AR71" s="971"/>
      <c r="AS71" s="971"/>
      <c r="AT71" s="971"/>
      <c r="AU71" s="971" t="s">
        <v>594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580</v>
      </c>
      <c r="C72" s="975"/>
      <c r="D72" s="975"/>
      <c r="E72" s="975"/>
      <c r="F72" s="975"/>
      <c r="G72" s="975"/>
      <c r="H72" s="975"/>
      <c r="I72" s="975"/>
      <c r="J72" s="975"/>
      <c r="K72" s="975"/>
      <c r="L72" s="975"/>
      <c r="M72" s="975"/>
      <c r="N72" s="975"/>
      <c r="O72" s="975"/>
      <c r="P72" s="976"/>
      <c r="Q72" s="977">
        <v>915</v>
      </c>
      <c r="R72" s="971"/>
      <c r="S72" s="971"/>
      <c r="T72" s="971"/>
      <c r="U72" s="971"/>
      <c r="V72" s="971">
        <v>705</v>
      </c>
      <c r="W72" s="971"/>
      <c r="X72" s="971"/>
      <c r="Y72" s="971"/>
      <c r="Z72" s="971"/>
      <c r="AA72" s="971">
        <v>210</v>
      </c>
      <c r="AB72" s="971"/>
      <c r="AC72" s="971"/>
      <c r="AD72" s="971"/>
      <c r="AE72" s="971"/>
      <c r="AF72" s="971" t="s">
        <v>593</v>
      </c>
      <c r="AG72" s="971"/>
      <c r="AH72" s="971"/>
      <c r="AI72" s="971"/>
      <c r="AJ72" s="971"/>
      <c r="AK72" s="971" t="s">
        <v>515</v>
      </c>
      <c r="AL72" s="971"/>
      <c r="AM72" s="971"/>
      <c r="AN72" s="971"/>
      <c r="AO72" s="971"/>
      <c r="AP72" s="971" t="s">
        <v>593</v>
      </c>
      <c r="AQ72" s="971"/>
      <c r="AR72" s="971"/>
      <c r="AS72" s="971"/>
      <c r="AT72" s="971"/>
      <c r="AU72" s="971" t="s">
        <v>594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581</v>
      </c>
      <c r="C73" s="975"/>
      <c r="D73" s="975"/>
      <c r="E73" s="975"/>
      <c r="F73" s="975"/>
      <c r="G73" s="975"/>
      <c r="H73" s="975"/>
      <c r="I73" s="975"/>
      <c r="J73" s="975"/>
      <c r="K73" s="975"/>
      <c r="L73" s="975"/>
      <c r="M73" s="975"/>
      <c r="N73" s="975"/>
      <c r="O73" s="975"/>
      <c r="P73" s="976"/>
      <c r="Q73" s="977">
        <v>6552</v>
      </c>
      <c r="R73" s="971"/>
      <c r="S73" s="971"/>
      <c r="T73" s="971"/>
      <c r="U73" s="971"/>
      <c r="V73" s="971">
        <v>6149</v>
      </c>
      <c r="W73" s="971"/>
      <c r="X73" s="971"/>
      <c r="Y73" s="971"/>
      <c r="Z73" s="971"/>
      <c r="AA73" s="971">
        <v>403</v>
      </c>
      <c r="AB73" s="971"/>
      <c r="AC73" s="971"/>
      <c r="AD73" s="971"/>
      <c r="AE73" s="971"/>
      <c r="AF73" s="971">
        <v>403</v>
      </c>
      <c r="AG73" s="971"/>
      <c r="AH73" s="971"/>
      <c r="AI73" s="971"/>
      <c r="AJ73" s="971"/>
      <c r="AK73" s="971">
        <v>7</v>
      </c>
      <c r="AL73" s="971"/>
      <c r="AM73" s="971"/>
      <c r="AN73" s="971"/>
      <c r="AO73" s="971"/>
      <c r="AP73" s="971" t="s">
        <v>593</v>
      </c>
      <c r="AQ73" s="971"/>
      <c r="AR73" s="971"/>
      <c r="AS73" s="971"/>
      <c r="AT73" s="971"/>
      <c r="AU73" s="971" t="s">
        <v>594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582</v>
      </c>
      <c r="C74" s="975"/>
      <c r="D74" s="975"/>
      <c r="E74" s="975"/>
      <c r="F74" s="975"/>
      <c r="G74" s="975"/>
      <c r="H74" s="975"/>
      <c r="I74" s="975"/>
      <c r="J74" s="975"/>
      <c r="K74" s="975"/>
      <c r="L74" s="975"/>
      <c r="M74" s="975"/>
      <c r="N74" s="975"/>
      <c r="O74" s="975"/>
      <c r="P74" s="976"/>
      <c r="Q74" s="977">
        <v>13</v>
      </c>
      <c r="R74" s="971"/>
      <c r="S74" s="971"/>
      <c r="T74" s="971"/>
      <c r="U74" s="971"/>
      <c r="V74" s="971">
        <v>13</v>
      </c>
      <c r="W74" s="971"/>
      <c r="X74" s="971"/>
      <c r="Y74" s="971"/>
      <c r="Z74" s="971"/>
      <c r="AA74" s="971">
        <v>0</v>
      </c>
      <c r="AB74" s="971"/>
      <c r="AC74" s="971"/>
      <c r="AD74" s="971"/>
      <c r="AE74" s="971"/>
      <c r="AF74" s="971">
        <v>0</v>
      </c>
      <c r="AG74" s="971"/>
      <c r="AH74" s="971"/>
      <c r="AI74" s="971"/>
      <c r="AJ74" s="971"/>
      <c r="AK74" s="971">
        <v>0</v>
      </c>
      <c r="AL74" s="971"/>
      <c r="AM74" s="971"/>
      <c r="AN74" s="971"/>
      <c r="AO74" s="971"/>
      <c r="AP74" s="971" t="s">
        <v>593</v>
      </c>
      <c r="AQ74" s="971"/>
      <c r="AR74" s="971"/>
      <c r="AS74" s="971"/>
      <c r="AT74" s="971"/>
      <c r="AU74" s="971" t="s">
        <v>594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583</v>
      </c>
      <c r="C75" s="975"/>
      <c r="D75" s="975"/>
      <c r="E75" s="975"/>
      <c r="F75" s="975"/>
      <c r="G75" s="975"/>
      <c r="H75" s="975"/>
      <c r="I75" s="975"/>
      <c r="J75" s="975"/>
      <c r="K75" s="975"/>
      <c r="L75" s="975"/>
      <c r="M75" s="975"/>
      <c r="N75" s="975"/>
      <c r="O75" s="975"/>
      <c r="P75" s="976"/>
      <c r="Q75" s="978">
        <v>1833</v>
      </c>
      <c r="R75" s="979"/>
      <c r="S75" s="979"/>
      <c r="T75" s="979"/>
      <c r="U75" s="980"/>
      <c r="V75" s="981">
        <v>1780</v>
      </c>
      <c r="W75" s="979"/>
      <c r="X75" s="979"/>
      <c r="Y75" s="979"/>
      <c r="Z75" s="980"/>
      <c r="AA75" s="981">
        <v>53</v>
      </c>
      <c r="AB75" s="979"/>
      <c r="AC75" s="979"/>
      <c r="AD75" s="979"/>
      <c r="AE75" s="980"/>
      <c r="AF75" s="981">
        <v>53</v>
      </c>
      <c r="AG75" s="979"/>
      <c r="AH75" s="979"/>
      <c r="AI75" s="979"/>
      <c r="AJ75" s="980"/>
      <c r="AK75" s="981">
        <v>4</v>
      </c>
      <c r="AL75" s="979"/>
      <c r="AM75" s="979"/>
      <c r="AN75" s="979"/>
      <c r="AO75" s="980"/>
      <c r="AP75" s="971" t="s">
        <v>593</v>
      </c>
      <c r="AQ75" s="971"/>
      <c r="AR75" s="971"/>
      <c r="AS75" s="971"/>
      <c r="AT75" s="971"/>
      <c r="AU75" s="971" t="s">
        <v>594</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584</v>
      </c>
      <c r="C76" s="975"/>
      <c r="D76" s="975"/>
      <c r="E76" s="975"/>
      <c r="F76" s="975"/>
      <c r="G76" s="975"/>
      <c r="H76" s="975"/>
      <c r="I76" s="975"/>
      <c r="J76" s="975"/>
      <c r="K76" s="975"/>
      <c r="L76" s="975"/>
      <c r="M76" s="975"/>
      <c r="N76" s="975"/>
      <c r="O76" s="975"/>
      <c r="P76" s="976"/>
      <c r="Q76" s="978">
        <v>974</v>
      </c>
      <c r="R76" s="979"/>
      <c r="S76" s="979"/>
      <c r="T76" s="979"/>
      <c r="U76" s="980"/>
      <c r="V76" s="981">
        <v>946</v>
      </c>
      <c r="W76" s="979"/>
      <c r="X76" s="979"/>
      <c r="Y76" s="979"/>
      <c r="Z76" s="980"/>
      <c r="AA76" s="981">
        <v>28</v>
      </c>
      <c r="AB76" s="979"/>
      <c r="AC76" s="979"/>
      <c r="AD76" s="979"/>
      <c r="AE76" s="980"/>
      <c r="AF76" s="981">
        <v>28</v>
      </c>
      <c r="AG76" s="979"/>
      <c r="AH76" s="979"/>
      <c r="AI76" s="979"/>
      <c r="AJ76" s="980"/>
      <c r="AK76" s="981" t="s">
        <v>515</v>
      </c>
      <c r="AL76" s="979"/>
      <c r="AM76" s="979"/>
      <c r="AN76" s="979"/>
      <c r="AO76" s="980"/>
      <c r="AP76" s="981">
        <v>1081</v>
      </c>
      <c r="AQ76" s="979"/>
      <c r="AR76" s="979"/>
      <c r="AS76" s="979"/>
      <c r="AT76" s="980"/>
      <c r="AU76" s="981">
        <v>137</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585</v>
      </c>
      <c r="C77" s="975"/>
      <c r="D77" s="975"/>
      <c r="E77" s="975"/>
      <c r="F77" s="975"/>
      <c r="G77" s="975"/>
      <c r="H77" s="975"/>
      <c r="I77" s="975"/>
      <c r="J77" s="975"/>
      <c r="K77" s="975"/>
      <c r="L77" s="975"/>
      <c r="M77" s="975"/>
      <c r="N77" s="975"/>
      <c r="O77" s="975"/>
      <c r="P77" s="976"/>
      <c r="Q77" s="978">
        <v>7878</v>
      </c>
      <c r="R77" s="979"/>
      <c r="S77" s="979"/>
      <c r="T77" s="979"/>
      <c r="U77" s="980"/>
      <c r="V77" s="981">
        <v>7157</v>
      </c>
      <c r="W77" s="979"/>
      <c r="X77" s="979"/>
      <c r="Y77" s="979"/>
      <c r="Z77" s="980"/>
      <c r="AA77" s="981">
        <v>721</v>
      </c>
      <c r="AB77" s="979"/>
      <c r="AC77" s="979"/>
      <c r="AD77" s="979"/>
      <c r="AE77" s="980"/>
      <c r="AF77" s="981">
        <v>4845</v>
      </c>
      <c r="AG77" s="979"/>
      <c r="AH77" s="979"/>
      <c r="AI77" s="979"/>
      <c r="AJ77" s="980"/>
      <c r="AK77" s="981">
        <v>718</v>
      </c>
      <c r="AL77" s="979"/>
      <c r="AM77" s="979"/>
      <c r="AN77" s="979"/>
      <c r="AO77" s="980"/>
      <c r="AP77" s="981">
        <v>1091</v>
      </c>
      <c r="AQ77" s="979"/>
      <c r="AR77" s="979"/>
      <c r="AS77" s="979"/>
      <c r="AT77" s="980"/>
      <c r="AU77" s="981">
        <v>21</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586</v>
      </c>
      <c r="C78" s="975"/>
      <c r="D78" s="975"/>
      <c r="E78" s="975"/>
      <c r="F78" s="975"/>
      <c r="G78" s="975"/>
      <c r="H78" s="975"/>
      <c r="I78" s="975"/>
      <c r="J78" s="975"/>
      <c r="K78" s="975"/>
      <c r="L78" s="975"/>
      <c r="M78" s="975"/>
      <c r="N78" s="975"/>
      <c r="O78" s="975"/>
      <c r="P78" s="976"/>
      <c r="Q78" s="977">
        <v>210</v>
      </c>
      <c r="R78" s="971"/>
      <c r="S78" s="971"/>
      <c r="T78" s="971"/>
      <c r="U78" s="971"/>
      <c r="V78" s="971">
        <v>206</v>
      </c>
      <c r="W78" s="971"/>
      <c r="X78" s="971"/>
      <c r="Y78" s="971"/>
      <c r="Z78" s="971"/>
      <c r="AA78" s="971">
        <v>4</v>
      </c>
      <c r="AB78" s="971"/>
      <c r="AC78" s="971"/>
      <c r="AD78" s="971"/>
      <c r="AE78" s="971"/>
      <c r="AF78" s="971">
        <v>4</v>
      </c>
      <c r="AG78" s="971"/>
      <c r="AH78" s="971"/>
      <c r="AI78" s="971"/>
      <c r="AJ78" s="971"/>
      <c r="AK78" s="971">
        <v>6</v>
      </c>
      <c r="AL78" s="971"/>
      <c r="AM78" s="971"/>
      <c r="AN78" s="971"/>
      <c r="AO78" s="971"/>
      <c r="AP78" s="971" t="s">
        <v>593</v>
      </c>
      <c r="AQ78" s="971"/>
      <c r="AR78" s="971"/>
      <c r="AS78" s="971"/>
      <c r="AT78" s="971"/>
      <c r="AU78" s="971" t="s">
        <v>594</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587</v>
      </c>
      <c r="C79" s="975"/>
      <c r="D79" s="975"/>
      <c r="E79" s="975"/>
      <c r="F79" s="975"/>
      <c r="G79" s="975"/>
      <c r="H79" s="975"/>
      <c r="I79" s="975"/>
      <c r="J79" s="975"/>
      <c r="K79" s="975"/>
      <c r="L79" s="975"/>
      <c r="M79" s="975"/>
      <c r="N79" s="975"/>
      <c r="O79" s="975"/>
      <c r="P79" s="976"/>
      <c r="Q79" s="977">
        <v>29</v>
      </c>
      <c r="R79" s="971"/>
      <c r="S79" s="971"/>
      <c r="T79" s="971"/>
      <c r="U79" s="971"/>
      <c r="V79" s="971">
        <v>27</v>
      </c>
      <c r="W79" s="971"/>
      <c r="X79" s="971"/>
      <c r="Y79" s="971"/>
      <c r="Z79" s="971"/>
      <c r="AA79" s="971">
        <v>2</v>
      </c>
      <c r="AB79" s="971"/>
      <c r="AC79" s="971"/>
      <c r="AD79" s="971"/>
      <c r="AE79" s="971"/>
      <c r="AF79" s="971">
        <v>0</v>
      </c>
      <c r="AG79" s="971"/>
      <c r="AH79" s="971"/>
      <c r="AI79" s="971"/>
      <c r="AJ79" s="971"/>
      <c r="AK79" s="971" t="s">
        <v>515</v>
      </c>
      <c r="AL79" s="971"/>
      <c r="AM79" s="971"/>
      <c r="AN79" s="971"/>
      <c r="AO79" s="971"/>
      <c r="AP79" s="971" t="s">
        <v>594</v>
      </c>
      <c r="AQ79" s="971"/>
      <c r="AR79" s="971"/>
      <c r="AS79" s="971"/>
      <c r="AT79" s="971"/>
      <c r="AU79" s="971" t="s">
        <v>595</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310</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310</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310</v>
      </c>
      <c r="DR109" s="896"/>
      <c r="DS109" s="896"/>
      <c r="DT109" s="896"/>
      <c r="DU109" s="897"/>
      <c r="DV109" s="898" t="s">
        <v>433</v>
      </c>
      <c r="DW109" s="896"/>
      <c r="DX109" s="896"/>
      <c r="DY109" s="896"/>
      <c r="DZ109" s="929"/>
    </row>
    <row r="110" spans="1:131" s="230" customFormat="1" ht="26.25" customHeight="1" x14ac:dyDescent="0.15">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329373</v>
      </c>
      <c r="AB110" s="889"/>
      <c r="AC110" s="889"/>
      <c r="AD110" s="889"/>
      <c r="AE110" s="890"/>
      <c r="AF110" s="891">
        <v>330854</v>
      </c>
      <c r="AG110" s="889"/>
      <c r="AH110" s="889"/>
      <c r="AI110" s="889"/>
      <c r="AJ110" s="890"/>
      <c r="AK110" s="891">
        <v>319407</v>
      </c>
      <c r="AL110" s="889"/>
      <c r="AM110" s="889"/>
      <c r="AN110" s="889"/>
      <c r="AO110" s="890"/>
      <c r="AP110" s="892">
        <v>11.9</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2989370</v>
      </c>
      <c r="BR110" s="842"/>
      <c r="BS110" s="842"/>
      <c r="BT110" s="842"/>
      <c r="BU110" s="842"/>
      <c r="BV110" s="842">
        <v>2884210</v>
      </c>
      <c r="BW110" s="842"/>
      <c r="BX110" s="842"/>
      <c r="BY110" s="842"/>
      <c r="BZ110" s="842"/>
      <c r="CA110" s="842">
        <v>2656810</v>
      </c>
      <c r="CB110" s="842"/>
      <c r="CC110" s="842"/>
      <c r="CD110" s="842"/>
      <c r="CE110" s="842"/>
      <c r="CF110" s="866">
        <v>98.6</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231</v>
      </c>
      <c r="DH110" s="842"/>
      <c r="DI110" s="842"/>
      <c r="DJ110" s="842"/>
      <c r="DK110" s="842"/>
      <c r="DL110" s="842" t="s">
        <v>439</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x14ac:dyDescent="0.15">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441</v>
      </c>
      <c r="AB111" s="919"/>
      <c r="AC111" s="919"/>
      <c r="AD111" s="919"/>
      <c r="AE111" s="920"/>
      <c r="AF111" s="921" t="s">
        <v>441</v>
      </c>
      <c r="AG111" s="919"/>
      <c r="AH111" s="919"/>
      <c r="AI111" s="919"/>
      <c r="AJ111" s="920"/>
      <c r="AK111" s="921" t="s">
        <v>130</v>
      </c>
      <c r="AL111" s="919"/>
      <c r="AM111" s="919"/>
      <c r="AN111" s="919"/>
      <c r="AO111" s="920"/>
      <c r="AP111" s="922" t="s">
        <v>442</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34483</v>
      </c>
      <c r="BR111" s="817"/>
      <c r="BS111" s="817"/>
      <c r="BT111" s="817"/>
      <c r="BU111" s="817"/>
      <c r="BV111" s="817">
        <v>10908</v>
      </c>
      <c r="BW111" s="817"/>
      <c r="BX111" s="817"/>
      <c r="BY111" s="817"/>
      <c r="BZ111" s="817"/>
      <c r="CA111" s="817">
        <v>9458</v>
      </c>
      <c r="CB111" s="817"/>
      <c r="CC111" s="817"/>
      <c r="CD111" s="817"/>
      <c r="CE111" s="817"/>
      <c r="CF111" s="875">
        <v>0.4</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441</v>
      </c>
      <c r="DH111" s="817"/>
      <c r="DI111" s="817"/>
      <c r="DJ111" s="817"/>
      <c r="DK111" s="817"/>
      <c r="DL111" s="817" t="s">
        <v>445</v>
      </c>
      <c r="DM111" s="817"/>
      <c r="DN111" s="817"/>
      <c r="DO111" s="817"/>
      <c r="DP111" s="817"/>
      <c r="DQ111" s="817" t="s">
        <v>445</v>
      </c>
      <c r="DR111" s="817"/>
      <c r="DS111" s="817"/>
      <c r="DT111" s="817"/>
      <c r="DU111" s="817"/>
      <c r="DV111" s="794" t="s">
        <v>441</v>
      </c>
      <c r="DW111" s="794"/>
      <c r="DX111" s="794"/>
      <c r="DY111" s="794"/>
      <c r="DZ111" s="795"/>
    </row>
    <row r="112" spans="1:131" s="230" customFormat="1" ht="26.25" customHeight="1" x14ac:dyDescent="0.15">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439</v>
      </c>
      <c r="AB112" s="780"/>
      <c r="AC112" s="780"/>
      <c r="AD112" s="780"/>
      <c r="AE112" s="781"/>
      <c r="AF112" s="782" t="s">
        <v>441</v>
      </c>
      <c r="AG112" s="780"/>
      <c r="AH112" s="780"/>
      <c r="AI112" s="780"/>
      <c r="AJ112" s="781"/>
      <c r="AK112" s="782" t="s">
        <v>130</v>
      </c>
      <c r="AL112" s="780"/>
      <c r="AM112" s="780"/>
      <c r="AN112" s="780"/>
      <c r="AO112" s="781"/>
      <c r="AP112" s="824" t="s">
        <v>130</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582603</v>
      </c>
      <c r="BR112" s="817"/>
      <c r="BS112" s="817"/>
      <c r="BT112" s="817"/>
      <c r="BU112" s="817"/>
      <c r="BV112" s="817">
        <v>464648</v>
      </c>
      <c r="BW112" s="817"/>
      <c r="BX112" s="817"/>
      <c r="BY112" s="817"/>
      <c r="BZ112" s="817"/>
      <c r="CA112" s="817">
        <v>353205</v>
      </c>
      <c r="CB112" s="817"/>
      <c r="CC112" s="817"/>
      <c r="CD112" s="817"/>
      <c r="CE112" s="817"/>
      <c r="CF112" s="875">
        <v>13.1</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130</v>
      </c>
      <c r="DM112" s="817"/>
      <c r="DN112" s="817"/>
      <c r="DO112" s="817"/>
      <c r="DP112" s="817"/>
      <c r="DQ112" s="817" t="s">
        <v>130</v>
      </c>
      <c r="DR112" s="817"/>
      <c r="DS112" s="817"/>
      <c r="DT112" s="817"/>
      <c r="DU112" s="817"/>
      <c r="DV112" s="794" t="s">
        <v>441</v>
      </c>
      <c r="DW112" s="794"/>
      <c r="DX112" s="794"/>
      <c r="DY112" s="794"/>
      <c r="DZ112" s="795"/>
    </row>
    <row r="113" spans="1:130" s="230"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148308</v>
      </c>
      <c r="AB113" s="919"/>
      <c r="AC113" s="919"/>
      <c r="AD113" s="919"/>
      <c r="AE113" s="920"/>
      <c r="AF113" s="921">
        <v>144769</v>
      </c>
      <c r="AG113" s="919"/>
      <c r="AH113" s="919"/>
      <c r="AI113" s="919"/>
      <c r="AJ113" s="920"/>
      <c r="AK113" s="921">
        <v>138382</v>
      </c>
      <c r="AL113" s="919"/>
      <c r="AM113" s="919"/>
      <c r="AN113" s="919"/>
      <c r="AO113" s="920"/>
      <c r="AP113" s="922">
        <v>5.0999999999999996</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489516</v>
      </c>
      <c r="BR113" s="817"/>
      <c r="BS113" s="817"/>
      <c r="BT113" s="817"/>
      <c r="BU113" s="817"/>
      <c r="BV113" s="817">
        <v>501958</v>
      </c>
      <c r="BW113" s="817"/>
      <c r="BX113" s="817"/>
      <c r="BY113" s="817"/>
      <c r="BZ113" s="817"/>
      <c r="CA113" s="817">
        <v>469281</v>
      </c>
      <c r="CB113" s="817"/>
      <c r="CC113" s="817"/>
      <c r="CD113" s="817"/>
      <c r="CE113" s="817"/>
      <c r="CF113" s="875">
        <v>17.399999999999999</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441</v>
      </c>
      <c r="DH113" s="780"/>
      <c r="DI113" s="780"/>
      <c r="DJ113" s="780"/>
      <c r="DK113" s="781"/>
      <c r="DL113" s="782" t="s">
        <v>130</v>
      </c>
      <c r="DM113" s="780"/>
      <c r="DN113" s="780"/>
      <c r="DO113" s="780"/>
      <c r="DP113" s="781"/>
      <c r="DQ113" s="782" t="s">
        <v>445</v>
      </c>
      <c r="DR113" s="780"/>
      <c r="DS113" s="780"/>
      <c r="DT113" s="780"/>
      <c r="DU113" s="781"/>
      <c r="DV113" s="824" t="s">
        <v>130</v>
      </c>
      <c r="DW113" s="825"/>
      <c r="DX113" s="825"/>
      <c r="DY113" s="825"/>
      <c r="DZ113" s="826"/>
    </row>
    <row r="114" spans="1:130" s="230" customFormat="1" ht="26.25" customHeight="1" x14ac:dyDescent="0.15">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27105</v>
      </c>
      <c r="AB114" s="780"/>
      <c r="AC114" s="780"/>
      <c r="AD114" s="780"/>
      <c r="AE114" s="781"/>
      <c r="AF114" s="782">
        <v>28876</v>
      </c>
      <c r="AG114" s="780"/>
      <c r="AH114" s="780"/>
      <c r="AI114" s="780"/>
      <c r="AJ114" s="781"/>
      <c r="AK114" s="782">
        <v>45164</v>
      </c>
      <c r="AL114" s="780"/>
      <c r="AM114" s="780"/>
      <c r="AN114" s="780"/>
      <c r="AO114" s="781"/>
      <c r="AP114" s="824">
        <v>1.7</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642925</v>
      </c>
      <c r="BR114" s="817"/>
      <c r="BS114" s="817"/>
      <c r="BT114" s="817"/>
      <c r="BU114" s="817"/>
      <c r="BV114" s="817">
        <v>717559</v>
      </c>
      <c r="BW114" s="817"/>
      <c r="BX114" s="817"/>
      <c r="BY114" s="817"/>
      <c r="BZ114" s="817"/>
      <c r="CA114" s="817">
        <v>695937</v>
      </c>
      <c r="CB114" s="817"/>
      <c r="CC114" s="817"/>
      <c r="CD114" s="817"/>
      <c r="CE114" s="817"/>
      <c r="CF114" s="875">
        <v>25.8</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441</v>
      </c>
      <c r="DH114" s="780"/>
      <c r="DI114" s="780"/>
      <c r="DJ114" s="780"/>
      <c r="DK114" s="781"/>
      <c r="DL114" s="782" t="s">
        <v>441</v>
      </c>
      <c r="DM114" s="780"/>
      <c r="DN114" s="780"/>
      <c r="DO114" s="780"/>
      <c r="DP114" s="781"/>
      <c r="DQ114" s="782" t="s">
        <v>441</v>
      </c>
      <c r="DR114" s="780"/>
      <c r="DS114" s="780"/>
      <c r="DT114" s="780"/>
      <c r="DU114" s="781"/>
      <c r="DV114" s="824" t="s">
        <v>439</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25854</v>
      </c>
      <c r="AB115" s="919"/>
      <c r="AC115" s="919"/>
      <c r="AD115" s="919"/>
      <c r="AE115" s="920"/>
      <c r="AF115" s="921">
        <v>23575</v>
      </c>
      <c r="AG115" s="919"/>
      <c r="AH115" s="919"/>
      <c r="AI115" s="919"/>
      <c r="AJ115" s="920"/>
      <c r="AK115" s="921">
        <v>44830</v>
      </c>
      <c r="AL115" s="919"/>
      <c r="AM115" s="919"/>
      <c r="AN115" s="919"/>
      <c r="AO115" s="920"/>
      <c r="AP115" s="922">
        <v>1.7</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v>108254</v>
      </c>
      <c r="BR115" s="817"/>
      <c r="BS115" s="817"/>
      <c r="BT115" s="817"/>
      <c r="BU115" s="817"/>
      <c r="BV115" s="817">
        <v>96076</v>
      </c>
      <c r="BW115" s="817"/>
      <c r="BX115" s="817"/>
      <c r="BY115" s="817"/>
      <c r="BZ115" s="817"/>
      <c r="CA115" s="817">
        <v>90744</v>
      </c>
      <c r="CB115" s="817"/>
      <c r="CC115" s="817"/>
      <c r="CD115" s="817"/>
      <c r="CE115" s="817"/>
      <c r="CF115" s="875">
        <v>3.4</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21240</v>
      </c>
      <c r="DH115" s="780"/>
      <c r="DI115" s="780"/>
      <c r="DJ115" s="780"/>
      <c r="DK115" s="781"/>
      <c r="DL115" s="782" t="s">
        <v>130</v>
      </c>
      <c r="DM115" s="780"/>
      <c r="DN115" s="780"/>
      <c r="DO115" s="780"/>
      <c r="DP115" s="781"/>
      <c r="DQ115" s="782" t="s">
        <v>130</v>
      </c>
      <c r="DR115" s="780"/>
      <c r="DS115" s="780"/>
      <c r="DT115" s="780"/>
      <c r="DU115" s="781"/>
      <c r="DV115" s="824" t="s">
        <v>441</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441</v>
      </c>
      <c r="AB116" s="780"/>
      <c r="AC116" s="780"/>
      <c r="AD116" s="780"/>
      <c r="AE116" s="781"/>
      <c r="AF116" s="782" t="s">
        <v>130</v>
      </c>
      <c r="AG116" s="780"/>
      <c r="AH116" s="780"/>
      <c r="AI116" s="780"/>
      <c r="AJ116" s="781"/>
      <c r="AK116" s="782" t="s">
        <v>130</v>
      </c>
      <c r="AL116" s="780"/>
      <c r="AM116" s="780"/>
      <c r="AN116" s="780"/>
      <c r="AO116" s="781"/>
      <c r="AP116" s="824" t="s">
        <v>441</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130</v>
      </c>
      <c r="BW116" s="817"/>
      <c r="BX116" s="817"/>
      <c r="BY116" s="817"/>
      <c r="BZ116" s="817"/>
      <c r="CA116" s="817" t="s">
        <v>441</v>
      </c>
      <c r="CB116" s="817"/>
      <c r="CC116" s="817"/>
      <c r="CD116" s="817"/>
      <c r="CE116" s="817"/>
      <c r="CF116" s="875" t="s">
        <v>441</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12999</v>
      </c>
      <c r="DH116" s="780"/>
      <c r="DI116" s="780"/>
      <c r="DJ116" s="780"/>
      <c r="DK116" s="781"/>
      <c r="DL116" s="782">
        <v>10786</v>
      </c>
      <c r="DM116" s="780"/>
      <c r="DN116" s="780"/>
      <c r="DO116" s="780"/>
      <c r="DP116" s="781"/>
      <c r="DQ116" s="782">
        <v>9458</v>
      </c>
      <c r="DR116" s="780"/>
      <c r="DS116" s="780"/>
      <c r="DT116" s="780"/>
      <c r="DU116" s="781"/>
      <c r="DV116" s="824">
        <v>0.4</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530640</v>
      </c>
      <c r="AB117" s="903"/>
      <c r="AC117" s="903"/>
      <c r="AD117" s="903"/>
      <c r="AE117" s="904"/>
      <c r="AF117" s="905">
        <v>528074</v>
      </c>
      <c r="AG117" s="903"/>
      <c r="AH117" s="903"/>
      <c r="AI117" s="903"/>
      <c r="AJ117" s="904"/>
      <c r="AK117" s="905">
        <v>547783</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445</v>
      </c>
      <c r="BR117" s="817"/>
      <c r="BS117" s="817"/>
      <c r="BT117" s="817"/>
      <c r="BU117" s="817"/>
      <c r="BV117" s="817" t="s">
        <v>441</v>
      </c>
      <c r="BW117" s="817"/>
      <c r="BX117" s="817"/>
      <c r="BY117" s="817"/>
      <c r="BZ117" s="817"/>
      <c r="CA117" s="817" t="s">
        <v>445</v>
      </c>
      <c r="CB117" s="817"/>
      <c r="CC117" s="817"/>
      <c r="CD117" s="817"/>
      <c r="CE117" s="817"/>
      <c r="CF117" s="875" t="s">
        <v>130</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130</v>
      </c>
      <c r="DM117" s="780"/>
      <c r="DN117" s="780"/>
      <c r="DO117" s="780"/>
      <c r="DP117" s="781"/>
      <c r="DQ117" s="782" t="s">
        <v>441</v>
      </c>
      <c r="DR117" s="780"/>
      <c r="DS117" s="780"/>
      <c r="DT117" s="780"/>
      <c r="DU117" s="781"/>
      <c r="DV117" s="824" t="s">
        <v>130</v>
      </c>
      <c r="DW117" s="825"/>
      <c r="DX117" s="825"/>
      <c r="DY117" s="825"/>
      <c r="DZ117" s="826"/>
    </row>
    <row r="118" spans="1:130" s="230" customFormat="1" ht="26.25" customHeight="1" x14ac:dyDescent="0.15">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310</v>
      </c>
      <c r="AL118" s="896"/>
      <c r="AM118" s="896"/>
      <c r="AN118" s="896"/>
      <c r="AO118" s="897"/>
      <c r="AP118" s="899" t="s">
        <v>433</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441</v>
      </c>
      <c r="BW118" s="845"/>
      <c r="BX118" s="845"/>
      <c r="BY118" s="845"/>
      <c r="BZ118" s="845"/>
      <c r="CA118" s="845" t="s">
        <v>441</v>
      </c>
      <c r="CB118" s="845"/>
      <c r="CC118" s="845"/>
      <c r="CD118" s="845"/>
      <c r="CE118" s="845"/>
      <c r="CF118" s="875" t="s">
        <v>439</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15">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445</v>
      </c>
      <c r="AB119" s="889"/>
      <c r="AC119" s="889"/>
      <c r="AD119" s="889"/>
      <c r="AE119" s="890"/>
      <c r="AF119" s="891" t="s">
        <v>445</v>
      </c>
      <c r="AG119" s="889"/>
      <c r="AH119" s="889"/>
      <c r="AI119" s="889"/>
      <c r="AJ119" s="890"/>
      <c r="AK119" s="891" t="s">
        <v>441</v>
      </c>
      <c r="AL119" s="889"/>
      <c r="AM119" s="889"/>
      <c r="AN119" s="889"/>
      <c r="AO119" s="890"/>
      <c r="AP119" s="892" t="s">
        <v>441</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467</v>
      </c>
      <c r="BP119" s="878"/>
      <c r="BQ119" s="879">
        <v>4847151</v>
      </c>
      <c r="BR119" s="845"/>
      <c r="BS119" s="845"/>
      <c r="BT119" s="845"/>
      <c r="BU119" s="845"/>
      <c r="BV119" s="845">
        <v>4675359</v>
      </c>
      <c r="BW119" s="845"/>
      <c r="BX119" s="845"/>
      <c r="BY119" s="845"/>
      <c r="BZ119" s="845"/>
      <c r="CA119" s="845">
        <v>4275435</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244</v>
      </c>
      <c r="DH119" s="764"/>
      <c r="DI119" s="764"/>
      <c r="DJ119" s="764"/>
      <c r="DK119" s="765"/>
      <c r="DL119" s="766">
        <v>122</v>
      </c>
      <c r="DM119" s="764"/>
      <c r="DN119" s="764"/>
      <c r="DO119" s="764"/>
      <c r="DP119" s="765"/>
      <c r="DQ119" s="766" t="s">
        <v>445</v>
      </c>
      <c r="DR119" s="764"/>
      <c r="DS119" s="764"/>
      <c r="DT119" s="764"/>
      <c r="DU119" s="765"/>
      <c r="DV119" s="848" t="s">
        <v>130</v>
      </c>
      <c r="DW119" s="849"/>
      <c r="DX119" s="849"/>
      <c r="DY119" s="849"/>
      <c r="DZ119" s="850"/>
    </row>
    <row r="120" spans="1:130" s="230" customFormat="1" ht="26.25" customHeight="1" x14ac:dyDescent="0.15">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439</v>
      </c>
      <c r="AB120" s="780"/>
      <c r="AC120" s="780"/>
      <c r="AD120" s="780"/>
      <c r="AE120" s="781"/>
      <c r="AF120" s="782" t="s">
        <v>130</v>
      </c>
      <c r="AG120" s="780"/>
      <c r="AH120" s="780"/>
      <c r="AI120" s="780"/>
      <c r="AJ120" s="781"/>
      <c r="AK120" s="782" t="s">
        <v>439</v>
      </c>
      <c r="AL120" s="780"/>
      <c r="AM120" s="780"/>
      <c r="AN120" s="780"/>
      <c r="AO120" s="781"/>
      <c r="AP120" s="824" t="s">
        <v>445</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1949597</v>
      </c>
      <c r="BR120" s="842"/>
      <c r="BS120" s="842"/>
      <c r="BT120" s="842"/>
      <c r="BU120" s="842"/>
      <c r="BV120" s="842">
        <v>2712212</v>
      </c>
      <c r="BW120" s="842"/>
      <c r="BX120" s="842"/>
      <c r="BY120" s="842"/>
      <c r="BZ120" s="842"/>
      <c r="CA120" s="842">
        <v>3261108</v>
      </c>
      <c r="CB120" s="842"/>
      <c r="CC120" s="842"/>
      <c r="CD120" s="842"/>
      <c r="CE120" s="842"/>
      <c r="CF120" s="866">
        <v>121.1</v>
      </c>
      <c r="CG120" s="867"/>
      <c r="CH120" s="867"/>
      <c r="CI120" s="867"/>
      <c r="CJ120" s="867"/>
      <c r="CK120" s="868" t="s">
        <v>471</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v>582603</v>
      </c>
      <c r="DH120" s="842"/>
      <c r="DI120" s="842"/>
      <c r="DJ120" s="842"/>
      <c r="DK120" s="842"/>
      <c r="DL120" s="842">
        <v>464648</v>
      </c>
      <c r="DM120" s="842"/>
      <c r="DN120" s="842"/>
      <c r="DO120" s="842"/>
      <c r="DP120" s="842"/>
      <c r="DQ120" s="842">
        <v>353205</v>
      </c>
      <c r="DR120" s="842"/>
      <c r="DS120" s="842"/>
      <c r="DT120" s="842"/>
      <c r="DU120" s="842"/>
      <c r="DV120" s="843">
        <v>13.1</v>
      </c>
      <c r="DW120" s="843"/>
      <c r="DX120" s="843"/>
      <c r="DY120" s="843"/>
      <c r="DZ120" s="844"/>
    </row>
    <row r="121" spans="1:130" s="230" customFormat="1" ht="26.25" customHeight="1" x14ac:dyDescent="0.15">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445</v>
      </c>
      <c r="AB121" s="780"/>
      <c r="AC121" s="780"/>
      <c r="AD121" s="780"/>
      <c r="AE121" s="781"/>
      <c r="AF121" s="782" t="s">
        <v>445</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93499</v>
      </c>
      <c r="BR121" s="817"/>
      <c r="BS121" s="817"/>
      <c r="BT121" s="817"/>
      <c r="BU121" s="817"/>
      <c r="BV121" s="817">
        <v>83084</v>
      </c>
      <c r="BW121" s="817"/>
      <c r="BX121" s="817"/>
      <c r="BY121" s="817"/>
      <c r="BZ121" s="817"/>
      <c r="CA121" s="817">
        <v>72474</v>
      </c>
      <c r="CB121" s="817"/>
      <c r="CC121" s="817"/>
      <c r="CD121" s="817"/>
      <c r="CE121" s="817"/>
      <c r="CF121" s="875">
        <v>2.7</v>
      </c>
      <c r="CG121" s="876"/>
      <c r="CH121" s="876"/>
      <c r="CI121" s="876"/>
      <c r="CJ121" s="876"/>
      <c r="CK121" s="869"/>
      <c r="CL121" s="855"/>
      <c r="CM121" s="855"/>
      <c r="CN121" s="855"/>
      <c r="CO121" s="856"/>
      <c r="CP121" s="835" t="s">
        <v>474</v>
      </c>
      <c r="CQ121" s="836"/>
      <c r="CR121" s="836"/>
      <c r="CS121" s="836"/>
      <c r="CT121" s="836"/>
      <c r="CU121" s="836"/>
      <c r="CV121" s="836"/>
      <c r="CW121" s="836"/>
      <c r="CX121" s="836"/>
      <c r="CY121" s="836"/>
      <c r="CZ121" s="836"/>
      <c r="DA121" s="836"/>
      <c r="DB121" s="836"/>
      <c r="DC121" s="836"/>
      <c r="DD121" s="836"/>
      <c r="DE121" s="836"/>
      <c r="DF121" s="837"/>
      <c r="DG121" s="816" t="s">
        <v>445</v>
      </c>
      <c r="DH121" s="817"/>
      <c r="DI121" s="817"/>
      <c r="DJ121" s="817"/>
      <c r="DK121" s="817"/>
      <c r="DL121" s="817" t="s">
        <v>445</v>
      </c>
      <c r="DM121" s="817"/>
      <c r="DN121" s="817"/>
      <c r="DO121" s="817"/>
      <c r="DP121" s="817"/>
      <c r="DQ121" s="817" t="s">
        <v>441</v>
      </c>
      <c r="DR121" s="817"/>
      <c r="DS121" s="817"/>
      <c r="DT121" s="817"/>
      <c r="DU121" s="817"/>
      <c r="DV121" s="794" t="s">
        <v>445</v>
      </c>
      <c r="DW121" s="794"/>
      <c r="DX121" s="794"/>
      <c r="DY121" s="794"/>
      <c r="DZ121" s="795"/>
    </row>
    <row r="122" spans="1:130" s="230" customFormat="1" ht="26.25" customHeight="1" x14ac:dyDescent="0.15">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441</v>
      </c>
      <c r="AB122" s="780"/>
      <c r="AC122" s="780"/>
      <c r="AD122" s="780"/>
      <c r="AE122" s="781"/>
      <c r="AF122" s="782" t="s">
        <v>130</v>
      </c>
      <c r="AG122" s="780"/>
      <c r="AH122" s="780"/>
      <c r="AI122" s="780"/>
      <c r="AJ122" s="781"/>
      <c r="AK122" s="782" t="s">
        <v>439</v>
      </c>
      <c r="AL122" s="780"/>
      <c r="AM122" s="780"/>
      <c r="AN122" s="780"/>
      <c r="AO122" s="781"/>
      <c r="AP122" s="824" t="s">
        <v>439</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3057433</v>
      </c>
      <c r="BR122" s="845"/>
      <c r="BS122" s="845"/>
      <c r="BT122" s="845"/>
      <c r="BU122" s="845"/>
      <c r="BV122" s="845">
        <v>2886273</v>
      </c>
      <c r="BW122" s="845"/>
      <c r="BX122" s="845"/>
      <c r="BY122" s="845"/>
      <c r="BZ122" s="845"/>
      <c r="CA122" s="845">
        <v>2657047</v>
      </c>
      <c r="CB122" s="845"/>
      <c r="CC122" s="845"/>
      <c r="CD122" s="845"/>
      <c r="CE122" s="845"/>
      <c r="CF122" s="846">
        <v>98.7</v>
      </c>
      <c r="CG122" s="847"/>
      <c r="CH122" s="847"/>
      <c r="CI122" s="847"/>
      <c r="CJ122" s="847"/>
      <c r="CK122" s="869"/>
      <c r="CL122" s="855"/>
      <c r="CM122" s="855"/>
      <c r="CN122" s="855"/>
      <c r="CO122" s="856"/>
      <c r="CP122" s="835" t="s">
        <v>476</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441</v>
      </c>
      <c r="DM122" s="817"/>
      <c r="DN122" s="817"/>
      <c r="DO122" s="817"/>
      <c r="DP122" s="817"/>
      <c r="DQ122" s="817" t="s">
        <v>130</v>
      </c>
      <c r="DR122" s="817"/>
      <c r="DS122" s="817"/>
      <c r="DT122" s="817"/>
      <c r="DU122" s="817"/>
      <c r="DV122" s="794" t="s">
        <v>439</v>
      </c>
      <c r="DW122" s="794"/>
      <c r="DX122" s="794"/>
      <c r="DY122" s="794"/>
      <c r="DZ122" s="795"/>
    </row>
    <row r="123" spans="1:130" s="230" customFormat="1" ht="26.25" customHeight="1" x14ac:dyDescent="0.15">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4386</v>
      </c>
      <c r="AB123" s="780"/>
      <c r="AC123" s="780"/>
      <c r="AD123" s="780"/>
      <c r="AE123" s="781"/>
      <c r="AF123" s="782">
        <v>2213</v>
      </c>
      <c r="AG123" s="780"/>
      <c r="AH123" s="780"/>
      <c r="AI123" s="780"/>
      <c r="AJ123" s="781"/>
      <c r="AK123" s="782">
        <v>1328</v>
      </c>
      <c r="AL123" s="780"/>
      <c r="AM123" s="780"/>
      <c r="AN123" s="780"/>
      <c r="AO123" s="781"/>
      <c r="AP123" s="824">
        <v>0</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477</v>
      </c>
      <c r="BP123" s="878"/>
      <c r="BQ123" s="832">
        <v>5100529</v>
      </c>
      <c r="BR123" s="833"/>
      <c r="BS123" s="833"/>
      <c r="BT123" s="833"/>
      <c r="BU123" s="833"/>
      <c r="BV123" s="833">
        <v>5681569</v>
      </c>
      <c r="BW123" s="833"/>
      <c r="BX123" s="833"/>
      <c r="BY123" s="833"/>
      <c r="BZ123" s="833"/>
      <c r="CA123" s="833">
        <v>5990629</v>
      </c>
      <c r="CB123" s="833"/>
      <c r="CC123" s="833"/>
      <c r="CD123" s="833"/>
      <c r="CE123" s="833"/>
      <c r="CF123" s="748"/>
      <c r="CG123" s="749"/>
      <c r="CH123" s="749"/>
      <c r="CI123" s="749"/>
      <c r="CJ123" s="834"/>
      <c r="CK123" s="869"/>
      <c r="CL123" s="855"/>
      <c r="CM123" s="855"/>
      <c r="CN123" s="855"/>
      <c r="CO123" s="856"/>
      <c r="CP123" s="835" t="s">
        <v>478</v>
      </c>
      <c r="CQ123" s="836"/>
      <c r="CR123" s="836"/>
      <c r="CS123" s="836"/>
      <c r="CT123" s="836"/>
      <c r="CU123" s="836"/>
      <c r="CV123" s="836"/>
      <c r="CW123" s="836"/>
      <c r="CX123" s="836"/>
      <c r="CY123" s="836"/>
      <c r="CZ123" s="836"/>
      <c r="DA123" s="836"/>
      <c r="DB123" s="836"/>
      <c r="DC123" s="836"/>
      <c r="DD123" s="836"/>
      <c r="DE123" s="836"/>
      <c r="DF123" s="837"/>
      <c r="DG123" s="779" t="s">
        <v>441</v>
      </c>
      <c r="DH123" s="780"/>
      <c r="DI123" s="780"/>
      <c r="DJ123" s="780"/>
      <c r="DK123" s="781"/>
      <c r="DL123" s="782" t="s">
        <v>441</v>
      </c>
      <c r="DM123" s="780"/>
      <c r="DN123" s="780"/>
      <c r="DO123" s="780"/>
      <c r="DP123" s="781"/>
      <c r="DQ123" s="782" t="s">
        <v>441</v>
      </c>
      <c r="DR123" s="780"/>
      <c r="DS123" s="780"/>
      <c r="DT123" s="780"/>
      <c r="DU123" s="781"/>
      <c r="DV123" s="824" t="s">
        <v>441</v>
      </c>
      <c r="DW123" s="825"/>
      <c r="DX123" s="825"/>
      <c r="DY123" s="825"/>
      <c r="DZ123" s="826"/>
    </row>
    <row r="124" spans="1:130" s="230" customFormat="1" ht="26.25" customHeight="1" thickBot="1" x14ac:dyDescent="0.2">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441</v>
      </c>
      <c r="AB124" s="780"/>
      <c r="AC124" s="780"/>
      <c r="AD124" s="780"/>
      <c r="AE124" s="781"/>
      <c r="AF124" s="782" t="s">
        <v>130</v>
      </c>
      <c r="AG124" s="780"/>
      <c r="AH124" s="780"/>
      <c r="AI124" s="780"/>
      <c r="AJ124" s="781"/>
      <c r="AK124" s="782" t="s">
        <v>445</v>
      </c>
      <c r="AL124" s="780"/>
      <c r="AM124" s="780"/>
      <c r="AN124" s="780"/>
      <c r="AO124" s="781"/>
      <c r="AP124" s="824" t="s">
        <v>441</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445</v>
      </c>
      <c r="BR124" s="831"/>
      <c r="BS124" s="831"/>
      <c r="BT124" s="831"/>
      <c r="BU124" s="831"/>
      <c r="BV124" s="831" t="s">
        <v>445</v>
      </c>
      <c r="BW124" s="831"/>
      <c r="BX124" s="831"/>
      <c r="BY124" s="831"/>
      <c r="BZ124" s="831"/>
      <c r="CA124" s="831" t="s">
        <v>445</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t="s">
        <v>441</v>
      </c>
      <c r="DH124" s="764"/>
      <c r="DI124" s="764"/>
      <c r="DJ124" s="764"/>
      <c r="DK124" s="765"/>
      <c r="DL124" s="766" t="s">
        <v>130</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15">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439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439</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21468</v>
      </c>
      <c r="AB126" s="780"/>
      <c r="AC126" s="780"/>
      <c r="AD126" s="780"/>
      <c r="AE126" s="781"/>
      <c r="AF126" s="782">
        <v>21362</v>
      </c>
      <c r="AG126" s="780"/>
      <c r="AH126" s="780"/>
      <c r="AI126" s="780"/>
      <c r="AJ126" s="781"/>
      <c r="AK126" s="782">
        <v>43502</v>
      </c>
      <c r="AL126" s="780"/>
      <c r="AM126" s="780"/>
      <c r="AN126" s="780"/>
      <c r="AO126" s="781"/>
      <c r="AP126" s="824">
        <v>1.6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483</v>
      </c>
      <c r="CQ126" s="752"/>
      <c r="CR126" s="752"/>
      <c r="CS126" s="752"/>
      <c r="CT126" s="752"/>
      <c r="CU126" s="752"/>
      <c r="CV126" s="752"/>
      <c r="CW126" s="752"/>
      <c r="CX126" s="752"/>
      <c r="CY126" s="752"/>
      <c r="CZ126" s="752"/>
      <c r="DA126" s="752"/>
      <c r="DB126" s="752"/>
      <c r="DC126" s="752"/>
      <c r="DD126" s="752"/>
      <c r="DE126" s="752"/>
      <c r="DF126" s="753"/>
      <c r="DG126" s="816">
        <v>108254</v>
      </c>
      <c r="DH126" s="817"/>
      <c r="DI126" s="817"/>
      <c r="DJ126" s="817"/>
      <c r="DK126" s="817"/>
      <c r="DL126" s="817">
        <v>96076</v>
      </c>
      <c r="DM126" s="817"/>
      <c r="DN126" s="817"/>
      <c r="DO126" s="817"/>
      <c r="DP126" s="817"/>
      <c r="DQ126" s="817">
        <v>90744</v>
      </c>
      <c r="DR126" s="817"/>
      <c r="DS126" s="817"/>
      <c r="DT126" s="817"/>
      <c r="DU126" s="817"/>
      <c r="DV126" s="794">
        <v>3.4</v>
      </c>
      <c r="DW126" s="794"/>
      <c r="DX126" s="794"/>
      <c r="DY126" s="794"/>
      <c r="DZ126" s="795"/>
    </row>
    <row r="127" spans="1:130" s="230" customFormat="1" ht="26.25" customHeight="1" x14ac:dyDescent="0.15">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441</v>
      </c>
      <c r="AB127" s="780"/>
      <c r="AC127" s="780"/>
      <c r="AD127" s="780"/>
      <c r="AE127" s="781"/>
      <c r="AF127" s="782" t="s">
        <v>445</v>
      </c>
      <c r="AG127" s="780"/>
      <c r="AH127" s="780"/>
      <c r="AI127" s="780"/>
      <c r="AJ127" s="781"/>
      <c r="AK127" s="782" t="s">
        <v>441</v>
      </c>
      <c r="AL127" s="780"/>
      <c r="AM127" s="780"/>
      <c r="AN127" s="780"/>
      <c r="AO127" s="781"/>
      <c r="AP127" s="824" t="s">
        <v>441</v>
      </c>
      <c r="AQ127" s="825"/>
      <c r="AR127" s="825"/>
      <c r="AS127" s="825"/>
      <c r="AT127" s="826"/>
      <c r="AU127" s="232"/>
      <c r="AV127" s="232"/>
      <c r="AW127" s="232"/>
      <c r="AX127" s="841"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489</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441</v>
      </c>
      <c r="DM127" s="817"/>
      <c r="DN127" s="817"/>
      <c r="DO127" s="817"/>
      <c r="DP127" s="817"/>
      <c r="DQ127" s="817" t="s">
        <v>130</v>
      </c>
      <c r="DR127" s="817"/>
      <c r="DS127" s="817"/>
      <c r="DT127" s="817"/>
      <c r="DU127" s="817"/>
      <c r="DV127" s="794" t="s">
        <v>439</v>
      </c>
      <c r="DW127" s="794"/>
      <c r="DX127" s="794"/>
      <c r="DY127" s="794"/>
      <c r="DZ127" s="795"/>
    </row>
    <row r="128" spans="1:130" s="230" customFormat="1" ht="26.25" customHeight="1" thickBot="1" x14ac:dyDescent="0.2">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v>12100</v>
      </c>
      <c r="AB128" s="801"/>
      <c r="AC128" s="801"/>
      <c r="AD128" s="801"/>
      <c r="AE128" s="802"/>
      <c r="AF128" s="803">
        <v>12101</v>
      </c>
      <c r="AG128" s="801"/>
      <c r="AH128" s="801"/>
      <c r="AI128" s="801"/>
      <c r="AJ128" s="802"/>
      <c r="AK128" s="803">
        <v>12102</v>
      </c>
      <c r="AL128" s="801"/>
      <c r="AM128" s="801"/>
      <c r="AN128" s="801"/>
      <c r="AO128" s="802"/>
      <c r="AP128" s="804"/>
      <c r="AQ128" s="805"/>
      <c r="AR128" s="805"/>
      <c r="AS128" s="805"/>
      <c r="AT128" s="806"/>
      <c r="AU128" s="232"/>
      <c r="AV128" s="232"/>
      <c r="AW128" s="232"/>
      <c r="AX128" s="807" t="s">
        <v>492</v>
      </c>
      <c r="AY128" s="808"/>
      <c r="AZ128" s="808"/>
      <c r="BA128" s="808"/>
      <c r="BB128" s="808"/>
      <c r="BC128" s="808"/>
      <c r="BD128" s="808"/>
      <c r="BE128" s="809"/>
      <c r="BF128" s="786" t="s">
        <v>441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493</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2888661</v>
      </c>
      <c r="AB129" s="780"/>
      <c r="AC129" s="780"/>
      <c r="AD129" s="780"/>
      <c r="AE129" s="781"/>
      <c r="AF129" s="782">
        <v>3055531</v>
      </c>
      <c r="AG129" s="780"/>
      <c r="AH129" s="780"/>
      <c r="AI129" s="780"/>
      <c r="AJ129" s="781"/>
      <c r="AK129" s="782">
        <v>3002211</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442</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317386</v>
      </c>
      <c r="AB130" s="780"/>
      <c r="AC130" s="780"/>
      <c r="AD130" s="780"/>
      <c r="AE130" s="781"/>
      <c r="AF130" s="782">
        <v>308628</v>
      </c>
      <c r="AG130" s="780"/>
      <c r="AH130" s="780"/>
      <c r="AI130" s="780"/>
      <c r="AJ130" s="781"/>
      <c r="AK130" s="782">
        <v>309037</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7.9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2571275</v>
      </c>
      <c r="AB131" s="764"/>
      <c r="AC131" s="764"/>
      <c r="AD131" s="764"/>
      <c r="AE131" s="765"/>
      <c r="AF131" s="766">
        <v>2746903</v>
      </c>
      <c r="AG131" s="764"/>
      <c r="AH131" s="764"/>
      <c r="AI131" s="764"/>
      <c r="AJ131" s="765"/>
      <c r="AK131" s="766">
        <v>2693174</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t="s">
        <v>442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7.8231227700000003</v>
      </c>
      <c r="AB132" s="745"/>
      <c r="AC132" s="745"/>
      <c r="AD132" s="745"/>
      <c r="AE132" s="746"/>
      <c r="AF132" s="747">
        <v>7.5483305720000002</v>
      </c>
      <c r="AG132" s="745"/>
      <c r="AH132" s="745"/>
      <c r="AI132" s="745"/>
      <c r="AJ132" s="746"/>
      <c r="AK132" s="747">
        <v>8.4155019430000007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10.8</v>
      </c>
      <c r="AB133" s="724"/>
      <c r="AC133" s="724"/>
      <c r="AD133" s="724"/>
      <c r="AE133" s="725"/>
      <c r="AF133" s="723">
        <v>9.4</v>
      </c>
      <c r="AG133" s="724"/>
      <c r="AH133" s="724"/>
      <c r="AI133" s="724"/>
      <c r="AJ133" s="725"/>
      <c r="AK133" s="723">
        <v>7.9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CJDshVchKsl2rWO6nS/gqR8RzJqIfD9yX3HJl1wwjukXfnUoOtGkC8ZHN8hZQzYt9oBJ8+EP5nw6txCRKl5yw==" saltValue="fo1U668rCpE+eV4o+Vaai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AW72" sqref="AW72"/>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C5TIhyHvICxPf1/NviIwmEB04+cMRiVQ2csW3YddUbbOeAvID8p3QJJ94BGR8iz5EHehXSH2mDvwioD9gtK6w==" saltValue="HIGZF1cl1jzjYCGEe45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lyENijk54MC2kdJS8clAvbIm4uLP+l3F92G/R7Tm7Ax8wbNbG8MPbE0LYDeHny+YxdlES2U0WT0433pHbb7yA==" saltValue="1htMcX+mlE11rSjYh5hYD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512</v>
      </c>
      <c r="AL9" s="1131"/>
      <c r="AM9" s="1131"/>
      <c r="AN9" s="1132"/>
      <c r="AO9" s="281">
        <v>988430</v>
      </c>
      <c r="AP9" s="281">
        <v>111851</v>
      </c>
      <c r="AQ9" s="282">
        <v>138583</v>
      </c>
      <c r="AR9" s="283">
        <v>-19.3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513</v>
      </c>
      <c r="AL10" s="1131"/>
      <c r="AM10" s="1131"/>
      <c r="AN10" s="1132"/>
      <c r="AO10" s="284">
        <v>83541</v>
      </c>
      <c r="AP10" s="284">
        <v>9454</v>
      </c>
      <c r="AQ10" s="285">
        <v>15847</v>
      </c>
      <c r="AR10" s="286">
        <v>-40.299999999999997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514</v>
      </c>
      <c r="AL11" s="1131"/>
      <c r="AM11" s="1131"/>
      <c r="AN11" s="1132"/>
      <c r="AO11" s="284" t="s">
        <v>515</v>
      </c>
      <c r="AP11" s="284" t="s">
        <v>515</v>
      </c>
      <c r="AQ11" s="285">
        <v>2224</v>
      </c>
      <c r="AR11" s="286" t="s">
        <v>515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516</v>
      </c>
      <c r="AL12" s="1131"/>
      <c r="AM12" s="1131"/>
      <c r="AN12" s="1132"/>
      <c r="AO12" s="284" t="s">
        <v>515</v>
      </c>
      <c r="AP12" s="284" t="s">
        <v>515</v>
      </c>
      <c r="AQ12" s="285" t="s">
        <v>515</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517</v>
      </c>
      <c r="AL13" s="1131"/>
      <c r="AM13" s="1131"/>
      <c r="AN13" s="1132"/>
      <c r="AO13" s="284">
        <v>18150</v>
      </c>
      <c r="AP13" s="284">
        <v>2054</v>
      </c>
      <c r="AQ13" s="285">
        <v>5571</v>
      </c>
      <c r="AR13" s="286">
        <v>-63.1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518</v>
      </c>
      <c r="AL14" s="1131"/>
      <c r="AM14" s="1131"/>
      <c r="AN14" s="1132"/>
      <c r="AO14" s="284">
        <v>5108</v>
      </c>
      <c r="AP14" s="284">
        <v>578</v>
      </c>
      <c r="AQ14" s="285">
        <v>2766</v>
      </c>
      <c r="AR14" s="286">
        <v>-79.099999999999994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519</v>
      </c>
      <c r="AL15" s="1134"/>
      <c r="AM15" s="1134"/>
      <c r="AN15" s="1135"/>
      <c r="AO15" s="284">
        <v>-72383</v>
      </c>
      <c r="AP15" s="284">
        <v>-8191</v>
      </c>
      <c r="AQ15" s="285">
        <v>-9361</v>
      </c>
      <c r="AR15" s="286">
        <v>-12.5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1022846</v>
      </c>
      <c r="AP16" s="284">
        <v>115746</v>
      </c>
      <c r="AQ16" s="285">
        <v>155632</v>
      </c>
      <c r="AR16" s="286">
        <v>-25.6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524</v>
      </c>
      <c r="AL21" s="1137"/>
      <c r="AM21" s="1137"/>
      <c r="AN21" s="1138"/>
      <c r="AO21" s="297">
        <v>10.41</v>
      </c>
      <c r="AP21" s="298">
        <v>13.83</v>
      </c>
      <c r="AQ21" s="299">
        <v>-3.42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525</v>
      </c>
      <c r="AL22" s="1137"/>
      <c r="AM22" s="1137"/>
      <c r="AN22" s="1138"/>
      <c r="AO22" s="302">
        <v>96.1</v>
      </c>
      <c r="AP22" s="303">
        <v>96.2</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529</v>
      </c>
      <c r="AL32" s="1121"/>
      <c r="AM32" s="1121"/>
      <c r="AN32" s="1122"/>
      <c r="AO32" s="312">
        <v>319407</v>
      </c>
      <c r="AP32" s="312">
        <v>36144</v>
      </c>
      <c r="AQ32" s="313">
        <v>82029</v>
      </c>
      <c r="AR32" s="314">
        <v>-55.9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530</v>
      </c>
      <c r="AL33" s="1121"/>
      <c r="AM33" s="1121"/>
      <c r="AN33" s="112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531</v>
      </c>
      <c r="AL34" s="1121"/>
      <c r="AM34" s="1121"/>
      <c r="AN34" s="1122"/>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532</v>
      </c>
      <c r="AL35" s="1121"/>
      <c r="AM35" s="1121"/>
      <c r="AN35" s="1122"/>
      <c r="AO35" s="312">
        <v>138382</v>
      </c>
      <c r="AP35" s="312">
        <v>15659</v>
      </c>
      <c r="AQ35" s="313">
        <v>28200</v>
      </c>
      <c r="AR35" s="314">
        <v>-44.5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533</v>
      </c>
      <c r="AL36" s="1121"/>
      <c r="AM36" s="1121"/>
      <c r="AN36" s="1122"/>
      <c r="AO36" s="312">
        <v>45164</v>
      </c>
      <c r="AP36" s="312">
        <v>5111</v>
      </c>
      <c r="AQ36" s="313">
        <v>4770</v>
      </c>
      <c r="AR36" s="314">
        <v>7.1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534</v>
      </c>
      <c r="AL37" s="1121"/>
      <c r="AM37" s="1121"/>
      <c r="AN37" s="1122"/>
      <c r="AO37" s="312">
        <v>44830</v>
      </c>
      <c r="AP37" s="312">
        <v>5073</v>
      </c>
      <c r="AQ37" s="313">
        <v>525</v>
      </c>
      <c r="AR37" s="314">
        <v>866.3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535</v>
      </c>
      <c r="AL38" s="1124"/>
      <c r="AM38" s="1124"/>
      <c r="AN38" s="1125"/>
      <c r="AO38" s="315" t="s">
        <v>515</v>
      </c>
      <c r="AP38" s="315" t="s">
        <v>515</v>
      </c>
      <c r="AQ38" s="316">
        <v>4</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536</v>
      </c>
      <c r="AL39" s="1124"/>
      <c r="AM39" s="1124"/>
      <c r="AN39" s="1125"/>
      <c r="AO39" s="312">
        <v>-12102</v>
      </c>
      <c r="AP39" s="312">
        <v>-1369</v>
      </c>
      <c r="AQ39" s="313">
        <v>-1861</v>
      </c>
      <c r="AR39" s="314">
        <v>-26.4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537</v>
      </c>
      <c r="AL40" s="1121"/>
      <c r="AM40" s="1121"/>
      <c r="AN40" s="1122"/>
      <c r="AO40" s="312">
        <v>-309037</v>
      </c>
      <c r="AP40" s="312">
        <v>-34971</v>
      </c>
      <c r="AQ40" s="313">
        <v>-76879</v>
      </c>
      <c r="AR40" s="314">
        <v>-54.5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226644</v>
      </c>
      <c r="AP41" s="312">
        <v>25647</v>
      </c>
      <c r="AQ41" s="313">
        <v>36788</v>
      </c>
      <c r="AR41" s="314">
        <v>-30.3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507</v>
      </c>
      <c r="AN49" s="1115" t="s">
        <v>541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300117</v>
      </c>
      <c r="AN51" s="334">
        <v>32991</v>
      </c>
      <c r="AO51" s="335">
        <v>-0.8</v>
      </c>
      <c r="AP51" s="336">
        <v>114790</v>
      </c>
      <c r="AQ51" s="337">
        <v>-6.6</v>
      </c>
      <c r="AR51" s="338">
        <v>5.8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236225</v>
      </c>
      <c r="AN52" s="342">
        <v>25967</v>
      </c>
      <c r="AO52" s="343">
        <v>47.1</v>
      </c>
      <c r="AP52" s="344">
        <v>55601</v>
      </c>
      <c r="AQ52" s="345">
        <v>-15.5</v>
      </c>
      <c r="AR52" s="346">
        <v>62.6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437105</v>
      </c>
      <c r="AN53" s="334">
        <v>48476</v>
      </c>
      <c r="AO53" s="335">
        <v>46.9</v>
      </c>
      <c r="AP53" s="336">
        <v>126262</v>
      </c>
      <c r="AQ53" s="337">
        <v>10</v>
      </c>
      <c r="AR53" s="338">
        <v>36.9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128383</v>
      </c>
      <c r="AN54" s="342">
        <v>14238</v>
      </c>
      <c r="AO54" s="343">
        <v>-45.2</v>
      </c>
      <c r="AP54" s="344">
        <v>56769</v>
      </c>
      <c r="AQ54" s="345">
        <v>2.1</v>
      </c>
      <c r="AR54" s="346">
        <v>-47.3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314898</v>
      </c>
      <c r="AN55" s="334">
        <v>35067</v>
      </c>
      <c r="AO55" s="335">
        <v>-27.7</v>
      </c>
      <c r="AP55" s="336">
        <v>126525</v>
      </c>
      <c r="AQ55" s="337">
        <v>0.2</v>
      </c>
      <c r="AR55" s="338">
        <v>-27.9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116429</v>
      </c>
      <c r="AN56" s="342">
        <v>12965</v>
      </c>
      <c r="AO56" s="343">
        <v>-8.9</v>
      </c>
      <c r="AP56" s="344">
        <v>67052</v>
      </c>
      <c r="AQ56" s="345">
        <v>18.100000000000001</v>
      </c>
      <c r="AR56" s="346">
        <v>-27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315230</v>
      </c>
      <c r="AN57" s="334">
        <v>35387</v>
      </c>
      <c r="AO57" s="335">
        <v>0.9</v>
      </c>
      <c r="AP57" s="336">
        <v>122054</v>
      </c>
      <c r="AQ57" s="337">
        <v>-3.5</v>
      </c>
      <c r="AR57" s="338">
        <v>4.4000000000000004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137442</v>
      </c>
      <c r="AN58" s="342">
        <v>15429</v>
      </c>
      <c r="AO58" s="343">
        <v>19</v>
      </c>
      <c r="AP58" s="344">
        <v>68298</v>
      </c>
      <c r="AQ58" s="345">
        <v>1.9</v>
      </c>
      <c r="AR58" s="346">
        <v>17.100000000000001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277708</v>
      </c>
      <c r="AN59" s="334">
        <v>31426</v>
      </c>
      <c r="AO59" s="335">
        <v>-11.2</v>
      </c>
      <c r="AP59" s="336">
        <v>111644</v>
      </c>
      <c r="AQ59" s="337">
        <v>-8.5</v>
      </c>
      <c r="AR59" s="338">
        <v>-2.7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159970</v>
      </c>
      <c r="AN60" s="342">
        <v>18102</v>
      </c>
      <c r="AO60" s="343">
        <v>17.3</v>
      </c>
      <c r="AP60" s="344">
        <v>66606</v>
      </c>
      <c r="AQ60" s="345">
        <v>-2.5</v>
      </c>
      <c r="AR60" s="346">
        <v>19.8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329012</v>
      </c>
      <c r="AN61" s="349">
        <v>36669</v>
      </c>
      <c r="AO61" s="350">
        <v>1.6</v>
      </c>
      <c r="AP61" s="351">
        <v>120255</v>
      </c>
      <c r="AQ61" s="352">
        <v>-1.7</v>
      </c>
      <c r="AR61" s="338">
        <v>3.3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155690</v>
      </c>
      <c r="AN62" s="342">
        <v>17340</v>
      </c>
      <c r="AO62" s="343">
        <v>5.9</v>
      </c>
      <c r="AP62" s="344">
        <v>62865</v>
      </c>
      <c r="AQ62" s="345">
        <v>0.8</v>
      </c>
      <c r="AR62" s="346">
        <v>5.0999999999999996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oxrRq4iUUHew3CEDIqY5useFfDv84Q+o4PuJFkdvQnV5Bam2VU2dO5YK6GmuWbOFQKtnHXHO91SVDSEYkuZ1A==" saltValue="OVXPLfIk4AJjSK/TWUlm3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40" zoomScaleNormal="40" zoomScaleSheetLayoutView="55" workbookViewId="0">
      <selection activeCell="AE85" sqref="AE85"/>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1" spans="125:125" ht="13.5" hidden="1" customHeight="1" x14ac:dyDescent="0.15">
      <c r="DU121" s="259"/>
    </row>
  </sheetData>
  <sheetProtection algorithmName="SHA-512" hashValue="humrJgkPi0sONT78LveRPDcDxUlJI6AhKGGUoPWPC8ozdkgHdDTEDOE1S1JWKfsltFkEJZd0xVYEzQ41aEOPkQ==" saltValue="LRRLYgQt684JRx/3DdJm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1" zoomScale="70" zoomScaleNormal="70" zoomScaleSheetLayoutView="55" workbookViewId="0">
      <selection activeCell="AG102" sqref="AG102"/>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fEJenL+btqwPWaCKZH/kPnQyk6/lunwUpt+/iQcZoumSYdpuNNwYCpg0jpozfO8K2PNW1/ktvWp3tBFmUrWXOg==" saltValue="lpVVmFcVJjjF90kr4gNhH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44.32</v>
      </c>
      <c r="G47" s="12">
        <v>45.92</v>
      </c>
      <c r="H47" s="12">
        <v>43.05</v>
      </c>
      <c r="I47" s="12">
        <v>44.05</v>
      </c>
      <c r="J47" s="13">
        <v>49.86</v>
      </c>
    </row>
    <row r="48" spans="2:10" ht="57.75" customHeight="1" x14ac:dyDescent="0.15">
      <c r="B48" s="14"/>
      <c r="C48" s="1141" t="s">
        <v>4</v>
      </c>
      <c r="D48" s="1141"/>
      <c r="E48" s="1142"/>
      <c r="F48" s="15">
        <v>6.15</v>
      </c>
      <c r="G48" s="16">
        <v>9.73</v>
      </c>
      <c r="H48" s="16">
        <v>12.77</v>
      </c>
      <c r="I48" s="16">
        <v>11.27</v>
      </c>
      <c r="J48" s="17">
        <v>6.64</v>
      </c>
    </row>
    <row r="49" spans="2:10" ht="57.75" customHeight="1" thickBot="1" x14ac:dyDescent="0.2">
      <c r="B49" s="18"/>
      <c r="C49" s="1143" t="s">
        <v>5</v>
      </c>
      <c r="D49" s="1143"/>
      <c r="E49" s="1144"/>
      <c r="F49" s="19">
        <v>2.33</v>
      </c>
      <c r="G49" s="20">
        <v>5.1100000000000003</v>
      </c>
      <c r="H49" s="20">
        <v>3.72</v>
      </c>
      <c r="I49" s="20">
        <v>2.54</v>
      </c>
      <c r="J49" s="21">
        <v>0.2</v>
      </c>
    </row>
    <row r="50" spans="2:10" x14ac:dyDescent="0.15"/>
  </sheetData>
  <sheetProtection algorithmName="SHA-512" hashValue="zqLwMxKR/oKDpUfMrGORVbBpYOES3rZibj57ErznjeiC2+mlz8iK6SJs+HyUWwrChrUWxHvpabuP/FyqmuFXWQ==" saltValue="9DgudUe0P9B7OxXWJI10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2024-03-24T23:38:08Z</cp:lastPrinted>
  <dcterms:created xsi:type="dcterms:W3CDTF">2024-03-14T02:32:16Z</dcterms:created>
  <dcterms:modified xsi:type="dcterms:W3CDTF">2024-03-25T00:14:01Z</dcterms:modified>
  <cp:category/>
</cp:coreProperties>
</file>