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U35" i="10"/>
  <c r="U36" i="10" s="1"/>
  <c r="AM34" i="10"/>
  <c r="AM35" i="10" s="1"/>
  <c r="CO34" i="10" l="1"/>
  <c r="CO35" i="10" s="1"/>
</calcChain>
</file>

<file path=xl/sharedStrings.xml><?xml version="1.0" encoding="utf-8"?>
<sst xmlns="http://schemas.openxmlformats.org/spreadsheetml/2006/main" count="1116" uniqueCount="606">
  <si>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</si>
  <si>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</si>
  <si>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</si>
  <si>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</si>
  <si>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</si>
  <si>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</si>
  <si>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</si>
  <si>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</si>
  <si>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</si>
  <si>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</si>
  <si>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</si>
  <si>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</si>
  <si>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</si>
  <si>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</si>
  <si>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</si>
  <si>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</si>
  <si>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</si>
  <si>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</si>
  <si>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</si>
  <si>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</si>
  <si>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</si>
  <si>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</si>
  <si>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</si>
  <si>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</si>
  <si>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</si>
  <si>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</si>
  <si>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</si>
  <si>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</si>
  <si>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</si>
  <si>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</si>
  <si>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</si>
  <si>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</si>
  <si>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</si>
  <si>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</si>
  <si>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</si>
  <si>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</si>
  <si>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</si>
  <si>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</si>
  <si>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</si>
  <si>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</si>
  <si>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</si>
  <si>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</si>
  <si>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</si>
  <si>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</si>
  <si>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</si>
  <si>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</si>
  <si>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</si>
  <si>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</si>
  <si>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</si>
  <si>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</si>
  <si>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</si>
  <si>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</si>
  <si>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</si>
  <si>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</si>
  <si>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</si>
  <si>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</si>
  <si>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</si>
  <si>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</si>
  <si>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</si>
  <si>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</si>
  <si>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</si>
  <si>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</si>
  <si>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</si>
  <si>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</si>
  <si>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</si>
  <si>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</si>
  <si>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</si>
  <si>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</si>
  <si>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</si>
  <si>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</si>
  <si>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</si>
  <si>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</si>
  <si>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</si>
  <si>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</si>
  <si>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</si>
  <si>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</si>
  <si>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</si>
  <si>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</si>
  <si>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</si>
  <si>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</si>
  <si>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</si>
  <si>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</si>
  <si>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</si>
  <si>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</si>
  <si>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</si>
  <si>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</si>
  <si>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</si>
  <si>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</si>
  <si>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</si>
  <si>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</si>
  <si>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</si>
  <si>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</si>
  <si>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</si>
  <si>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</si>
  <si>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</si>
  <si>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</si>
  <si>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</si>
  <si>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</si>
  <si>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</si>
  <si>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</si>
  <si>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</si>
  <si>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</si>
  <si>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</si>
  <si>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</si>
  <si>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</si>
  <si>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</si>
  <si>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</si>
  <si>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</si>
  <si>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</si>
  <si>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</si>
  <si>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</si>
  <si>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</si>
  <si>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</si>
  <si>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</si>
  <si>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</si>
  <si>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</si>
  <si>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</si>
  <si>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</si>
  <si>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</si>
  <si>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</si>
  <si>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</si>
  <si>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</si>
  <si>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</si>
  <si>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</si>
  <si>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</si>
  <si>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</si>
  <si>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</si>
  <si>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</si>
  <si>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</si>
  <si>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</si>
  <si>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</si>
  <si>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</si>
  <si>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</si>
  <si>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</si>
  <si>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</si>
  <si>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</si>
  <si>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</si>
  <si>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</si>
  <si>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</si>
  <si>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</si>
  <si>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</si>
  <si>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</si>
  <si>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</si>
  <si>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</si>
  <si>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</si>
  <si>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</si>
  <si>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</si>
  <si>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</si>
  <si>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</si>
  <si>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</si>
  <si>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</si>
  <si>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</si>
  <si>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</si>
  <si>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</si>
  <si>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</si>
  <si>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</si>
  <si>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</si>
  <si>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</si>
  <si>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</si>
  <si>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</si>
  <si>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</si>
  <si>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</si>
  <si>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</si>
  <si>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</si>
  <si>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</si>
  <si>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</si>
  <si>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</si>
  <si>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</si>
  <si>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</si>
  <si>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</si>
  <si>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</si>
  <si>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</si>
  <si>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</si>
  <si>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</si>
  <si>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</si>
  <si>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</si>
  <si>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</si>
  <si>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</si>
  <si>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</si>
  <si>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</si>
  <si>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</si>
  <si>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</si>
  <si>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</si>
  <si>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</si>
  <si>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</si>
  <si>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</si>
  <si>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</si>
  <si>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</si>
  <si>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</si>
  <si>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</si>
  <si>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</si>
  <si>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</si>
  <si>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</si>
  <si>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</si>
  <si>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</si>
  <si>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</si>
  <si>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</si>
  <si>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</si>
  <si>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</si>
  <si>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</si>
  <si>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</si>
  <si>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</si>
  <si>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</si>
  <si>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</si>
  <si>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</si>
  <si>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</si>
  <si>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</si>
  <si>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</si>
  <si>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</si>
  <si>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長野県宮田村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</si>
  <si>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</si>
  <si>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</si>
  <si>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</si>
  <si>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</si>
  <si>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</si>
  <si>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</si>
  <si>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</si>
  <si>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</si>
  <si>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</si>
  <si>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</si>
  <si>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</si>
  <si>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</si>
  <si>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</si>
  <si>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</si>
  <si>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</si>
  <si>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</si>
  <si>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</si>
  <si>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</si>
  <si>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</si>
  <si>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</si>
  <si>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</si>
  <si>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</si>
  <si>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</si>
  <si>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</si>
  <si>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</si>
  <si>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</si>
  <si>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</si>
  <si>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</si>
  <si>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</si>
  <si>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</si>
  <si>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</si>
  <si>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</si>
  <si>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</si>
  <si>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</si>
  <si>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</si>
  <si>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</si>
  <si>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</si>
  <si>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</si>
  <si>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</si>
  <si>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</si>
  <si>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</si>
  <si>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</si>
  <si>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</si>
  <si>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</si>
  <si>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</si>
  <si>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</si>
  <si>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</si>
  <si>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</si>
  <si>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</si>
  <si>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</si>
  <si>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</si>
  <si>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</si>
  <si>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</si>
  <si>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</si>
  <si>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</si>
  <si>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</si>
  <si>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</si>
  <si>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</si>
  <si>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</si>
  <si>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</si>
  <si>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</si>
  <si>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</si>
  <si>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</si>
  <si>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</si>
  <si>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</si>
  <si>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</si>
  <si>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</si>
  <si>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</si>
  <si>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</si>
  <si>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</si>
  <si>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</si>
  <si>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</si>
  <si>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</si>
  <si>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</si>
  <si>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</si>
  <si>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</si>
  <si>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</si>
  <si>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</si>
  <si>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</si>
  <si>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</si>
  <si>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</si>
  <si>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</si>
  <si>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</si>
  <si>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</si>
  <si>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</si>
  <si>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</si>
  <si>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</si>
  <si>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</si>
  <si>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</si>
  <si>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</si>
  <si>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</si>
  <si>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</si>
  <si>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</si>
  <si>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</si>
  <si>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</si>
  <si>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</si>
  <si>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</si>
  <si>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</si>
  <si>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</si>
  <si>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</si>
  <si>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</si>
  <si>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</si>
  <si>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</si>
  <si>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</si>
  <si>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</si>
  <si>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</si>
  <si>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</si>
  <si>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</si>
  <si>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</si>
  <si>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</si>
  <si>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</si>
  <si>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</si>
  <si>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</si>
  <si>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</si>
  <si>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</si>
  <si>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</si>
  <si>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</si>
  <si>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</si>
  <si>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</si>
  <si>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</si>
  <si>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</si>
  <si>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</si>
  <si>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</si>
  <si>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</si>
  <si>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</si>
  <si>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</si>
  <si>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</si>
  <si>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</si>
  <si>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</si>
  <si>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</si>
  <si>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</si>
  <si>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</si>
  <si>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</si>
  <si>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</si>
  <si>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</si>
  <si>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</si>
  <si>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</si>
  <si>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</si>
  <si>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</si>
  <si>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</si>
  <si>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</si>
  <si>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</si>
  <si>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</si>
  <si>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</si>
  <si>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</si>
  <si>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</si>
  <si>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</si>
  <si>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</si>
  <si>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</si>
  <si>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</si>
  <si>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</si>
  <si>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</si>
  <si>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</si>
  <si>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長野県宮田村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</si>
  <si>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</si>
  <si>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</si>
  <si>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</si>
  <si>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</si>
  <si>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</si>
  <si>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</si>
  <si>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</si>
  <si>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</si>
  <si>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</si>
  <si>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</si>
  <si>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</si>
  <si>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</si>
  <si>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</si>
  <si>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</si>
  <si>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</si>
  <si>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</si>
  <si>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</si>
  <si>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</si>
  <si>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</si>
  <si>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</si>
  <si>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</si>
  <si>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</si>
  <si>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</si>
  <si>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</si>
  <si>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</si>
  <si>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</si>
  <si>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</si>
  <si>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</si>
  <si>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</si>
  <si>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</si>
  <si>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</si>
  <si>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</si>
  <si>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</si>
  <si>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</si>
  <si>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</si>
  <si>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</si>
  <si>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</si>
  <si>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</si>
  <si>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</si>
  <si>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</si>
  <si>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</si>
  <si>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</si>
  <si>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</si>
  <si>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</si>
  <si>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</si>
  <si>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</si>
  <si>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</si>
  <si>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</si>
  <si>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</si>
  <si>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</si>
  <si>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</si>
  <si>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</si>
  <si>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</si>
  <si>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</si>
  <si>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</si>
  <si>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</si>
  <si>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</si>
  <si>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</si>
  <si>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</si>
  <si>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</si>
  <si>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</si>
  <si>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</si>
  <si>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</si>
  <si>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</si>
  <si>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</si>
  <si>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</si>
  <si>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</si>
  <si>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</si>
  <si>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</si>
  <si>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</si>
  <si>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</si>
  <si>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</si>
  <si>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</si>
  <si>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</si>
  <si>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</si>
  <si>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</si>
  <si>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</si>
  <si>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</si>
  <si>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</si>
  <si>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</si>
  <si>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</si>
  <si>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</si>
  <si>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</si>
  <si>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</si>
  <si>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</si>
  <si>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</si>
  <si>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</si>
  <si>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</si>
  <si>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</si>
  <si>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</si>
  <si>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</si>
  <si>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</si>
  <si>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</si>
  <si>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</si>
  <si>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</si>
  <si>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</si>
  <si>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</si>
  <si>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</si>
  <si>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</si>
  <si>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</si>
  <si>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</si>
  <si>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</si>
  <si>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</si>
  <si>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</si>
  <si>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</si>
  <si>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</si>
  <si>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</si>
  <si>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</si>
  <si>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</si>
  <si>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</si>
  <si>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</si>
  <si>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</si>
  <si>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</si>
  <si>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</si>
  <si>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</si>
  <si>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</si>
  <si>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</si>
  <si>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</si>
  <si>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</si>
  <si>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</si>
  <si>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</si>
  <si>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</si>
  <si>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</si>
  <si>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</si>
  <si>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</si>
  <si>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</si>
  <si>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</si>
  <si>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</si>
  <si>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</si>
  <si>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</si>
  <si>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</si>
  <si>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</si>
  <si>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</si>
  <si>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</si>
  <si>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</si>
  <si>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</si>
  <si>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</si>
  <si>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</si>
  <si>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</si>
  <si>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</si>
  <si>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</si>
  <si>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</si>
  <si>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</si>
  <si>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</si>
  <si>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</si>
  <si>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</si>
  <si>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</si>
  <si>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</si>
  <si>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</si>
  <si>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</si>
  <si>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</si>
  <si>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</si>
  <si>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</si>
  <si>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</si>
  <si>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</si>
  <si>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</si>
  <si>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</si>
  <si>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</si>
  <si>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</si>
  <si>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</si>
  <si>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</si>
  <si>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</si>
  <si>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</si>
  <si>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</si>
  <si>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</si>
  <si>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</si>
  <si>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</si>
  <si>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</si>
  <si>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</si>
  <si>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</si>
  <si>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</si>
  <si>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</si>
  <si>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</si>
  <si>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</si>
  <si>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</si>
  <si>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</si>
  <si>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</si>
  <si>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</si>
  <si>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</si>
  <si>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</si>
  <si>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下水道事業会計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</si>
  <si>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</si>
  <si>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</si>
  <si>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</si>
  <si>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</si>
  <si>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</si>
  <si>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</si>
  <si>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</si>
  <si>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</si>
  <si>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</si>
  <si>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</si>
  <si>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</si>
  <si>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</si>
  <si>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</si>
  <si>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</si>
  <si>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</si>
  <si>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</si>
  <si>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</si>
  <si>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高度情報化基金</t>
    <rPh sb="0" eb="2">
      <t>コウド</t>
    </rPh>
    <rPh sb="2" eb="5">
      <t>ジョウホウカ</t>
    </rPh>
    <rPh sb="5" eb="7">
      <t>キキン</t>
    </rPh>
    <phoneticPr fontId="2"/>
  </si>
  <si>
    <t>‐</t>
  </si>
  <si>
    <t>森林環境譲与税基金</t>
    <rPh sb="0" eb="2">
      <t>シンリン</t>
    </rPh>
    <rPh sb="2" eb="4">
      <t>カンキョウ</t>
    </rPh>
    <rPh sb="4" eb="6">
      <t>ジョウヨ</t>
    </rPh>
    <rPh sb="6" eb="7">
      <t>ゼイ</t>
    </rPh>
    <rPh sb="7" eb="9">
      <t>キキン</t>
    </rPh>
    <phoneticPr fontId="2"/>
  </si>
  <si>
    <t>-</t>
    <phoneticPr fontId="2"/>
  </si>
  <si>
    <t>-</t>
    <phoneticPr fontId="2"/>
  </si>
  <si>
    <t>-</t>
    <phoneticPr fontId="2"/>
  </si>
  <si>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</si>
  <si>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</si>
  <si>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</si>
  <si>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</si>
  <si>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</si>
  <si>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</si>
  <si>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</si>
  <si>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長野県上伊那広域水道用水企業団（水道用水供給事業会計）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</si>
  <si>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</si>
  <si>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</si>
  <si>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</si>
  <si>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</si>
  <si>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</si>
  <si>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</si>
  <si>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</si>
  <si>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宮田村土地開発公社</t>
    <rPh sb="0" eb="3">
      <t>ミヤダムラ</t>
    </rPh>
    <rPh sb="3" eb="5">
      <t>トチ</t>
    </rPh>
    <rPh sb="5" eb="7">
      <t>カイハツ</t>
    </rPh>
    <rPh sb="7" eb="9">
      <t>コウシャ</t>
    </rPh>
    <phoneticPr fontId="2"/>
  </si>
  <si>
    <t>宮田村観光開発</t>
    <rPh sb="0" eb="3">
      <t>ミヤダムラ</t>
    </rPh>
    <rPh sb="3" eb="5">
      <t>カンコウ</t>
    </rPh>
    <rPh sb="5" eb="7">
      <t>カイハツ</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</si>
  <si>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</si>
  <si>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</si>
  <si>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</si>
  <si>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</si>
  <si>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</si>
  <si>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</si>
  <si>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</si>
  <si>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</si>
  <si>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</si>
  <si>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</si>
  <si>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</si>
  <si>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</si>
  <si>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</si>
  <si>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</si>
  <si>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</si>
  <si>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</si>
  <si>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</si>
  <si>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</si>
  <si>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</si>
  <si>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・ハード事業を抑制してきたことから、将来負担比率については順調に低下傾向あるが、その反面、有形固定資産減価償却率が上昇傾向にあり、公共施設の老朽化が進行しているであろうと分析できる。</t>
    <rPh sb="4" eb="6">
      <t>ジギョウ</t>
    </rPh>
    <rPh sb="7" eb="9">
      <t>ヨクセイ</t>
    </rPh>
    <rPh sb="18" eb="20">
      <t>ショウライ</t>
    </rPh>
    <rPh sb="20" eb="22">
      <t>フタン</t>
    </rPh>
    <rPh sb="22" eb="24">
      <t>ヒリツ</t>
    </rPh>
    <rPh sb="29" eb="31">
      <t>ジュンチョウ</t>
    </rPh>
    <rPh sb="32" eb="34">
      <t>テイカ</t>
    </rPh>
    <rPh sb="34" eb="36">
      <t>ケイコウ</t>
    </rPh>
    <rPh sb="42" eb="44">
      <t>ハンメン</t>
    </rPh>
    <rPh sb="45" eb="47">
      <t>ユウケイ</t>
    </rPh>
    <rPh sb="47" eb="49">
      <t>コテイ</t>
    </rPh>
    <rPh sb="49" eb="51">
      <t>シサン</t>
    </rPh>
    <rPh sb="51" eb="53">
      <t>ゲンカ</t>
    </rPh>
    <rPh sb="53" eb="55">
      <t>ショウキャク</t>
    </rPh>
    <rPh sb="55" eb="56">
      <t>リツ</t>
    </rPh>
    <rPh sb="57" eb="59">
      <t>ジョウショウ</t>
    </rPh>
    <rPh sb="59" eb="61">
      <t>ケイコウ</t>
    </rPh>
    <rPh sb="65" eb="67">
      <t>コウキョウ</t>
    </rPh>
    <rPh sb="67" eb="69">
      <t>シセツ</t>
    </rPh>
    <rPh sb="70" eb="73">
      <t>ロウキュウカ</t>
    </rPh>
    <rPh sb="74" eb="76">
      <t>シンコウ</t>
    </rPh>
    <rPh sb="85" eb="87">
      <t>ブンセキ</t>
    </rPh>
    <phoneticPr fontId="5"/>
  </si>
  <si>
    <t>・将来負担比率については類似団体と同程度になってきたが、実質公債費比率は高めとなっている。このことは過去において積極的な投資がされたことによると考えらる。今後、実質公債費比率を上昇させないためには、今のうちから将来に向けた基金の積み増しが必要である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</si>
</sst>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057B-4DF5-B178-3DC153AA4C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17832</c:v>
                </c:pt>
                <c:pt idx="1">
                  <c:v>26261</c:v>
                </c:pt>
                <c:pt idx="2">
                  <c:v>33267</c:v>
                </c:pt>
                <c:pt idx="3">
                  <c:v>32991</c:v>
                </c:pt>
                <c:pt idx="4">
                  <c:v>48476</c:v>
                </c:pt>
              </c:numCache>
            </c:numRef>
          </c:val>
          <c:smooth val="0"/>
          <c:extLst>
            <c:ext xmlns:c16="http://schemas.microsoft.com/office/drawing/2014/chart" uri="{C3380CC4-5D6E-409C-BE32-E72D297353CC}">
              <c16:uniqueId val="{00000001-057B-4DF5-B178-3DC153AA4C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7.27</c:v>
                </c:pt>
                <c:pt idx="1">
                  <c:v>4.9800000000000004</c:v>
                </c:pt>
                <c:pt idx="2">
                  <c:v>6.22</c:v>
                </c:pt>
                <c:pt idx="3">
                  <c:v>6.15</c:v>
                </c:pt>
                <c:pt idx="4">
                  <c:v>9.73</c:v>
                </c:pt>
              </c:numCache>
            </c:numRef>
          </c:val>
          <c:extLst>
            <c:ext xmlns:c16="http://schemas.microsoft.com/office/drawing/2014/chart" uri="{C3380CC4-5D6E-409C-BE32-E72D297353CC}">
              <c16:uniqueId val="{00000000-35E8-4FA5-8C62-95A5A27B27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38.64</c:v>
                </c:pt>
                <c:pt idx="1">
                  <c:v>42.56</c:v>
                </c:pt>
                <c:pt idx="2">
                  <c:v>42.58</c:v>
                </c:pt>
                <c:pt idx="3">
                  <c:v>44.32</c:v>
                </c:pt>
                <c:pt idx="4">
                  <c:v>45.92</c:v>
                </c:pt>
              </c:numCache>
            </c:numRef>
          </c:val>
          <c:extLst>
            <c:ext xmlns:c16="http://schemas.microsoft.com/office/drawing/2014/chart" uri="{C3380CC4-5D6E-409C-BE32-E72D297353CC}">
              <c16:uniqueId val="{00000001-35E8-4FA5-8C62-95A5A27B27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c:v>
                </c:pt>
                <c:pt idx="1">
                  <c:v>1.52</c:v>
                </c:pt>
                <c:pt idx="2">
                  <c:v>1.31</c:v>
                </c:pt>
                <c:pt idx="3">
                  <c:v>2.33</c:v>
                </c:pt>
                <c:pt idx="4">
                  <c:v>5.1100000000000003</c:v>
                </c:pt>
              </c:numCache>
            </c:numRef>
          </c:val>
          <c:smooth val="0"/>
          <c:extLst>
            <c:ext xmlns:c16="http://schemas.microsoft.com/office/drawing/2014/chart" uri="{C3380CC4-5D6E-409C-BE32-E72D297353CC}">
              <c16:uniqueId val="{00000002-35E8-4FA5-8C62-95A5A27B27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F3-4F32-8063-6014F4D2BB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F3-4F32-8063-6014F4D2BB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F3-4F32-8063-6014F4D2BB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F3-4F32-8063-6014F4D2BB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0.08</c:v>
                </c:pt>
                <c:pt idx="8">
                  <c:v>#N/A</c:v>
                </c:pt>
                <c:pt idx="9">
                  <c:v>0.08</c:v>
                </c:pt>
              </c:numCache>
            </c:numRef>
          </c:val>
          <c:extLst>
            <c:ext xmlns:c16="http://schemas.microsoft.com/office/drawing/2014/chart" uri="{C3380CC4-5D6E-409C-BE32-E72D297353CC}">
              <c16:uniqueId val="{00000004-52F3-4F32-8063-6014F4D2BB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2.25</c:v>
                </c:pt>
                <c:pt idx="2">
                  <c:v>#N/A</c:v>
                </c:pt>
                <c:pt idx="3">
                  <c:v>2.62</c:v>
                </c:pt>
                <c:pt idx="4">
                  <c:v>#N/A</c:v>
                </c:pt>
                <c:pt idx="5">
                  <c:v>3.01</c:v>
                </c:pt>
                <c:pt idx="6">
                  <c:v>#N/A</c:v>
                </c:pt>
                <c:pt idx="7">
                  <c:v>1.99</c:v>
                </c:pt>
                <c:pt idx="8">
                  <c:v>#N/A</c:v>
                </c:pt>
                <c:pt idx="9">
                  <c:v>1.1100000000000001</c:v>
                </c:pt>
              </c:numCache>
            </c:numRef>
          </c:val>
          <c:extLst>
            <c:ext xmlns:c16="http://schemas.microsoft.com/office/drawing/2014/chart" uri="{C3380CC4-5D6E-409C-BE32-E72D297353CC}">
              <c16:uniqueId val="{00000005-52F3-4F32-8063-6014F4D2BB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0.8</c:v>
                </c:pt>
                <c:pt idx="4">
                  <c:v>#N/A</c:v>
                </c:pt>
                <c:pt idx="5">
                  <c:v>0.54</c:v>
                </c:pt>
                <c:pt idx="6">
                  <c:v>#N/A</c:v>
                </c:pt>
                <c:pt idx="7">
                  <c:v>0.42</c:v>
                </c:pt>
                <c:pt idx="8">
                  <c:v>#N/A</c:v>
                </c:pt>
                <c:pt idx="9">
                  <c:v>1.68</c:v>
                </c:pt>
              </c:numCache>
            </c:numRef>
          </c:val>
          <c:extLst>
            <c:ext xmlns:c16="http://schemas.microsoft.com/office/drawing/2014/chart" uri="{C3380CC4-5D6E-409C-BE32-E72D297353CC}">
              <c16:uniqueId val="{00000006-52F3-4F32-8063-6014F4D2BBC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4.66</c:v>
                </c:pt>
                <c:pt idx="2">
                  <c:v>#N/A</c:v>
                </c:pt>
                <c:pt idx="3">
                  <c:v>5.2</c:v>
                </c:pt>
                <c:pt idx="4">
                  <c:v>#N/A</c:v>
                </c:pt>
                <c:pt idx="5">
                  <c:v>5.62</c:v>
                </c:pt>
                <c:pt idx="6">
                  <c:v>#N/A</c:v>
                </c:pt>
                <c:pt idx="7">
                  <c:v>5.43</c:v>
                </c:pt>
                <c:pt idx="8">
                  <c:v>#N/A</c:v>
                </c:pt>
                <c:pt idx="9">
                  <c:v>5.39</c:v>
                </c:pt>
              </c:numCache>
            </c:numRef>
          </c:val>
          <c:extLst>
            <c:ext xmlns:c16="http://schemas.microsoft.com/office/drawing/2014/chart" uri="{C3380CC4-5D6E-409C-BE32-E72D297353CC}">
              <c16:uniqueId val="{00000007-52F3-4F32-8063-6014F4D2BB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7.26</c:v>
                </c:pt>
                <c:pt idx="2">
                  <c:v>#N/A</c:v>
                </c:pt>
                <c:pt idx="3">
                  <c:v>4.9800000000000004</c:v>
                </c:pt>
                <c:pt idx="4">
                  <c:v>#N/A</c:v>
                </c:pt>
                <c:pt idx="5">
                  <c:v>6.21</c:v>
                </c:pt>
                <c:pt idx="6">
                  <c:v>#N/A</c:v>
                </c:pt>
                <c:pt idx="7">
                  <c:v>6.15</c:v>
                </c:pt>
                <c:pt idx="8">
                  <c:v>#N/A</c:v>
                </c:pt>
                <c:pt idx="9">
                  <c:v>9.7200000000000006</c:v>
                </c:pt>
              </c:numCache>
            </c:numRef>
          </c:val>
          <c:extLst>
            <c:ext xmlns:c16="http://schemas.microsoft.com/office/drawing/2014/chart" uri="{C3380CC4-5D6E-409C-BE32-E72D297353CC}">
              <c16:uniqueId val="{00000008-52F3-4F32-8063-6014F4D2BBC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15.19</c:v>
                </c:pt>
                <c:pt idx="2">
                  <c:v>#N/A</c:v>
                </c:pt>
                <c:pt idx="3">
                  <c:v>16.059999999999999</c:v>
                </c:pt>
                <c:pt idx="4">
                  <c:v>#N/A</c:v>
                </c:pt>
                <c:pt idx="5">
                  <c:v>16.75</c:v>
                </c:pt>
                <c:pt idx="6">
                  <c:v>#N/A</c:v>
                </c:pt>
                <c:pt idx="7">
                  <c:v>16.75</c:v>
                </c:pt>
                <c:pt idx="8">
                  <c:v>#N/A</c:v>
                </c:pt>
                <c:pt idx="9">
                  <c:v>17.61</c:v>
                </c:pt>
              </c:numCache>
            </c:numRef>
          </c:val>
          <c:extLst>
            <c:ext xmlns:c16="http://schemas.microsoft.com/office/drawing/2014/chart" uri="{C3380CC4-5D6E-409C-BE32-E72D297353CC}">
              <c16:uniqueId val="{00000009-52F3-4F32-8063-6014F4D2BB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c:v>
                </c:pt>
                <c:pt idx="5">
                  <c:v>391</c:v>
                </c:pt>
                <c:pt idx="8">
                  <c:v>378</c:v>
                </c:pt>
                <c:pt idx="11">
                  <c:v>367</c:v>
                </c:pt>
                <c:pt idx="14">
                  <c:v>340</c:v>
                </c:pt>
              </c:numCache>
            </c:numRef>
          </c:val>
          <c:extLst>
            <c:ext xmlns:c16="http://schemas.microsoft.com/office/drawing/2014/chart" uri="{C3380CC4-5D6E-409C-BE32-E72D297353CC}">
              <c16:uniqueId val="{00000000-7720-4DFD-81B4-E2BBAEC3A6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20-4DFD-81B4-E2BBAEC3A6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c:v>
                </c:pt>
                <c:pt idx="3">
                  <c:v>27</c:v>
                </c:pt>
                <c:pt idx="6">
                  <c:v>27</c:v>
                </c:pt>
                <c:pt idx="9">
                  <c:v>27</c:v>
                </c:pt>
                <c:pt idx="12">
                  <c:v>101</c:v>
                </c:pt>
              </c:numCache>
            </c:numRef>
          </c:val>
          <c:extLst>
            <c:ext xmlns:c16="http://schemas.microsoft.com/office/drawing/2014/chart" uri="{C3380CC4-5D6E-409C-BE32-E72D297353CC}">
              <c16:uniqueId val="{00000002-7720-4DFD-81B4-E2BBAEC3A6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35</c:v>
                </c:pt>
                <c:pt idx="6">
                  <c:v>34</c:v>
                </c:pt>
                <c:pt idx="9">
                  <c:v>29</c:v>
                </c:pt>
                <c:pt idx="12">
                  <c:v>25</c:v>
                </c:pt>
              </c:numCache>
            </c:numRef>
          </c:val>
          <c:extLst>
            <c:ext xmlns:c16="http://schemas.microsoft.com/office/drawing/2014/chart" uri="{C3380CC4-5D6E-409C-BE32-E72D297353CC}">
              <c16:uniqueId val="{00000003-7720-4DFD-81B4-E2BBAEC3A6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215</c:v>
                </c:pt>
                <c:pt idx="3">
                  <c:v>222</c:v>
                </c:pt>
                <c:pt idx="6">
                  <c:v>209</c:v>
                </c:pt>
                <c:pt idx="9">
                  <c:v>202</c:v>
                </c:pt>
                <c:pt idx="12">
                  <c:v>158</c:v>
                </c:pt>
              </c:numCache>
            </c:numRef>
          </c:val>
          <c:extLst>
            <c:ext xmlns:c16="http://schemas.microsoft.com/office/drawing/2014/chart" uri="{C3380CC4-5D6E-409C-BE32-E72D297353CC}">
              <c16:uniqueId val="{00000004-7720-4DFD-81B4-E2BBAEC3A6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20-4DFD-81B4-E2BBAEC3A6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20-4DFD-81B4-E2BBAEC3A6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421</c:v>
                </c:pt>
                <c:pt idx="3">
                  <c:v>419</c:v>
                </c:pt>
                <c:pt idx="6">
                  <c:v>402</c:v>
                </c:pt>
                <c:pt idx="9">
                  <c:v>387</c:v>
                </c:pt>
                <c:pt idx="12">
                  <c:v>362</c:v>
                </c:pt>
              </c:numCache>
            </c:numRef>
          </c:val>
          <c:extLst>
            <c:ext xmlns:c16="http://schemas.microsoft.com/office/drawing/2014/chart" uri="{C3380CC4-5D6E-409C-BE32-E72D297353CC}">
              <c16:uniqueId val="{00000007-7720-4DFD-81B4-E2BBAEC3A6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316</c:v>
                </c:pt>
                <c:pt idx="2">
                  <c:v>#N/A</c:v>
                </c:pt>
                <c:pt idx="3">
                  <c:v>#N/A</c:v>
                </c:pt>
                <c:pt idx="4">
                  <c:v>312</c:v>
                </c:pt>
                <c:pt idx="5">
                  <c:v>#N/A</c:v>
                </c:pt>
                <c:pt idx="6">
                  <c:v>#N/A</c:v>
                </c:pt>
                <c:pt idx="7">
                  <c:v>294</c:v>
                </c:pt>
                <c:pt idx="8">
                  <c:v>#N/A</c:v>
                </c:pt>
                <c:pt idx="9">
                  <c:v>#N/A</c:v>
                </c:pt>
                <c:pt idx="10">
                  <c:v>278</c:v>
                </c:pt>
                <c:pt idx="11">
                  <c:v>#N/A</c:v>
                </c:pt>
                <c:pt idx="12">
                  <c:v>#N/A</c:v>
                </c:pt>
                <c:pt idx="13">
                  <c:v>306</c:v>
                </c:pt>
                <c:pt idx="14">
                  <c:v>#N/A</c:v>
                </c:pt>
              </c:numCache>
            </c:numRef>
          </c:val>
          <c:smooth val="0"/>
          <c:extLst>
            <c:ext xmlns:c16="http://schemas.microsoft.com/office/drawing/2014/chart" uri="{C3380CC4-5D6E-409C-BE32-E72D297353CC}">
              <c16:uniqueId val="{00000008-7720-4DFD-81B4-E2BBAEC3A6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3636</c:v>
                </c:pt>
                <c:pt idx="5">
                  <c:v>3399</c:v>
                </c:pt>
                <c:pt idx="8">
                  <c:v>3373</c:v>
                </c:pt>
                <c:pt idx="11">
                  <c:v>3385</c:v>
                </c:pt>
                <c:pt idx="14">
                  <c:v>3208</c:v>
                </c:pt>
              </c:numCache>
            </c:numRef>
          </c:val>
          <c:extLst>
            <c:ext xmlns:c16="http://schemas.microsoft.com/office/drawing/2014/chart" uri="{C3380CC4-5D6E-409C-BE32-E72D297353CC}">
              <c16:uniqueId val="{00000000-618C-4964-98B4-41FC1E5C7B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171</c:v>
                </c:pt>
                <c:pt idx="5">
                  <c:v>161</c:v>
                </c:pt>
                <c:pt idx="8">
                  <c:v>126</c:v>
                </c:pt>
                <c:pt idx="11">
                  <c:v>114</c:v>
                </c:pt>
                <c:pt idx="14">
                  <c:v>104</c:v>
                </c:pt>
              </c:numCache>
            </c:numRef>
          </c:val>
          <c:extLst>
            <c:ext xmlns:c16="http://schemas.microsoft.com/office/drawing/2014/chart" uri="{C3380CC4-5D6E-409C-BE32-E72D297353CC}">
              <c16:uniqueId val="{00000001-618C-4964-98B4-41FC1E5C7B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1418</c:v>
                </c:pt>
                <c:pt idx="5">
                  <c:v>1609</c:v>
                </c:pt>
                <c:pt idx="8">
                  <c:v>1672</c:v>
                </c:pt>
                <c:pt idx="11">
                  <c:v>1768</c:v>
                </c:pt>
                <c:pt idx="14">
                  <c:v>1841</c:v>
                </c:pt>
              </c:numCache>
            </c:numRef>
          </c:val>
          <c:extLst>
            <c:ext xmlns:c16="http://schemas.microsoft.com/office/drawing/2014/chart" uri="{C3380CC4-5D6E-409C-BE32-E72D297353CC}">
              <c16:uniqueId val="{00000002-618C-4964-98B4-41FC1E5C7B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8C-4964-98B4-41FC1E5C7B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8C-4964-98B4-41FC1E5C7B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115</c:v>
                </c:pt>
                <c:pt idx="3">
                  <c:v>60</c:v>
                </c:pt>
                <c:pt idx="6">
                  <c:v>166</c:v>
                </c:pt>
                <c:pt idx="9">
                  <c:v>113</c:v>
                </c:pt>
                <c:pt idx="12">
                  <c:v>81</c:v>
                </c:pt>
              </c:numCache>
            </c:numRef>
          </c:val>
          <c:extLst>
            <c:ext xmlns:c16="http://schemas.microsoft.com/office/drawing/2014/chart" uri="{C3380CC4-5D6E-409C-BE32-E72D297353CC}">
              <c16:uniqueId val="{00000005-618C-4964-98B4-41FC1E5C7B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770</c:v>
                </c:pt>
                <c:pt idx="3">
                  <c:v>748</c:v>
                </c:pt>
                <c:pt idx="6">
                  <c:v>738</c:v>
                </c:pt>
                <c:pt idx="9">
                  <c:v>659</c:v>
                </c:pt>
                <c:pt idx="12">
                  <c:v>690</c:v>
                </c:pt>
              </c:numCache>
            </c:numRef>
          </c:val>
          <c:extLst>
            <c:ext xmlns:c16="http://schemas.microsoft.com/office/drawing/2014/chart" uri="{C3380CC4-5D6E-409C-BE32-E72D297353CC}">
              <c16:uniqueId val="{00000006-618C-4964-98B4-41FC1E5C7B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203</c:v>
                </c:pt>
                <c:pt idx="3">
                  <c:v>177</c:v>
                </c:pt>
                <c:pt idx="6">
                  <c:v>203</c:v>
                </c:pt>
                <c:pt idx="9">
                  <c:v>394</c:v>
                </c:pt>
                <c:pt idx="12">
                  <c:v>415</c:v>
                </c:pt>
              </c:numCache>
            </c:numRef>
          </c:val>
          <c:extLst>
            <c:ext xmlns:c16="http://schemas.microsoft.com/office/drawing/2014/chart" uri="{C3380CC4-5D6E-409C-BE32-E72D297353CC}">
              <c16:uniqueId val="{00000007-618C-4964-98B4-41FC1E5C7B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1252</c:v>
                </c:pt>
                <c:pt idx="3">
                  <c:v>1082</c:v>
                </c:pt>
                <c:pt idx="6">
                  <c:v>905</c:v>
                </c:pt>
                <c:pt idx="9">
                  <c:v>751</c:v>
                </c:pt>
                <c:pt idx="12">
                  <c:v>645</c:v>
                </c:pt>
              </c:numCache>
            </c:numRef>
          </c:val>
          <c:extLst>
            <c:ext xmlns:c16="http://schemas.microsoft.com/office/drawing/2014/chart" uri="{C3380CC4-5D6E-409C-BE32-E72D297353CC}">
              <c16:uniqueId val="{00000008-618C-4964-98B4-41FC1E5C7B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194</c:v>
                </c:pt>
                <c:pt idx="3">
                  <c:v>162</c:v>
                </c:pt>
                <c:pt idx="6">
                  <c:v>113</c:v>
                </c:pt>
                <c:pt idx="9">
                  <c:v>86</c:v>
                </c:pt>
                <c:pt idx="12">
                  <c:v>60</c:v>
                </c:pt>
              </c:numCache>
            </c:numRef>
          </c:val>
          <c:extLst>
            <c:ext xmlns:c16="http://schemas.microsoft.com/office/drawing/2014/chart" uri="{C3380CC4-5D6E-409C-BE32-E72D297353CC}">
              <c16:uniqueId val="{00000009-618C-4964-98B4-41FC1E5C7B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3700</c:v>
                </c:pt>
                <c:pt idx="3">
                  <c:v>3525</c:v>
                </c:pt>
                <c:pt idx="6">
                  <c:v>3366</c:v>
                </c:pt>
                <c:pt idx="9">
                  <c:v>3185</c:v>
                </c:pt>
                <c:pt idx="12">
                  <c:v>3118</c:v>
                </c:pt>
              </c:numCache>
            </c:numRef>
          </c:val>
          <c:extLst>
            <c:ext xmlns:c16="http://schemas.microsoft.com/office/drawing/2014/chart" uri="{C3380CC4-5D6E-409C-BE32-E72D297353CC}">
              <c16:uniqueId val="{0000000A-618C-4964-98B4-41FC1E5C7B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1009</c:v>
                </c:pt>
                <c:pt idx="2">
                  <c:v>#N/A</c:v>
                </c:pt>
                <c:pt idx="3">
                  <c:v>#N/A</c:v>
                </c:pt>
                <c:pt idx="4">
                  <c:v>587</c:v>
                </c:pt>
                <c:pt idx="5">
                  <c:v>#N/A</c:v>
                </c:pt>
                <c:pt idx="6">
                  <c:v>#N/A</c:v>
                </c:pt>
                <c:pt idx="7">
                  <c:v>321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8C-4964-98B4-41FC1E5C7B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1138</c:v>
                </c:pt>
                <c:pt idx="1">
                  <c:v>1200</c:v>
                </c:pt>
                <c:pt idx="2">
                  <c:v>1242</c:v>
                </c:pt>
              </c:numCache>
            </c:numRef>
          </c:val>
          <c:extLst>
            <c:ext xmlns:c16="http://schemas.microsoft.com/office/drawing/2014/chart" uri="{C3380CC4-5D6E-409C-BE32-E72D297353CC}">
              <c16:uniqueId val="{00000000-4559-499F-9CD4-601B377473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4559-499F-9CD4-601B377473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491</c:v>
                </c:pt>
                <c:pt idx="1">
                  <c:v>495</c:v>
                </c:pt>
                <c:pt idx="2">
                  <c:v>496</c:v>
                </c:pt>
              </c:numCache>
            </c:numRef>
          </c:val>
          <c:extLst>
            <c:ext xmlns:c16="http://schemas.microsoft.com/office/drawing/2014/chart" uri="{C3380CC4-5D6E-409C-BE32-E72D297353CC}">
              <c16:uniqueId val="{00000002-4559-499F-9CD4-601B377473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{CACCE20D-40F4-4718-8AA8-56FB675B0AEB}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64A-46D2-B42C-D9582A21F9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{6531821B-54CA-4765-8AC5-C70121B273D0}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4A-46D2-B42C-D9582A21F9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{F6AD3952-B797-461A-9581-72696743C1A0}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4A-46D2-B42C-D9582A21F9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{9F4E4EA2-795E-4D29-832C-A9C35CB571EC}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4A-46D2-B42C-D9582A21F9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{51C599CC-D79A-49E2-A89B-1DA2F3D4C837}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4A-46D2-B42C-D9582A21F9E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{2B21A591-C677-4053-8CB8-03FEBF36890E}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64A-46D2-B42C-D9582A21F9E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{047E1EE5-71E6-4573-830F-B483C819A097}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64A-46D2-B42C-D9582A21F9E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{F8CD08CC-A00B-4164-B752-0CECFCD765E2}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64A-46D2-B42C-D9582A21F9E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{BEC2B491-227E-49EA-A2EF-12744C68E7BD}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64A-46D2-B42C-D9582A21F9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71.7</c:v>
                </c:pt>
                <c:pt idx="8">
                  <c:v>64.599999999999994</c:v>
                </c:pt>
                <c:pt idx="16">
                  <c:v>74</c:v>
                </c:pt>
                <c:pt idx="24">
                  <c:v>76.2</c:v>
                </c:pt>
                <c:pt idx="32">
                  <c:v>76.2</c:v>
                </c:pt>
              </c:numCache>
            </c:numRef>
          </c:xVal>
          <c:yVal>
            <c:numRef>
              <c:f>公会計指標分析・財政指標組合せ分析表!$BP$51:$DC$51</c:f>
              <c:numCache>
                <c:formatCode>#,##0.0;"▲ "#,##0.0</c:formatCode>
                <c:ptCount val="40"/>
                <c:pt idx="0">
                  <c:v>43.6</c:v>
                </c:pt>
                <c:pt idx="8">
                  <c:v>25.5</c:v>
                </c:pt>
                <c:pt idx="16">
                  <c:v>13.8</c:v>
                </c:pt>
              </c:numCache>
            </c:numRef>
          </c:yVal>
          <c:smooth val="0"/>
          <c:extLst>
            <c:ext xmlns:c16="http://schemas.microsoft.com/office/drawing/2014/chart" uri="{C3380CC4-5D6E-409C-BE32-E72D297353CC}">
              <c16:uniqueId val="{00000009-C64A-46D2-B42C-D9582A21F9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{5FD5B1CD-F355-4FCA-AD2D-727AF254486D}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64A-46D2-B42C-D9582A21F9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{E2AA2DB9-8D18-41EB-A3E6-D0616C2B66BB}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4A-46D2-B42C-D9582A21F9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{C0F27C6B-0499-4D4B-B2DC-46B5965EB35B}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4A-46D2-B42C-D9582A21F9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{496DA8E0-9686-4D29-9404-EBDF02D819C4}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4A-46D2-B42C-D9582A21F9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{A1EC4735-34D5-4061-ACCD-1536748A5908}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4A-46D2-B42C-D9582A21F9E7}"/>
                </c:ext>
              </c:extLst>
            </c:dLbl>
            <c:dLbl>
              <c:idx val="8"/>
              <c:layout>
                <c:manualLayout>
                  <c:x val="-3.55861048068838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{1801B09B-C356-4EF0-86AE-78EBDFA8E39E}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64A-46D2-B42C-D9582A21F9E7}"/>
                </c:ext>
              </c:extLst>
            </c:dLbl>
            <c:dLbl>
              <c:idx val="16"/>
              <c:layout>
                <c:manualLayout>
                  <c:x val="-2.87042961322607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{6D01E711-D470-4110-8B89-86A9BA914FD1}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64A-46D2-B42C-D9582A21F9E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{0C3A5C72-DC49-4253-B1EB-6250B4672F17}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64A-46D2-B42C-D9582A21F9E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{8D01A198-311C-4D0B-8F32-ECCE61C71FCC}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64A-46D2-B42C-D9582A21F9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C64A-46D2-B42C-D9582A21F9E7}"/>
            </c:ext>
          </c:extLst>
        </c:ser>
        <c:dLbls>
          <c:showLegendKey val="0"/>
          <c:showVal val="1"/>
          <c:showCatName val="0"/>
          <c:showSerName val="0"/>
          <c:showPercent val="0"/>
          <c:showBubbleSize val="0"/>
        </c:dLbls>
        <c:axId val="46179840"/>
        <c:axId val="46181760"/>
      </c:scatterChart>
      <c:valAx>
        <c:axId val="46179840"/>
        <c:scaling>
          <c:orientation val="minMax"/>
          <c:max val="7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{D3A8BDBD-D117-466C-8FEE-9F290F5378D7}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AC5-4349-8857-BA5DB9C82E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{1DF76973-8217-424C-BF6A-A2E7E7E6F042}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C5-4349-8857-BA5DB9C82E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{6D50FF10-55A3-4D61-84B3-56301E0D28D9}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C5-4349-8857-BA5DB9C82E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{63EDAABE-771D-47C8-89D6-24AB779ABE8D}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C5-4349-8857-BA5DB9C82E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{7D492C7C-400B-441C-88B6-BB1A96654179}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C5-4349-8857-BA5DB9C82E31}"/>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{0E5111B9-2FE5-4EF7-8AD6-238DE59736C4}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AC5-4349-8857-BA5DB9C82E31}"/>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{A1552D5D-C0C8-4CDE-91F6-8352B4F209E0}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AC5-4349-8857-BA5DB9C82E3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{D806A085-A73C-4841-9732-B5FE0E7316F5}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AC5-4349-8857-BA5DB9C82E3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{4CC408E9-8116-4865-A876-B350E07FD962}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AC5-4349-8857-BA5DB9C82E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13.9</c:v>
                </c:pt>
                <c:pt idx="16">
                  <c:v>13.3</c:v>
                </c:pt>
                <c:pt idx="24">
                  <c:v>12.7</c:v>
                </c:pt>
                <c:pt idx="32">
                  <c:v>12.4</c:v>
                </c:pt>
              </c:numCache>
            </c:numRef>
          </c:xVal>
          <c:yVal>
            <c:numRef>
              <c:f>公会計指標分析・財政指標組合せ分析表!$BP$73:$DC$73</c:f>
              <c:numCache>
                <c:formatCode>#,##0.0;"▲ "#,##0.0</c:formatCode>
                <c:ptCount val="40"/>
                <c:pt idx="0">
                  <c:v>43.6</c:v>
                </c:pt>
                <c:pt idx="8">
                  <c:v>25.5</c:v>
                </c:pt>
                <c:pt idx="16">
                  <c:v>13.8</c:v>
                </c:pt>
              </c:numCache>
            </c:numRef>
          </c:yVal>
          <c:smooth val="0"/>
          <c:extLst>
            <c:ext xmlns:c16="http://schemas.microsoft.com/office/drawing/2014/chart" uri="{C3380CC4-5D6E-409C-BE32-E72D297353CC}">
              <c16:uniqueId val="{00000009-8AC5-4349-8857-BA5DB9C82E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{ED6596EF-5695-4132-A640-84CD32676526}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AC5-4349-8857-BA5DB9C82E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{E9B0347A-DA23-4B5C-B13F-2CFD14DFFF79}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C5-4349-8857-BA5DB9C82E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{733F8E66-05D2-4707-813B-4F03F913A9F1}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C5-4349-8857-BA5DB9C82E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{CA8F8D33-8F77-41DF-A647-E0033B5A6C09}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C5-4349-8857-BA5DB9C82E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{11E2369B-DC40-4A2E-8E1A-9614F79E4D20}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C5-4349-8857-BA5DB9C82E31}"/>
                </c:ext>
              </c:extLst>
            </c:dLbl>
            <c:dLbl>
              <c:idx val="8"/>
              <c:layout>
                <c:manualLayout>
                  <c:x val="-2.3221186098015972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{93E2CD4D-C0A7-4813-B516-3020FB346289}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AC5-4349-8857-BA5DB9C82E31}"/>
                </c:ext>
              </c:extLst>
            </c:dLbl>
            <c:dLbl>
              <c:idx val="16"/>
              <c:layout>
                <c:manualLayout>
                  <c:x val="-4.0174797140205332E-2"/>
                  <c:y val="-7.187683873013821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{6279B85B-11FC-49D1-9DFD-7CCAE4A9E338}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AC5-4349-8857-BA5DB9C82E31}"/>
                </c:ext>
              </c:extLst>
            </c:dLbl>
            <c:dLbl>
              <c:idx val="24"/>
              <c:layout>
                <c:manualLayout>
                  <c:x val="-3.1697991619110633E-2"/>
                  <c:y val="-3.403538718562210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{671EDC19-241E-42CB-AE59-12CF5B411722}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AC5-4349-8857-BA5DB9C82E3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{5BD98857-58EA-448E-A12F-E7C0DB80AB73}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AC5-4349-8857-BA5DB9C82E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AC5-4349-8857-BA5DB9C82E31}"/>
            </c:ext>
          </c:extLst>
        </c:ser>
        <c:dLbls>
          <c:showLegendKey val="0"/>
          <c:showVal val="1"/>
          <c:showCatName val="0"/>
          <c:showSerName val="0"/>
          <c:showPercent val="0"/>
          <c:showBubbleSize val="0"/>
        </c:dLbls>
        <c:axId val="84219776"/>
        <c:axId val="84234240"/>
      </c:scatterChart>
      <c:valAx>
        <c:axId val="84219776"/>
        <c:scaling>
          <c:orientation val="minMax"/>
          <c:max val="15.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近年の起債の抑制により、全体的に圧縮傾向にある。また、下水道事業の償還金がピークを過ぎ減少に転じることから、さらに減少していくと予想される。</a:t>
          </a:r>
        </a:p>
        <a:p>
          <a:r>
            <a:rPr kumimoji="1" lang="ja-JP" altLang="en-US" sz="1300">
              <a:latin typeface="ＭＳ ゴシック" pitchFamily="49" charset="-128"/>
              <a:ea typeface="ＭＳ ゴシック" pitchFamily="49" charset="-128"/>
            </a:rPr>
            <a:t>　建設事業により債務負担行為に基づく支出が増加した。</a:t>
          </a:r>
        </a:p>
        <a:p>
          <a:r>
            <a:rPr kumimoji="1" lang="ja-JP" altLang="en-US" sz="1300">
              <a:latin typeface="ＭＳ ゴシック" pitchFamily="49" charset="-128"/>
              <a:ea typeface="ＭＳ ゴシック" pitchFamily="49" charset="-128"/>
            </a:rPr>
            <a:t>　今後、実質公債費比率が一気に改善する見通しでは無いため、新たな起債借入の抑制に努め、中期的視点で改善を図っていく。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近年の起債の抑制により、地方債現在高、公営企業債等繰り入れ見込額も減少した結果、将来負担比率は前年に引き続き</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今後も計画的な起債などにより健全化を推進していく。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長野県宮田村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また、地域振興基金の中身は過年度のふるさと納税によるものがほとんどを占めるため、予定どおり取り崩して事業の財源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財政調整基金は一定程度十分な額を確保できているので、今後は将来の投資的事業に備え、公共施設整備基金を積極的に積み増ししていきたい。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ふるさと寄付金を積立、寄付者の意思に沿った事業に充当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公共施設の更新、改修に使用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福祉の充実のために使用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ＣＡＴＶ回線を使用している通信網の整備、更新に使用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ふるさと寄付金を積立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利子分を積立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利子分を積立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ＣＡＴＶ役場敷地内設備設置維持管理費用を積立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ふるさと寄付金を積立、寄付者の意思に沿った事業に充当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学校施設や役場庁舎などの施設改修を行うときのために財政状況を考慮しつつ積立を行う。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有効な福祉施策を見極めて活用していく。当面利子分を福祉タクシー事業へ充当。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通信網の時期更新のため、令和１０年度を目安に毎年約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前年度決算状況による繰越金が見込みより多く発生したため、積み増すことができた。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一定程度十分な額を確保できているので、今後は積極的には増やさない。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今後、公共施設の大規模改修のための起債も考えられることから、当面利子のみの積立とし、一定の金額になれば返済に充てるものとする。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・有形固定資産減価償却率は類似団体より高い水準にあるため、今後、早急に</a:t>
          </a:r>
          <a:r>
            <a:rPr kumimoji="1" lang="ja-JP" altLang="en-US" sz="1100">
              <a:solidFill>
                <a:schemeClr val="dk1"/>
              </a:solidFill>
              <a:effectLst/>
              <a:latin typeface="+mn-lt"/>
              <a:ea typeface="+mn-ea"/>
              <a:cs typeface="+mn-cs"/>
            </a:rPr>
            <a:t>公共施設等総合管理計画と</a:t>
          </a:r>
          <a:r>
            <a:rPr kumimoji="1" lang="ja-JP" altLang="ja-JP" sz="1100">
              <a:solidFill>
                <a:schemeClr val="dk1"/>
              </a:solidFill>
              <a:effectLst/>
              <a:latin typeface="+mn-lt"/>
              <a:ea typeface="+mn-ea"/>
              <a:cs typeface="+mn-cs"/>
            </a:rPr>
            <a:t>個別施設計画をより具体化した計画にしていく必要があると考えられる。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9" name="直線コネクタ 68"/>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2"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3" name="直線コネクタ 72"/>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4" name="有形固定資産減価償却率平均値テキスト"/>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5" name="フローチャート: 判断 74"/>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6" name="フローチャート: 判断 75"/>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7" name="フローチャート: 判断 76"/>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9" name="フローチャート: 判断 78"/>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5" name="楕円 84"/>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6" name="有形固定資産減価償却率該当値テキスト"/>
        <xdr:cNvSpPr txBox="1"/>
      </xdr:nvSpPr>
      <xdr:spPr>
        <a:xfrm>
          <a:off x="4813300" y="625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15240</xdr:rowOff>
    </xdr:from>
    <xdr:to>
      <xdr:col>19</xdr:col>
      <xdr:colOff>187325</xdr:colOff>
      <xdr:row>32</xdr:row>
      <xdr:rowOff>116840</xdr:rowOff>
    </xdr:to>
    <xdr:sp macro="" textlink="">
      <xdr:nvSpPr>
        <xdr:cNvPr id="87" name="楕円 86"/>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66040</xdr:rowOff>
    </xdr:from>
    <xdr:to>
      <xdr:col>23</xdr:col>
      <xdr:colOff>85725</xdr:colOff>
      <xdr:row>32</xdr:row>
      <xdr:rowOff>66040</xdr:rowOff>
    </xdr:to>
    <xdr:cxnSp macro="">
      <xdr:nvCxnSpPr>
        <xdr:cNvPr id="88" name="直線コネクタ 87"/>
        <xdr:cNvCxnSpPr/>
      </xdr:nvCxnSpPr>
      <xdr:spPr>
        <a:xfrm>
          <a:off x="4051300" y="632396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9" name="楕円 88"/>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66040</xdr:rowOff>
    </xdr:to>
    <xdr:cxnSp macro="">
      <xdr:nvCxnSpPr>
        <xdr:cNvPr id="90" name="直線コネクタ 89"/>
        <xdr:cNvCxnSpPr/>
      </xdr:nvCxnSpPr>
      <xdr:spPr>
        <a:xfrm>
          <a:off x="3289300" y="62843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91" name="楕円 90"/>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32</xdr:row>
      <xdr:rowOff>26458</xdr:rowOff>
    </xdr:to>
    <xdr:cxnSp macro="">
      <xdr:nvCxnSpPr>
        <xdr:cNvPr id="92" name="直線コネクタ 91"/>
        <xdr:cNvCxnSpPr/>
      </xdr:nvCxnSpPr>
      <xdr:spPr>
        <a:xfrm>
          <a:off x="2527300" y="611526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105728</xdr:rowOff>
    </xdr:from>
    <xdr:to>
      <xdr:col>7</xdr:col>
      <xdr:colOff>187325</xdr:colOff>
      <xdr:row>32</xdr:row>
      <xdr:rowOff>35878</xdr:rowOff>
    </xdr:to>
    <xdr:sp macro="" textlink="">
      <xdr:nvSpPr>
        <xdr:cNvPr id="93" name="楕円 92"/>
        <xdr:cNvSpPr/>
      </xdr:nvSpPr>
      <xdr:spPr>
        <a:xfrm>
          <a:off x="1714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28787</xdr:rowOff>
    </xdr:from>
    <xdr:to>
      <xdr:col>11</xdr:col>
      <xdr:colOff>136525</xdr:colOff>
      <xdr:row>31</xdr:row>
      <xdr:rowOff>156528</xdr:rowOff>
    </xdr:to>
    <xdr:cxnSp macro="">
      <xdr:nvCxnSpPr>
        <xdr:cNvPr id="94" name="直線コネクタ 93"/>
        <xdr:cNvCxnSpPr/>
      </xdr:nvCxnSpPr>
      <xdr:spPr>
        <a:xfrm flipV="1">
          <a:off x="1765300" y="6115262"/>
          <a:ext cx="762000"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5"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6"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7"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8"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107967</xdr:rowOff>
    </xdr:from>
    <xdr:ext cx="405111" cy="259045"/>
    <xdr:sp macro="" textlink="">
      <xdr:nvSpPr>
        <xdr:cNvPr id="99" name="n_1mainValue有形固定資産減価償却率"/>
        <xdr:cNvSpPr txBox="1"/>
      </xdr:nvSpPr>
      <xdr:spPr>
        <a:xfrm>
          <a:off x="38360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100" name="n_2mainValue有形固定資産減価償却率"/>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101" name="n_3mainValue有形固定資産減価償却率"/>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27005</xdr:rowOff>
    </xdr:from>
    <xdr:ext cx="405111" cy="259045"/>
    <xdr:sp macro="" textlink="">
      <xdr:nvSpPr>
        <xdr:cNvPr id="102" name="n_4mainValue有形固定資産減価償却率"/>
        <xdr:cNvSpPr txBox="1"/>
      </xdr:nvSpPr>
      <xdr:spPr>
        <a:xfrm>
          <a:off x="1562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・債務の償還が類似団体より進んでいることがわかる。このことは施設の老朽化が類似団体よりも進行しているとも言い換えることができる。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1" name="直線コネクタ 130"/>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2"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3" name="直線コネクタ 132"/>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6"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7" name="フローチャート: 判断 136"/>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8" name="フローチャート: 判断 137"/>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9" name="フローチャート: 判断 138"/>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0" name="フローチャート: 判断 139"/>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1" name="フローチャート: 判断 140"/>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41346</xdr:rowOff>
    </xdr:from>
    <xdr:to>
      <xdr:col>76</xdr:col>
      <xdr:colOff>73025</xdr:colOff>
      <xdr:row>28</xdr:row>
      <xdr:rowOff>142946</xdr:rowOff>
    </xdr:to>
    <xdr:sp macro="" textlink="">
      <xdr:nvSpPr>
        <xdr:cNvPr id="147" name="楕円 146"/>
        <xdr:cNvSpPr/>
      </xdr:nvSpPr>
      <xdr:spPr>
        <a:xfrm>
          <a:off x="14744700" y="5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64223</xdr:rowOff>
    </xdr:from>
    <xdr:ext cx="469744" cy="259045"/>
    <xdr:sp macro="" textlink="">
      <xdr:nvSpPr>
        <xdr:cNvPr id="148" name="債務償還比率該当値テキスト"/>
        <xdr:cNvSpPr txBox="1"/>
      </xdr:nvSpPr>
      <xdr:spPr>
        <a:xfrm>
          <a:off x="14846300" y="54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42545</xdr:rowOff>
    </xdr:from>
    <xdr:to>
      <xdr:col>72</xdr:col>
      <xdr:colOff>123825</xdr:colOff>
      <xdr:row>28</xdr:row>
      <xdr:rowOff>144145</xdr:rowOff>
    </xdr:to>
    <xdr:sp macro="" textlink="">
      <xdr:nvSpPr>
        <xdr:cNvPr id="149" name="楕円 148"/>
        <xdr:cNvSpPr/>
      </xdr:nvSpPr>
      <xdr:spPr>
        <a:xfrm>
          <a:off x="14033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92146</xdr:rowOff>
    </xdr:from>
    <xdr:to>
      <xdr:col>76</xdr:col>
      <xdr:colOff>22225</xdr:colOff>
      <xdr:row>28</xdr:row>
      <xdr:rowOff>93345</xdr:rowOff>
    </xdr:to>
    <xdr:cxnSp macro="">
      <xdr:nvCxnSpPr>
        <xdr:cNvPr id="150" name="直線コネクタ 149"/>
        <xdr:cNvCxnSpPr/>
      </xdr:nvCxnSpPr>
      <xdr:spPr>
        <a:xfrm flipV="1">
          <a:off x="14084300" y="5664271"/>
          <a:ext cx="7112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77089</xdr:rowOff>
    </xdr:from>
    <xdr:to>
      <xdr:col>68</xdr:col>
      <xdr:colOff>123825</xdr:colOff>
      <xdr:row>29</xdr:row>
      <xdr:rowOff>7239</xdr:rowOff>
    </xdr:to>
    <xdr:sp macro="" textlink="">
      <xdr:nvSpPr>
        <xdr:cNvPr id="151" name="楕円 150"/>
        <xdr:cNvSpPr/>
      </xdr:nvSpPr>
      <xdr:spPr>
        <a:xfrm>
          <a:off x="13271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93345</xdr:rowOff>
    </xdr:from>
    <xdr:to>
      <xdr:col>72</xdr:col>
      <xdr:colOff>73025</xdr:colOff>
      <xdr:row>28</xdr:row>
      <xdr:rowOff>127889</xdr:rowOff>
    </xdr:to>
    <xdr:cxnSp macro="">
      <xdr:nvCxnSpPr>
        <xdr:cNvPr id="152" name="直線コネクタ 151"/>
        <xdr:cNvCxnSpPr/>
      </xdr:nvCxnSpPr>
      <xdr:spPr>
        <a:xfrm flipV="1">
          <a:off x="13322300" y="566547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95081</xdr:rowOff>
    </xdr:from>
    <xdr:to>
      <xdr:col>64</xdr:col>
      <xdr:colOff>123825</xdr:colOff>
      <xdr:row>29</xdr:row>
      <xdr:rowOff>25231</xdr:rowOff>
    </xdr:to>
    <xdr:sp macro="" textlink="">
      <xdr:nvSpPr>
        <xdr:cNvPr id="153" name="楕円 152"/>
        <xdr:cNvSpPr/>
      </xdr:nvSpPr>
      <xdr:spPr>
        <a:xfrm>
          <a:off x="12509500" y="56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127889</xdr:rowOff>
    </xdr:from>
    <xdr:to>
      <xdr:col>68</xdr:col>
      <xdr:colOff>73025</xdr:colOff>
      <xdr:row>28</xdr:row>
      <xdr:rowOff>145881</xdr:rowOff>
    </xdr:to>
    <xdr:cxnSp macro="">
      <xdr:nvCxnSpPr>
        <xdr:cNvPr id="154" name="直線コネクタ 153"/>
        <xdr:cNvCxnSpPr/>
      </xdr:nvCxnSpPr>
      <xdr:spPr>
        <a:xfrm flipV="1">
          <a:off x="12560300" y="5700014"/>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161890</xdr:rowOff>
    </xdr:from>
    <xdr:to>
      <xdr:col>60</xdr:col>
      <xdr:colOff>123825</xdr:colOff>
      <xdr:row>29</xdr:row>
      <xdr:rowOff>92040</xdr:rowOff>
    </xdr:to>
    <xdr:sp macro="" textlink="">
      <xdr:nvSpPr>
        <xdr:cNvPr id="155" name="楕円 154"/>
        <xdr:cNvSpPr/>
      </xdr:nvSpPr>
      <xdr:spPr>
        <a:xfrm>
          <a:off x="11747500" y="57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145881</xdr:rowOff>
    </xdr:from>
    <xdr:to>
      <xdr:col>64</xdr:col>
      <xdr:colOff>73025</xdr:colOff>
      <xdr:row>29</xdr:row>
      <xdr:rowOff>41240</xdr:rowOff>
    </xdr:to>
    <xdr:cxnSp macro="">
      <xdr:nvCxnSpPr>
        <xdr:cNvPr id="156" name="直線コネクタ 155"/>
        <xdr:cNvCxnSpPr/>
      </xdr:nvCxnSpPr>
      <xdr:spPr>
        <a:xfrm flipV="1">
          <a:off x="11798300" y="5718006"/>
          <a:ext cx="762000" cy="6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7"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8"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9"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0"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160672</xdr:rowOff>
    </xdr:from>
    <xdr:ext cx="469744" cy="259045"/>
    <xdr:sp macro="" textlink="">
      <xdr:nvSpPr>
        <xdr:cNvPr id="161" name="n_1mainValue債務償還比率"/>
        <xdr:cNvSpPr txBox="1"/>
      </xdr:nvSpPr>
      <xdr:spPr>
        <a:xfrm>
          <a:off x="13836727" y="53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23766</xdr:rowOff>
    </xdr:from>
    <xdr:ext cx="469744" cy="259045"/>
    <xdr:sp macro="" textlink="">
      <xdr:nvSpPr>
        <xdr:cNvPr id="162" name="n_2mainValue債務償還比率"/>
        <xdr:cNvSpPr txBox="1"/>
      </xdr:nvSpPr>
      <xdr:spPr>
        <a:xfrm>
          <a:off x="13087427"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41758</xdr:rowOff>
    </xdr:from>
    <xdr:ext cx="469744" cy="259045"/>
    <xdr:sp macro="" textlink="">
      <xdr:nvSpPr>
        <xdr:cNvPr id="163" name="n_3mainValue債務償還比率"/>
        <xdr:cNvSpPr txBox="1"/>
      </xdr:nvSpPr>
      <xdr:spPr>
        <a:xfrm>
          <a:off x="12325427" y="54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108567</xdr:rowOff>
    </xdr:from>
    <xdr:ext cx="469744" cy="259045"/>
    <xdr:sp macro="" textlink="">
      <xdr:nvSpPr>
        <xdr:cNvPr id="164" name="n_4mainValue債務償還比率"/>
        <xdr:cNvSpPr txBox="1"/>
      </xdr:nvSpPr>
      <xdr:spPr>
        <a:xfrm>
          <a:off x="11563427" y="550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76835</xdr:rowOff>
    </xdr:from>
    <xdr:to>
      <xdr:col>24</xdr:col>
      <xdr:colOff>114300</xdr:colOff>
      <xdr:row>40</xdr:row>
      <xdr:rowOff>6985</xdr:rowOff>
    </xdr:to>
    <xdr:sp macro="" textlink="">
      <xdr:nvSpPr>
        <xdr:cNvPr id="73" name="楕円 72"/>
        <xdr:cNvSpPr/>
      </xdr:nvSpPr>
      <xdr:spPr>
        <a:xfrm>
          <a:off x="4584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55262</xdr:rowOff>
    </xdr:from>
    <xdr:ext cx="405111" cy="259045"/>
    <xdr:sp macro="" textlink="">
      <xdr:nvSpPr>
        <xdr:cNvPr id="74" name="【道路】&#10;有形固定資産減価償却率該当値テキスト"/>
        <xdr:cNvSpPr txBox="1"/>
      </xdr:nvSpPr>
      <xdr:spPr>
        <a:xfrm>
          <a:off x="4673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76835</xdr:rowOff>
    </xdr:from>
    <xdr:to>
      <xdr:col>20</xdr:col>
      <xdr:colOff>38100</xdr:colOff>
      <xdr:row>40</xdr:row>
      <xdr:rowOff>6985</xdr:rowOff>
    </xdr:to>
    <xdr:sp macro="" textlink="">
      <xdr:nvSpPr>
        <xdr:cNvPr id="75" name="楕円 74"/>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127635</xdr:rowOff>
    </xdr:from>
    <xdr:to>
      <xdr:col>24</xdr:col>
      <xdr:colOff>63500</xdr:colOff>
      <xdr:row>39</xdr:row>
      <xdr:rowOff>127635</xdr:rowOff>
    </xdr:to>
    <xdr:cxnSp macro="">
      <xdr:nvCxnSpPr>
        <xdr:cNvPr id="76" name="直線コネクタ 75"/>
        <xdr:cNvCxnSpPr/>
      </xdr:nvCxnSpPr>
      <xdr:spPr>
        <a:xfrm>
          <a:off x="3797300" y="681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xdr:rowOff>
    </xdr:from>
    <xdr:to>
      <xdr:col>15</xdr:col>
      <xdr:colOff>101600</xdr:colOff>
      <xdr:row>39</xdr:row>
      <xdr:rowOff>117475</xdr:rowOff>
    </xdr:to>
    <xdr:sp macro="" textlink="">
      <xdr:nvSpPr>
        <xdr:cNvPr id="77" name="楕円 76"/>
        <xdr:cNvSpPr/>
      </xdr:nvSpPr>
      <xdr:spPr>
        <a:xfrm>
          <a:off x="2857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66675</xdr:rowOff>
    </xdr:from>
    <xdr:to>
      <xdr:col>19</xdr:col>
      <xdr:colOff>177800</xdr:colOff>
      <xdr:row>39</xdr:row>
      <xdr:rowOff>127635</xdr:rowOff>
    </xdr:to>
    <xdr:cxnSp macro="">
      <xdr:nvCxnSpPr>
        <xdr:cNvPr id="78" name="直線コネクタ 77"/>
        <xdr:cNvCxnSpPr/>
      </xdr:nvCxnSpPr>
      <xdr:spPr>
        <a:xfrm>
          <a:off x="2908300" y="67532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79" name="楕円 78"/>
        <xdr:cNvSpPr/>
      </xdr:nvSpPr>
      <xdr:spPr>
        <a:xfrm>
          <a:off x="196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40005</xdr:rowOff>
    </xdr:from>
    <xdr:to>
      <xdr:col>15</xdr:col>
      <xdr:colOff>50800</xdr:colOff>
      <xdr:row>39</xdr:row>
      <xdr:rowOff>66675</xdr:rowOff>
    </xdr:to>
    <xdr:cxnSp macro="">
      <xdr:nvCxnSpPr>
        <xdr:cNvPr id="80" name="直線コネクタ 79"/>
        <xdr:cNvCxnSpPr/>
      </xdr:nvCxnSpPr>
      <xdr:spPr>
        <a:xfrm>
          <a:off x="2019300" y="6726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132080</xdr:rowOff>
    </xdr:from>
    <xdr:to>
      <xdr:col>6</xdr:col>
      <xdr:colOff>38100</xdr:colOff>
      <xdr:row>39</xdr:row>
      <xdr:rowOff>62230</xdr:rowOff>
    </xdr:to>
    <xdr:sp macro="" textlink="">
      <xdr:nvSpPr>
        <xdr:cNvPr id="81" name="楕円 80"/>
        <xdr:cNvSpPr/>
      </xdr:nvSpPr>
      <xdr:spPr>
        <a:xfrm>
          <a:off x="107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11430</xdr:rowOff>
    </xdr:from>
    <xdr:to>
      <xdr:col>10</xdr:col>
      <xdr:colOff>114300</xdr:colOff>
      <xdr:row>39</xdr:row>
      <xdr:rowOff>40005</xdr:rowOff>
    </xdr:to>
    <xdr:cxnSp macro="">
      <xdr:nvCxnSpPr>
        <xdr:cNvPr id="82" name="直線コネクタ 81"/>
        <xdr:cNvCxnSpPr/>
      </xdr:nvCxnSpPr>
      <xdr:spPr>
        <a:xfrm>
          <a:off x="1130300" y="6697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169562</xdr:rowOff>
    </xdr:from>
    <xdr:ext cx="405111" cy="259045"/>
    <xdr:sp macro="" textlink="">
      <xdr:nvSpPr>
        <xdr:cNvPr id="87" name="n_1mainValue【道路】&#10;有形固定資産減価償却率"/>
        <xdr:cNvSpPr txBox="1"/>
      </xdr:nvSpPr>
      <xdr:spPr>
        <a:xfrm>
          <a:off x="3582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108602</xdr:rowOff>
    </xdr:from>
    <xdr:ext cx="405111" cy="259045"/>
    <xdr:sp macro="" textlink="">
      <xdr:nvSpPr>
        <xdr:cNvPr id="88" name="n_2mainValue【道路】&#10;有形固定資産減価償却率"/>
        <xdr:cNvSpPr txBox="1"/>
      </xdr:nvSpPr>
      <xdr:spPr>
        <a:xfrm>
          <a:off x="2705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89" name="n_3mainValue【道路】&#10;有形固定資産減価償却率"/>
        <xdr:cNvSpPr txBox="1"/>
      </xdr:nvSpPr>
      <xdr:spPr>
        <a:xfrm>
          <a:off x="1816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53357</xdr:rowOff>
    </xdr:from>
    <xdr:ext cx="405111" cy="259045"/>
    <xdr:sp macro="" textlink="">
      <xdr:nvSpPr>
        <xdr:cNvPr id="90" name="n_4mainValue【道路】&#10;有形固定資産減価償却率"/>
        <xdr:cNvSpPr txBox="1"/>
      </xdr:nvSpPr>
      <xdr:spPr>
        <a:xfrm>
          <a:off x="927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155659</xdr:rowOff>
    </xdr:from>
    <xdr:to>
      <xdr:col>55</xdr:col>
      <xdr:colOff>50800</xdr:colOff>
      <xdr:row>42</xdr:row>
      <xdr:rowOff>85809</xdr:rowOff>
    </xdr:to>
    <xdr:sp macro="" textlink="">
      <xdr:nvSpPr>
        <xdr:cNvPr id="130" name="楕円 129"/>
        <xdr:cNvSpPr/>
      </xdr:nvSpPr>
      <xdr:spPr>
        <a:xfrm>
          <a:off x="10426700" y="71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155686</xdr:rowOff>
    </xdr:from>
    <xdr:to>
      <xdr:col>50</xdr:col>
      <xdr:colOff>165100</xdr:colOff>
      <xdr:row>42</xdr:row>
      <xdr:rowOff>85836</xdr:rowOff>
    </xdr:to>
    <xdr:sp macro="" textlink="">
      <xdr:nvSpPr>
        <xdr:cNvPr id="132" name="楕円 131"/>
        <xdr:cNvSpPr/>
      </xdr:nvSpPr>
      <xdr:spPr>
        <a:xfrm>
          <a:off x="9588500" y="71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35009</xdr:rowOff>
    </xdr:from>
    <xdr:to>
      <xdr:col>55</xdr:col>
      <xdr:colOff>0</xdr:colOff>
      <xdr:row>42</xdr:row>
      <xdr:rowOff>35036</xdr:rowOff>
    </xdr:to>
    <xdr:cxnSp macro="">
      <xdr:nvCxnSpPr>
        <xdr:cNvPr id="133" name="直線コネクタ 132"/>
        <xdr:cNvCxnSpPr/>
      </xdr:nvCxnSpPr>
      <xdr:spPr>
        <a:xfrm flipV="1">
          <a:off x="9639300" y="7235909"/>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155681</xdr:rowOff>
    </xdr:from>
    <xdr:to>
      <xdr:col>46</xdr:col>
      <xdr:colOff>38100</xdr:colOff>
      <xdr:row>42</xdr:row>
      <xdr:rowOff>85831</xdr:rowOff>
    </xdr:to>
    <xdr:sp macro="" textlink="">
      <xdr:nvSpPr>
        <xdr:cNvPr id="134" name="楕円 133"/>
        <xdr:cNvSpPr/>
      </xdr:nvSpPr>
      <xdr:spPr>
        <a:xfrm>
          <a:off x="8699500" y="71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35031</xdr:rowOff>
    </xdr:from>
    <xdr:to>
      <xdr:col>50</xdr:col>
      <xdr:colOff>114300</xdr:colOff>
      <xdr:row>42</xdr:row>
      <xdr:rowOff>35036</xdr:rowOff>
    </xdr:to>
    <xdr:cxnSp macro="">
      <xdr:nvCxnSpPr>
        <xdr:cNvPr id="135" name="直線コネクタ 134"/>
        <xdr:cNvCxnSpPr/>
      </xdr:nvCxnSpPr>
      <xdr:spPr>
        <a:xfrm>
          <a:off x="8750300" y="723593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155694</xdr:rowOff>
    </xdr:from>
    <xdr:to>
      <xdr:col>41</xdr:col>
      <xdr:colOff>101600</xdr:colOff>
      <xdr:row>42</xdr:row>
      <xdr:rowOff>85844</xdr:rowOff>
    </xdr:to>
    <xdr:sp macro="" textlink="">
      <xdr:nvSpPr>
        <xdr:cNvPr id="136" name="楕円 135"/>
        <xdr:cNvSpPr/>
      </xdr:nvSpPr>
      <xdr:spPr>
        <a:xfrm>
          <a:off x="7810500" y="71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35031</xdr:rowOff>
    </xdr:from>
    <xdr:to>
      <xdr:col>45</xdr:col>
      <xdr:colOff>177800</xdr:colOff>
      <xdr:row>42</xdr:row>
      <xdr:rowOff>35044</xdr:rowOff>
    </xdr:to>
    <xdr:cxnSp macro="">
      <xdr:nvCxnSpPr>
        <xdr:cNvPr id="137" name="直線コネクタ 136"/>
        <xdr:cNvCxnSpPr/>
      </xdr:nvCxnSpPr>
      <xdr:spPr>
        <a:xfrm flipV="1">
          <a:off x="7861300" y="723593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155712</xdr:rowOff>
    </xdr:from>
    <xdr:to>
      <xdr:col>36</xdr:col>
      <xdr:colOff>165100</xdr:colOff>
      <xdr:row>42</xdr:row>
      <xdr:rowOff>85862</xdr:rowOff>
    </xdr:to>
    <xdr:sp macro="" textlink="">
      <xdr:nvSpPr>
        <xdr:cNvPr id="138" name="楕円 137"/>
        <xdr:cNvSpPr/>
      </xdr:nvSpPr>
      <xdr:spPr>
        <a:xfrm>
          <a:off x="6921500" y="718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35044</xdr:rowOff>
    </xdr:from>
    <xdr:to>
      <xdr:col>41</xdr:col>
      <xdr:colOff>50800</xdr:colOff>
      <xdr:row>42</xdr:row>
      <xdr:rowOff>35062</xdr:rowOff>
    </xdr:to>
    <xdr:cxnSp macro="">
      <xdr:nvCxnSpPr>
        <xdr:cNvPr id="139" name="直線コネクタ 138"/>
        <xdr:cNvCxnSpPr/>
      </xdr:nvCxnSpPr>
      <xdr:spPr>
        <a:xfrm flipV="1">
          <a:off x="6972300" y="723594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76963</xdr:rowOff>
    </xdr:from>
    <xdr:ext cx="534377" cy="259045"/>
    <xdr:sp macro="" textlink="">
      <xdr:nvSpPr>
        <xdr:cNvPr id="144" name="n_1mainValue【道路】&#10;一人当たり延長"/>
        <xdr:cNvSpPr txBox="1"/>
      </xdr:nvSpPr>
      <xdr:spPr>
        <a:xfrm>
          <a:off x="9359411" y="72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76958</xdr:rowOff>
    </xdr:from>
    <xdr:ext cx="534377" cy="259045"/>
    <xdr:sp macro="" textlink="">
      <xdr:nvSpPr>
        <xdr:cNvPr id="145" name="n_2mainValue【道路】&#10;一人当たり延長"/>
        <xdr:cNvSpPr txBox="1"/>
      </xdr:nvSpPr>
      <xdr:spPr>
        <a:xfrm>
          <a:off x="8483111" y="72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76971</xdr:rowOff>
    </xdr:from>
    <xdr:ext cx="534377" cy="259045"/>
    <xdr:sp macro="" textlink="">
      <xdr:nvSpPr>
        <xdr:cNvPr id="146" name="n_3mainValue【道路】&#10;一人当たり延長"/>
        <xdr:cNvSpPr txBox="1"/>
      </xdr:nvSpPr>
      <xdr:spPr>
        <a:xfrm>
          <a:off x="7594111" y="72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76989</xdr:rowOff>
    </xdr:from>
    <xdr:ext cx="534377" cy="259045"/>
    <xdr:sp macro="" textlink="">
      <xdr:nvSpPr>
        <xdr:cNvPr id="147" name="n_4mainValue【道路】&#10;一人当たり延長"/>
        <xdr:cNvSpPr txBox="1"/>
      </xdr:nvSpPr>
      <xdr:spPr>
        <a:xfrm>
          <a:off x="6705111" y="72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89" name="楕円 188"/>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90" name="【橋りょう・トンネル】&#10;有形固定資産減価償却率該当値テキスト"/>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1" name="楕円 190"/>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24493</xdr:rowOff>
    </xdr:to>
    <xdr:cxnSp macro="">
      <xdr:nvCxnSpPr>
        <xdr:cNvPr id="192" name="直線コネクタ 191"/>
        <xdr:cNvCxnSpPr/>
      </xdr:nvCxnSpPr>
      <xdr:spPr>
        <a:xfrm>
          <a:off x="3797300" y="10654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3" name="楕円 192"/>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24493</xdr:rowOff>
    </xdr:to>
    <xdr:cxnSp macro="">
      <xdr:nvCxnSpPr>
        <xdr:cNvPr id="194" name="直線コネクタ 193"/>
        <xdr:cNvCxnSpPr/>
      </xdr:nvCxnSpPr>
      <xdr:spPr>
        <a:xfrm>
          <a:off x="2908300" y="1059561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66766</xdr:rowOff>
    </xdr:from>
    <xdr:to>
      <xdr:col>10</xdr:col>
      <xdr:colOff>165100</xdr:colOff>
      <xdr:row>61</xdr:row>
      <xdr:rowOff>168366</xdr:rowOff>
    </xdr:to>
    <xdr:sp macro="" textlink="">
      <xdr:nvSpPr>
        <xdr:cNvPr id="195" name="楕円 194"/>
        <xdr:cNvSpPr/>
      </xdr:nvSpPr>
      <xdr:spPr>
        <a:xfrm>
          <a:off x="1968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117566</xdr:rowOff>
    </xdr:from>
    <xdr:to>
      <xdr:col>15</xdr:col>
      <xdr:colOff>50800</xdr:colOff>
      <xdr:row>61</xdr:row>
      <xdr:rowOff>137160</xdr:rowOff>
    </xdr:to>
    <xdr:cxnSp macro="">
      <xdr:nvCxnSpPr>
        <xdr:cNvPr id="196" name="直線コネクタ 195"/>
        <xdr:cNvCxnSpPr/>
      </xdr:nvCxnSpPr>
      <xdr:spPr>
        <a:xfrm>
          <a:off x="2019300" y="105760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7" name="楕円 196"/>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117566</xdr:rowOff>
    </xdr:to>
    <xdr:cxnSp macro="">
      <xdr:nvCxnSpPr>
        <xdr:cNvPr id="198" name="直線コネクタ 197"/>
        <xdr:cNvCxnSpPr/>
      </xdr:nvCxnSpPr>
      <xdr:spPr>
        <a:xfrm>
          <a:off x="1130300" y="105498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3" name="n_1mainValue【橋りょう・トンネ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4" name="n_2main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159493</xdr:rowOff>
    </xdr:from>
    <xdr:ext cx="405111" cy="259045"/>
    <xdr:sp macro="" textlink="">
      <xdr:nvSpPr>
        <xdr:cNvPr id="205" name="n_3mainValue【橋りょう・トンネル】&#10;有形固定資産減価償却率"/>
        <xdr:cNvSpPr txBox="1"/>
      </xdr:nvSpPr>
      <xdr:spPr>
        <a:xfrm>
          <a:off x="1816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6" name="n_4mainValue【橋りょう・トンネル】&#10;有形固定資産減価償却率"/>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18774</xdr:rowOff>
    </xdr:from>
    <xdr:to>
      <xdr:col>55</xdr:col>
      <xdr:colOff>50800</xdr:colOff>
      <xdr:row>63</xdr:row>
      <xdr:rowOff>120374</xdr:rowOff>
    </xdr:to>
    <xdr:sp macro="" textlink="">
      <xdr:nvSpPr>
        <xdr:cNvPr id="244" name="楕円 243"/>
        <xdr:cNvSpPr/>
      </xdr:nvSpPr>
      <xdr:spPr>
        <a:xfrm>
          <a:off x="10426700" y="108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105151</xdr:rowOff>
    </xdr:from>
    <xdr:ext cx="599010" cy="259045"/>
    <xdr:sp macro="" textlink="">
      <xdr:nvSpPr>
        <xdr:cNvPr id="245" name="【橋りょう・トンネル】&#10;一人当たり有形固定資産（償却資産）額該当値テキスト"/>
        <xdr:cNvSpPr txBox="1"/>
      </xdr:nvSpPr>
      <xdr:spPr>
        <a:xfrm>
          <a:off x="10515600" y="1073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19670</xdr:rowOff>
    </xdr:from>
    <xdr:to>
      <xdr:col>50</xdr:col>
      <xdr:colOff>165100</xdr:colOff>
      <xdr:row>63</xdr:row>
      <xdr:rowOff>121270</xdr:rowOff>
    </xdr:to>
    <xdr:sp macro="" textlink="">
      <xdr:nvSpPr>
        <xdr:cNvPr id="246" name="楕円 245"/>
        <xdr:cNvSpPr/>
      </xdr:nvSpPr>
      <xdr:spPr>
        <a:xfrm>
          <a:off x="9588500" y="108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69574</xdr:rowOff>
    </xdr:from>
    <xdr:to>
      <xdr:col>55</xdr:col>
      <xdr:colOff>0</xdr:colOff>
      <xdr:row>63</xdr:row>
      <xdr:rowOff>70470</xdr:rowOff>
    </xdr:to>
    <xdr:cxnSp macro="">
      <xdr:nvCxnSpPr>
        <xdr:cNvPr id="247" name="直線コネクタ 246"/>
        <xdr:cNvCxnSpPr/>
      </xdr:nvCxnSpPr>
      <xdr:spPr>
        <a:xfrm flipV="1">
          <a:off x="9639300" y="10870924"/>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18716</xdr:rowOff>
    </xdr:from>
    <xdr:to>
      <xdr:col>46</xdr:col>
      <xdr:colOff>38100</xdr:colOff>
      <xdr:row>63</xdr:row>
      <xdr:rowOff>120316</xdr:rowOff>
    </xdr:to>
    <xdr:sp macro="" textlink="">
      <xdr:nvSpPr>
        <xdr:cNvPr id="248" name="楕円 247"/>
        <xdr:cNvSpPr/>
      </xdr:nvSpPr>
      <xdr:spPr>
        <a:xfrm>
          <a:off x="8699500" y="108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69516</xdr:rowOff>
    </xdr:from>
    <xdr:to>
      <xdr:col>50</xdr:col>
      <xdr:colOff>114300</xdr:colOff>
      <xdr:row>63</xdr:row>
      <xdr:rowOff>70470</xdr:rowOff>
    </xdr:to>
    <xdr:cxnSp macro="">
      <xdr:nvCxnSpPr>
        <xdr:cNvPr id="249" name="直線コネクタ 248"/>
        <xdr:cNvCxnSpPr/>
      </xdr:nvCxnSpPr>
      <xdr:spPr>
        <a:xfrm>
          <a:off x="8750300" y="1087086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19815</xdr:rowOff>
    </xdr:from>
    <xdr:to>
      <xdr:col>41</xdr:col>
      <xdr:colOff>101600</xdr:colOff>
      <xdr:row>63</xdr:row>
      <xdr:rowOff>121415</xdr:rowOff>
    </xdr:to>
    <xdr:sp macro="" textlink="">
      <xdr:nvSpPr>
        <xdr:cNvPr id="250" name="楕円 249"/>
        <xdr:cNvSpPr/>
      </xdr:nvSpPr>
      <xdr:spPr>
        <a:xfrm>
          <a:off x="7810500" y="108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69516</xdr:rowOff>
    </xdr:from>
    <xdr:to>
      <xdr:col>45</xdr:col>
      <xdr:colOff>177800</xdr:colOff>
      <xdr:row>63</xdr:row>
      <xdr:rowOff>70615</xdr:rowOff>
    </xdr:to>
    <xdr:cxnSp macro="">
      <xdr:nvCxnSpPr>
        <xdr:cNvPr id="251" name="直線コネクタ 250"/>
        <xdr:cNvCxnSpPr/>
      </xdr:nvCxnSpPr>
      <xdr:spPr>
        <a:xfrm flipV="1">
          <a:off x="7861300" y="10870866"/>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20529</xdr:rowOff>
    </xdr:from>
    <xdr:to>
      <xdr:col>36</xdr:col>
      <xdr:colOff>165100</xdr:colOff>
      <xdr:row>63</xdr:row>
      <xdr:rowOff>122129</xdr:rowOff>
    </xdr:to>
    <xdr:sp macro="" textlink="">
      <xdr:nvSpPr>
        <xdr:cNvPr id="252" name="楕円 251"/>
        <xdr:cNvSpPr/>
      </xdr:nvSpPr>
      <xdr:spPr>
        <a:xfrm>
          <a:off x="6921500" y="108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70615</xdr:rowOff>
    </xdr:from>
    <xdr:to>
      <xdr:col>41</xdr:col>
      <xdr:colOff>50800</xdr:colOff>
      <xdr:row>63</xdr:row>
      <xdr:rowOff>71329</xdr:rowOff>
    </xdr:to>
    <xdr:cxnSp macro="">
      <xdr:nvCxnSpPr>
        <xdr:cNvPr id="253" name="直線コネクタ 252"/>
        <xdr:cNvCxnSpPr/>
      </xdr:nvCxnSpPr>
      <xdr:spPr>
        <a:xfrm flipV="1">
          <a:off x="6972300" y="10871965"/>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112397</xdr:rowOff>
    </xdr:from>
    <xdr:ext cx="599010" cy="259045"/>
    <xdr:sp macro="" textlink="">
      <xdr:nvSpPr>
        <xdr:cNvPr id="258" name="n_1mainValue【橋りょう・トンネル】&#10;一人当たり有形固定資産（償却資産）額"/>
        <xdr:cNvSpPr txBox="1"/>
      </xdr:nvSpPr>
      <xdr:spPr>
        <a:xfrm>
          <a:off x="9327095" y="1091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111443</xdr:rowOff>
    </xdr:from>
    <xdr:ext cx="599010" cy="259045"/>
    <xdr:sp macro="" textlink="">
      <xdr:nvSpPr>
        <xdr:cNvPr id="259" name="n_2mainValue【橋りょう・トンネル】&#10;一人当たり有形固定資産（償却資産）額"/>
        <xdr:cNvSpPr txBox="1"/>
      </xdr:nvSpPr>
      <xdr:spPr>
        <a:xfrm>
          <a:off x="8450795" y="109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112542</xdr:rowOff>
    </xdr:from>
    <xdr:ext cx="599010" cy="259045"/>
    <xdr:sp macro="" textlink="">
      <xdr:nvSpPr>
        <xdr:cNvPr id="260" name="n_3mainValue【橋りょう・トンネル】&#10;一人当たり有形固定資産（償却資産）額"/>
        <xdr:cNvSpPr txBox="1"/>
      </xdr:nvSpPr>
      <xdr:spPr>
        <a:xfrm>
          <a:off x="7561795" y="1091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113256</xdr:rowOff>
    </xdr:from>
    <xdr:ext cx="599010" cy="259045"/>
    <xdr:sp macro="" textlink="">
      <xdr:nvSpPr>
        <xdr:cNvPr id="261" name="n_4mainValue【橋りょう・トンネル】&#10;一人当たり有形固定資産（償却資産）額"/>
        <xdr:cNvSpPr txBox="1"/>
      </xdr:nvSpPr>
      <xdr:spPr>
        <a:xfrm>
          <a:off x="6672795" y="1091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303" name="楕円 302"/>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304" name="【公営住宅】&#10;有形固定資産減価償却率該当値テキスト"/>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05" name="楕円 304"/>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80555</xdr:rowOff>
    </xdr:to>
    <xdr:cxnSp macro="">
      <xdr:nvCxnSpPr>
        <xdr:cNvPr id="306" name="直線コネクタ 305"/>
        <xdr:cNvCxnSpPr/>
      </xdr:nvCxnSpPr>
      <xdr:spPr>
        <a:xfrm>
          <a:off x="3797300" y="14482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363</xdr:rowOff>
    </xdr:from>
    <xdr:to>
      <xdr:col>15</xdr:col>
      <xdr:colOff>101600</xdr:colOff>
      <xdr:row>84</xdr:row>
      <xdr:rowOff>101963</xdr:rowOff>
    </xdr:to>
    <xdr:sp macro="" textlink="">
      <xdr:nvSpPr>
        <xdr:cNvPr id="307" name="楕円 306"/>
        <xdr:cNvSpPr/>
      </xdr:nvSpPr>
      <xdr:spPr>
        <a:xfrm>
          <a:off x="2857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51163</xdr:rowOff>
    </xdr:from>
    <xdr:to>
      <xdr:col>19</xdr:col>
      <xdr:colOff>177800</xdr:colOff>
      <xdr:row>84</xdr:row>
      <xdr:rowOff>80555</xdr:rowOff>
    </xdr:to>
    <xdr:cxnSp macro="">
      <xdr:nvCxnSpPr>
        <xdr:cNvPr id="308" name="直線コネクタ 307"/>
        <xdr:cNvCxnSpPr/>
      </xdr:nvCxnSpPr>
      <xdr:spPr>
        <a:xfrm>
          <a:off x="2908300" y="144529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09" name="楕円 308"/>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51163</xdr:rowOff>
    </xdr:to>
    <xdr:cxnSp macro="">
      <xdr:nvCxnSpPr>
        <xdr:cNvPr id="310" name="直線コネクタ 309"/>
        <xdr:cNvCxnSpPr/>
      </xdr:nvCxnSpPr>
      <xdr:spPr>
        <a:xfrm>
          <a:off x="2019300" y="1442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68943</xdr:rowOff>
    </xdr:from>
    <xdr:to>
      <xdr:col>6</xdr:col>
      <xdr:colOff>38100</xdr:colOff>
      <xdr:row>83</xdr:row>
      <xdr:rowOff>170543</xdr:rowOff>
    </xdr:to>
    <xdr:sp macro="" textlink="">
      <xdr:nvSpPr>
        <xdr:cNvPr id="311" name="楕円 310"/>
        <xdr:cNvSpPr/>
      </xdr:nvSpPr>
      <xdr:spPr>
        <a:xfrm>
          <a:off x="1079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119743</xdr:rowOff>
    </xdr:from>
    <xdr:to>
      <xdr:col>10</xdr:col>
      <xdr:colOff>114300</xdr:colOff>
      <xdr:row>84</xdr:row>
      <xdr:rowOff>18506</xdr:rowOff>
    </xdr:to>
    <xdr:cxnSp macro="">
      <xdr:nvCxnSpPr>
        <xdr:cNvPr id="312" name="直線コネクタ 311"/>
        <xdr:cNvCxnSpPr/>
      </xdr:nvCxnSpPr>
      <xdr:spPr>
        <a:xfrm>
          <a:off x="1130300" y="1435009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17" name="n_1mainValue【公営住宅】&#10;有形固定資産減価償却率"/>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93090</xdr:rowOff>
    </xdr:from>
    <xdr:ext cx="405111" cy="259045"/>
    <xdr:sp macro="" textlink="">
      <xdr:nvSpPr>
        <xdr:cNvPr id="318" name="n_2mainValue【公営住宅】&#10;有形固定資産減価償却率"/>
        <xdr:cNvSpPr txBox="1"/>
      </xdr:nvSpPr>
      <xdr:spPr>
        <a:xfrm>
          <a:off x="2705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85833</xdr:rowOff>
    </xdr:from>
    <xdr:ext cx="405111" cy="259045"/>
    <xdr:sp macro="" textlink="">
      <xdr:nvSpPr>
        <xdr:cNvPr id="319" name="n_3mainValue【公営住宅】&#10;有形固定資産減価償却率"/>
        <xdr:cNvSpPr txBox="1"/>
      </xdr:nvSpPr>
      <xdr:spPr>
        <a:xfrm>
          <a:off x="1816744" y="1414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161670</xdr:rowOff>
    </xdr:from>
    <xdr:ext cx="405111" cy="259045"/>
    <xdr:sp macro="" textlink="">
      <xdr:nvSpPr>
        <xdr:cNvPr id="320" name="n_4mainValue【公営住宅】&#10;有形固定資産減価償却率"/>
        <xdr:cNvSpPr txBox="1"/>
      </xdr:nvSpPr>
      <xdr:spPr>
        <a:xfrm>
          <a:off x="927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129539</xdr:rowOff>
    </xdr:from>
    <xdr:to>
      <xdr:col>55</xdr:col>
      <xdr:colOff>50800</xdr:colOff>
      <xdr:row>86</xdr:row>
      <xdr:rowOff>59689</xdr:rowOff>
    </xdr:to>
    <xdr:sp macro="" textlink="">
      <xdr:nvSpPr>
        <xdr:cNvPr id="360" name="楕円 359"/>
        <xdr:cNvSpPr/>
      </xdr:nvSpPr>
      <xdr:spPr>
        <a:xfrm>
          <a:off x="104267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44466</xdr:rowOff>
    </xdr:from>
    <xdr:ext cx="469744" cy="259045"/>
    <xdr:sp macro="" textlink="">
      <xdr:nvSpPr>
        <xdr:cNvPr id="361" name="【公営住宅】&#10;一人当たり面積該当値テキスト"/>
        <xdr:cNvSpPr txBox="1"/>
      </xdr:nvSpPr>
      <xdr:spPr>
        <a:xfrm>
          <a:off x="10515600" y="146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130429</xdr:rowOff>
    </xdr:from>
    <xdr:to>
      <xdr:col>50</xdr:col>
      <xdr:colOff>165100</xdr:colOff>
      <xdr:row>86</xdr:row>
      <xdr:rowOff>60579</xdr:rowOff>
    </xdr:to>
    <xdr:sp macro="" textlink="">
      <xdr:nvSpPr>
        <xdr:cNvPr id="362" name="楕円 361"/>
        <xdr:cNvSpPr/>
      </xdr:nvSpPr>
      <xdr:spPr>
        <a:xfrm>
          <a:off x="9588500" y="147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8889</xdr:rowOff>
    </xdr:from>
    <xdr:to>
      <xdr:col>55</xdr:col>
      <xdr:colOff>0</xdr:colOff>
      <xdr:row>86</xdr:row>
      <xdr:rowOff>9779</xdr:rowOff>
    </xdr:to>
    <xdr:cxnSp macro="">
      <xdr:nvCxnSpPr>
        <xdr:cNvPr id="363" name="直線コネクタ 362"/>
        <xdr:cNvCxnSpPr/>
      </xdr:nvCxnSpPr>
      <xdr:spPr>
        <a:xfrm flipV="1">
          <a:off x="9639300" y="14753589"/>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130175</xdr:rowOff>
    </xdr:from>
    <xdr:to>
      <xdr:col>46</xdr:col>
      <xdr:colOff>38100</xdr:colOff>
      <xdr:row>86</xdr:row>
      <xdr:rowOff>60325</xdr:rowOff>
    </xdr:to>
    <xdr:sp macro="" textlink="">
      <xdr:nvSpPr>
        <xdr:cNvPr id="364" name="楕円 363"/>
        <xdr:cNvSpPr/>
      </xdr:nvSpPr>
      <xdr:spPr>
        <a:xfrm>
          <a:off x="869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xdr:rowOff>
    </xdr:from>
    <xdr:to>
      <xdr:col>50</xdr:col>
      <xdr:colOff>114300</xdr:colOff>
      <xdr:row>86</xdr:row>
      <xdr:rowOff>9779</xdr:rowOff>
    </xdr:to>
    <xdr:cxnSp macro="">
      <xdr:nvCxnSpPr>
        <xdr:cNvPr id="365" name="直線コネクタ 364"/>
        <xdr:cNvCxnSpPr/>
      </xdr:nvCxnSpPr>
      <xdr:spPr>
        <a:xfrm>
          <a:off x="8750300" y="1475422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130683</xdr:rowOff>
    </xdr:from>
    <xdr:to>
      <xdr:col>41</xdr:col>
      <xdr:colOff>101600</xdr:colOff>
      <xdr:row>86</xdr:row>
      <xdr:rowOff>60833</xdr:rowOff>
    </xdr:to>
    <xdr:sp macro="" textlink="">
      <xdr:nvSpPr>
        <xdr:cNvPr id="366" name="楕円 365"/>
        <xdr:cNvSpPr/>
      </xdr:nvSpPr>
      <xdr:spPr>
        <a:xfrm>
          <a:off x="7810500" y="147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xdr:rowOff>
    </xdr:from>
    <xdr:to>
      <xdr:col>45</xdr:col>
      <xdr:colOff>177800</xdr:colOff>
      <xdr:row>86</xdr:row>
      <xdr:rowOff>10033</xdr:rowOff>
    </xdr:to>
    <xdr:cxnSp macro="">
      <xdr:nvCxnSpPr>
        <xdr:cNvPr id="367" name="直線コネクタ 366"/>
        <xdr:cNvCxnSpPr/>
      </xdr:nvCxnSpPr>
      <xdr:spPr>
        <a:xfrm flipV="1">
          <a:off x="7861300" y="1475422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368" name="楕円 367"/>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10033</xdr:rowOff>
    </xdr:from>
    <xdr:to>
      <xdr:col>41</xdr:col>
      <xdr:colOff>50800</xdr:colOff>
      <xdr:row>86</xdr:row>
      <xdr:rowOff>10668</xdr:rowOff>
    </xdr:to>
    <xdr:cxnSp macro="">
      <xdr:nvCxnSpPr>
        <xdr:cNvPr id="369" name="直線コネクタ 368"/>
        <xdr:cNvCxnSpPr/>
      </xdr:nvCxnSpPr>
      <xdr:spPr>
        <a:xfrm flipV="1">
          <a:off x="6972300" y="1475473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51706</xdr:rowOff>
    </xdr:from>
    <xdr:ext cx="469744" cy="259045"/>
    <xdr:sp macro="" textlink="">
      <xdr:nvSpPr>
        <xdr:cNvPr id="374" name="n_1mainValue【公営住宅】&#10;一人当たり面積"/>
        <xdr:cNvSpPr txBox="1"/>
      </xdr:nvSpPr>
      <xdr:spPr>
        <a:xfrm>
          <a:off x="9391727" y="1479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51452</xdr:rowOff>
    </xdr:from>
    <xdr:ext cx="469744" cy="259045"/>
    <xdr:sp macro="" textlink="">
      <xdr:nvSpPr>
        <xdr:cNvPr id="375" name="n_2mainValue【公営住宅】&#10;一人当たり面積"/>
        <xdr:cNvSpPr txBox="1"/>
      </xdr:nvSpPr>
      <xdr:spPr>
        <a:xfrm>
          <a:off x="8515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51960</xdr:rowOff>
    </xdr:from>
    <xdr:ext cx="469744" cy="259045"/>
    <xdr:sp macro="" textlink="">
      <xdr:nvSpPr>
        <xdr:cNvPr id="376" name="n_3mainValue【公営住宅】&#10;一人当たり面積"/>
        <xdr:cNvSpPr txBox="1"/>
      </xdr:nvSpPr>
      <xdr:spPr>
        <a:xfrm>
          <a:off x="7626427" y="147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377" name="n_4mainValue【公営住宅】&#10;一人当たり面積"/>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35" name="楕円 434"/>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36" name="【認定こども園・幼稚園・保育所】&#10;有形固定資産減価償却率該当値テキスト"/>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37" name="楕円 436"/>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12519</xdr:rowOff>
    </xdr:to>
    <xdr:cxnSp macro="">
      <xdr:nvCxnSpPr>
        <xdr:cNvPr id="438" name="直線コネクタ 437"/>
        <xdr:cNvCxnSpPr/>
      </xdr:nvCxnSpPr>
      <xdr:spPr>
        <a:xfrm>
          <a:off x="15481300" y="6527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27033</xdr:rowOff>
    </xdr:from>
    <xdr:to>
      <xdr:col>76</xdr:col>
      <xdr:colOff>165100</xdr:colOff>
      <xdr:row>37</xdr:row>
      <xdr:rowOff>128633</xdr:rowOff>
    </xdr:to>
    <xdr:sp macro="" textlink="">
      <xdr:nvSpPr>
        <xdr:cNvPr id="439" name="楕円 438"/>
        <xdr:cNvSpPr/>
      </xdr:nvSpPr>
      <xdr:spPr>
        <a:xfrm>
          <a:off x="14541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38</xdr:row>
      <xdr:rowOff>12519</xdr:rowOff>
    </xdr:to>
    <xdr:cxnSp macro="">
      <xdr:nvCxnSpPr>
        <xdr:cNvPr id="440" name="直線コネクタ 439"/>
        <xdr:cNvCxnSpPr/>
      </xdr:nvCxnSpPr>
      <xdr:spPr>
        <a:xfrm>
          <a:off x="14592300" y="642148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41" name="楕円 440"/>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77833</xdr:rowOff>
    </xdr:to>
    <xdr:cxnSp macro="">
      <xdr:nvCxnSpPr>
        <xdr:cNvPr id="442" name="直線コネクタ 441"/>
        <xdr:cNvCxnSpPr/>
      </xdr:nvCxnSpPr>
      <xdr:spPr>
        <a:xfrm>
          <a:off x="13703300" y="63627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72753</xdr:rowOff>
    </xdr:from>
    <xdr:to>
      <xdr:col>67</xdr:col>
      <xdr:colOff>101600</xdr:colOff>
      <xdr:row>37</xdr:row>
      <xdr:rowOff>2903</xdr:rowOff>
    </xdr:to>
    <xdr:sp macro="" textlink="">
      <xdr:nvSpPr>
        <xdr:cNvPr id="443" name="楕円 442"/>
        <xdr:cNvSpPr/>
      </xdr:nvSpPr>
      <xdr:spPr>
        <a:xfrm>
          <a:off x="12763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123553</xdr:rowOff>
    </xdr:from>
    <xdr:to>
      <xdr:col>71</xdr:col>
      <xdr:colOff>177800</xdr:colOff>
      <xdr:row>37</xdr:row>
      <xdr:rowOff>19050</xdr:rowOff>
    </xdr:to>
    <xdr:cxnSp macro="">
      <xdr:nvCxnSpPr>
        <xdr:cNvPr id="444" name="直線コネクタ 443"/>
        <xdr:cNvCxnSpPr/>
      </xdr:nvCxnSpPr>
      <xdr:spPr>
        <a:xfrm>
          <a:off x="12814300" y="629575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47"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48"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449" name="n_1mainValue【認定こども園・幼稚園・保育所】&#10;有形固定資産減価償却率"/>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145160</xdr:rowOff>
    </xdr:from>
    <xdr:ext cx="405111" cy="259045"/>
    <xdr:sp macro="" textlink="">
      <xdr:nvSpPr>
        <xdr:cNvPr id="450" name="n_2mainValue【認定こども園・幼稚園・保育所】&#10;有形固定資産減価償却率"/>
        <xdr:cNvSpPr txBox="1"/>
      </xdr:nvSpPr>
      <xdr:spPr>
        <a:xfrm>
          <a:off x="14389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51" name="n_3mainValue【認定こども園・幼稚園・保育所】&#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19430</xdr:rowOff>
    </xdr:from>
    <xdr:ext cx="405111" cy="259045"/>
    <xdr:sp macro="" textlink="">
      <xdr:nvSpPr>
        <xdr:cNvPr id="452" name="n_4mainValue【認定こども園・幼稚園・保育所】&#10;有形固定資産減価償却率"/>
        <xdr:cNvSpPr txBox="1"/>
      </xdr:nvSpPr>
      <xdr:spPr>
        <a:xfrm>
          <a:off x="12611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38463</xdr:rowOff>
    </xdr:from>
    <xdr:to>
      <xdr:col>116</xdr:col>
      <xdr:colOff>114300</xdr:colOff>
      <xdr:row>38</xdr:row>
      <xdr:rowOff>140063</xdr:rowOff>
    </xdr:to>
    <xdr:sp macro="" textlink="">
      <xdr:nvSpPr>
        <xdr:cNvPr id="494" name="楕円 493"/>
        <xdr:cNvSpPr/>
      </xdr:nvSpPr>
      <xdr:spPr>
        <a:xfrm>
          <a:off x="22110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61340</xdr:rowOff>
    </xdr:from>
    <xdr:ext cx="469744" cy="259045"/>
    <xdr:sp macro="" textlink="">
      <xdr:nvSpPr>
        <xdr:cNvPr id="495" name="【認定こども園・幼稚園・保育所】&#10;一人当たり面積該当値テキスト"/>
        <xdr:cNvSpPr txBox="1"/>
      </xdr:nvSpPr>
      <xdr:spPr>
        <a:xfrm>
          <a:off x="22199600"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43362</xdr:rowOff>
    </xdr:from>
    <xdr:to>
      <xdr:col>112</xdr:col>
      <xdr:colOff>38100</xdr:colOff>
      <xdr:row>38</xdr:row>
      <xdr:rowOff>144962</xdr:rowOff>
    </xdr:to>
    <xdr:sp macro="" textlink="">
      <xdr:nvSpPr>
        <xdr:cNvPr id="496" name="楕円 495"/>
        <xdr:cNvSpPr/>
      </xdr:nvSpPr>
      <xdr:spPr>
        <a:xfrm>
          <a:off x="21272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89263</xdr:rowOff>
    </xdr:from>
    <xdr:to>
      <xdr:col>116</xdr:col>
      <xdr:colOff>63500</xdr:colOff>
      <xdr:row>38</xdr:row>
      <xdr:rowOff>94162</xdr:rowOff>
    </xdr:to>
    <xdr:cxnSp macro="">
      <xdr:nvCxnSpPr>
        <xdr:cNvPr id="497" name="直線コネクタ 496"/>
        <xdr:cNvCxnSpPr/>
      </xdr:nvCxnSpPr>
      <xdr:spPr>
        <a:xfrm flipV="1">
          <a:off x="21323300" y="66043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54791</xdr:rowOff>
    </xdr:from>
    <xdr:to>
      <xdr:col>107</xdr:col>
      <xdr:colOff>101600</xdr:colOff>
      <xdr:row>38</xdr:row>
      <xdr:rowOff>156391</xdr:rowOff>
    </xdr:to>
    <xdr:sp macro="" textlink="">
      <xdr:nvSpPr>
        <xdr:cNvPr id="498" name="楕円 497"/>
        <xdr:cNvSpPr/>
      </xdr:nvSpPr>
      <xdr:spPr>
        <a:xfrm>
          <a:off x="20383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94162</xdr:rowOff>
    </xdr:from>
    <xdr:to>
      <xdr:col>111</xdr:col>
      <xdr:colOff>177800</xdr:colOff>
      <xdr:row>38</xdr:row>
      <xdr:rowOff>105591</xdr:rowOff>
    </xdr:to>
    <xdr:cxnSp macro="">
      <xdr:nvCxnSpPr>
        <xdr:cNvPr id="499" name="直線コネクタ 498"/>
        <xdr:cNvCxnSpPr/>
      </xdr:nvCxnSpPr>
      <xdr:spPr>
        <a:xfrm flipV="1">
          <a:off x="20434300" y="66092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58057</xdr:rowOff>
    </xdr:from>
    <xdr:to>
      <xdr:col>102</xdr:col>
      <xdr:colOff>165100</xdr:colOff>
      <xdr:row>38</xdr:row>
      <xdr:rowOff>159657</xdr:rowOff>
    </xdr:to>
    <xdr:sp macro="" textlink="">
      <xdr:nvSpPr>
        <xdr:cNvPr id="500" name="楕円 499"/>
        <xdr:cNvSpPr/>
      </xdr:nvSpPr>
      <xdr:spPr>
        <a:xfrm>
          <a:off x="19494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105591</xdr:rowOff>
    </xdr:from>
    <xdr:to>
      <xdr:col>107</xdr:col>
      <xdr:colOff>50800</xdr:colOff>
      <xdr:row>38</xdr:row>
      <xdr:rowOff>108857</xdr:rowOff>
    </xdr:to>
    <xdr:cxnSp macro="">
      <xdr:nvCxnSpPr>
        <xdr:cNvPr id="501" name="直線コネクタ 500"/>
        <xdr:cNvCxnSpPr/>
      </xdr:nvCxnSpPr>
      <xdr:spPr>
        <a:xfrm flipV="1">
          <a:off x="19545300" y="66206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62956</xdr:rowOff>
    </xdr:from>
    <xdr:to>
      <xdr:col>98</xdr:col>
      <xdr:colOff>38100</xdr:colOff>
      <xdr:row>38</xdr:row>
      <xdr:rowOff>164556</xdr:rowOff>
    </xdr:to>
    <xdr:sp macro="" textlink="">
      <xdr:nvSpPr>
        <xdr:cNvPr id="502" name="楕円 501"/>
        <xdr:cNvSpPr/>
      </xdr:nvSpPr>
      <xdr:spPr>
        <a:xfrm>
          <a:off x="18605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108857</xdr:rowOff>
    </xdr:from>
    <xdr:to>
      <xdr:col>102</xdr:col>
      <xdr:colOff>114300</xdr:colOff>
      <xdr:row>38</xdr:row>
      <xdr:rowOff>113756</xdr:rowOff>
    </xdr:to>
    <xdr:cxnSp macro="">
      <xdr:nvCxnSpPr>
        <xdr:cNvPr id="503" name="直線コネクタ 502"/>
        <xdr:cNvCxnSpPr/>
      </xdr:nvCxnSpPr>
      <xdr:spPr>
        <a:xfrm flipV="1">
          <a:off x="18656300" y="66239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161488</xdr:rowOff>
    </xdr:from>
    <xdr:ext cx="469744" cy="259045"/>
    <xdr:sp macro="" textlink="">
      <xdr:nvSpPr>
        <xdr:cNvPr id="508" name="n_1mainValue【認定こども園・幼稚園・保育所】&#10;一人当たり面積"/>
        <xdr:cNvSpPr txBox="1"/>
      </xdr:nvSpPr>
      <xdr:spPr>
        <a:xfrm>
          <a:off x="21075727" y="63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1469</xdr:rowOff>
    </xdr:from>
    <xdr:ext cx="469744" cy="259045"/>
    <xdr:sp macro="" textlink="">
      <xdr:nvSpPr>
        <xdr:cNvPr id="509" name="n_2mainValue【認定こども園・幼稚園・保育所】&#10;一人当たり面積"/>
        <xdr:cNvSpPr txBox="1"/>
      </xdr:nvSpPr>
      <xdr:spPr>
        <a:xfrm>
          <a:off x="20199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4734</xdr:rowOff>
    </xdr:from>
    <xdr:ext cx="469744" cy="259045"/>
    <xdr:sp macro="" textlink="">
      <xdr:nvSpPr>
        <xdr:cNvPr id="510" name="n_3mainValue【認定こども園・幼稚園・保育所】&#10;一人当たり面積"/>
        <xdr:cNvSpPr txBox="1"/>
      </xdr:nvSpPr>
      <xdr:spPr>
        <a:xfrm>
          <a:off x="19310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9633</xdr:rowOff>
    </xdr:from>
    <xdr:ext cx="469744" cy="259045"/>
    <xdr:sp macro="" textlink="">
      <xdr:nvSpPr>
        <xdr:cNvPr id="511" name="n_4mainValue【認定こども園・幼稚園・保育所】&#10;一人当たり面積"/>
        <xdr:cNvSpPr txBox="1"/>
      </xdr:nvSpPr>
      <xdr:spPr>
        <a:xfrm>
          <a:off x="18421427" y="63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552" name="楕円 551"/>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553" name="【学校施設】&#10;有形固定資産減価償却率該当値テキスト"/>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33020</xdr:rowOff>
    </xdr:from>
    <xdr:to>
      <xdr:col>81</xdr:col>
      <xdr:colOff>101600</xdr:colOff>
      <xdr:row>62</xdr:row>
      <xdr:rowOff>134620</xdr:rowOff>
    </xdr:to>
    <xdr:sp macro="" textlink="">
      <xdr:nvSpPr>
        <xdr:cNvPr id="554" name="楕円 553"/>
        <xdr:cNvSpPr/>
      </xdr:nvSpPr>
      <xdr:spPr>
        <a:xfrm>
          <a:off x="1543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83820</xdr:rowOff>
    </xdr:from>
    <xdr:to>
      <xdr:col>85</xdr:col>
      <xdr:colOff>127000</xdr:colOff>
      <xdr:row>62</xdr:row>
      <xdr:rowOff>83820</xdr:rowOff>
    </xdr:to>
    <xdr:cxnSp macro="">
      <xdr:nvCxnSpPr>
        <xdr:cNvPr id="555" name="直線コネクタ 554"/>
        <xdr:cNvCxnSpPr/>
      </xdr:nvCxnSpPr>
      <xdr:spPr>
        <a:xfrm>
          <a:off x="15481300" y="1071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107315</xdr:rowOff>
    </xdr:from>
    <xdr:to>
      <xdr:col>76</xdr:col>
      <xdr:colOff>165100</xdr:colOff>
      <xdr:row>63</xdr:row>
      <xdr:rowOff>37465</xdr:rowOff>
    </xdr:to>
    <xdr:sp macro="" textlink="">
      <xdr:nvSpPr>
        <xdr:cNvPr id="556" name="楕円 555"/>
        <xdr:cNvSpPr/>
      </xdr:nvSpPr>
      <xdr:spPr>
        <a:xfrm>
          <a:off x="14541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158115</xdr:rowOff>
    </xdr:to>
    <xdr:cxnSp macro="">
      <xdr:nvCxnSpPr>
        <xdr:cNvPr id="557" name="直線コネクタ 556"/>
        <xdr:cNvCxnSpPr/>
      </xdr:nvCxnSpPr>
      <xdr:spPr>
        <a:xfrm flipV="1">
          <a:off x="14592300" y="107137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76835</xdr:rowOff>
    </xdr:from>
    <xdr:to>
      <xdr:col>72</xdr:col>
      <xdr:colOff>38100</xdr:colOff>
      <xdr:row>63</xdr:row>
      <xdr:rowOff>6985</xdr:rowOff>
    </xdr:to>
    <xdr:sp macro="" textlink="">
      <xdr:nvSpPr>
        <xdr:cNvPr id="558" name="楕円 557"/>
        <xdr:cNvSpPr/>
      </xdr:nvSpPr>
      <xdr:spPr>
        <a:xfrm>
          <a:off x="13652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127635</xdr:rowOff>
    </xdr:from>
    <xdr:to>
      <xdr:col>76</xdr:col>
      <xdr:colOff>114300</xdr:colOff>
      <xdr:row>62</xdr:row>
      <xdr:rowOff>158115</xdr:rowOff>
    </xdr:to>
    <xdr:cxnSp macro="">
      <xdr:nvCxnSpPr>
        <xdr:cNvPr id="559" name="直線コネクタ 558"/>
        <xdr:cNvCxnSpPr/>
      </xdr:nvCxnSpPr>
      <xdr:spPr>
        <a:xfrm>
          <a:off x="13703300" y="10757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80645</xdr:rowOff>
    </xdr:from>
    <xdr:to>
      <xdr:col>67</xdr:col>
      <xdr:colOff>101600</xdr:colOff>
      <xdr:row>62</xdr:row>
      <xdr:rowOff>10795</xdr:rowOff>
    </xdr:to>
    <xdr:sp macro="" textlink="">
      <xdr:nvSpPr>
        <xdr:cNvPr id="560" name="楕円 559"/>
        <xdr:cNvSpPr/>
      </xdr:nvSpPr>
      <xdr:spPr>
        <a:xfrm>
          <a:off x="12763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131445</xdr:rowOff>
    </xdr:from>
    <xdr:to>
      <xdr:col>71</xdr:col>
      <xdr:colOff>177800</xdr:colOff>
      <xdr:row>62</xdr:row>
      <xdr:rowOff>127635</xdr:rowOff>
    </xdr:to>
    <xdr:cxnSp macro="">
      <xdr:nvCxnSpPr>
        <xdr:cNvPr id="561" name="直線コネクタ 560"/>
        <xdr:cNvCxnSpPr/>
      </xdr:nvCxnSpPr>
      <xdr:spPr>
        <a:xfrm>
          <a:off x="12814300" y="1058989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125747</xdr:rowOff>
    </xdr:from>
    <xdr:ext cx="405111" cy="259045"/>
    <xdr:sp macro="" textlink="">
      <xdr:nvSpPr>
        <xdr:cNvPr id="566" name="n_1mainValue【学校施設】&#10;有形固定資産減価償却率"/>
        <xdr:cNvSpPr txBox="1"/>
      </xdr:nvSpPr>
      <xdr:spPr>
        <a:xfrm>
          <a:off x="15266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28592</xdr:rowOff>
    </xdr:from>
    <xdr:ext cx="405111" cy="259045"/>
    <xdr:sp macro="" textlink="">
      <xdr:nvSpPr>
        <xdr:cNvPr id="567" name="n_2mainValue【学校施設】&#10;有形固定資産減価償却率"/>
        <xdr:cNvSpPr txBox="1"/>
      </xdr:nvSpPr>
      <xdr:spPr>
        <a:xfrm>
          <a:off x="14389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169562</xdr:rowOff>
    </xdr:from>
    <xdr:ext cx="405111" cy="259045"/>
    <xdr:sp macro="" textlink="">
      <xdr:nvSpPr>
        <xdr:cNvPr id="568" name="n_3mainValue【学校施設】&#10;有形固定資産減価償却率"/>
        <xdr:cNvSpPr txBox="1"/>
      </xdr:nvSpPr>
      <xdr:spPr>
        <a:xfrm>
          <a:off x="13500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1922</xdr:rowOff>
    </xdr:from>
    <xdr:ext cx="405111" cy="259045"/>
    <xdr:sp macro="" textlink="">
      <xdr:nvSpPr>
        <xdr:cNvPr id="569" name="n_4mainValue【学校施設】&#10;有形固定資産減価償却率"/>
        <xdr:cNvSpPr txBox="1"/>
      </xdr:nvSpPr>
      <xdr:spPr>
        <a:xfrm>
          <a:off x="12611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139903</xdr:rowOff>
    </xdr:from>
    <xdr:to>
      <xdr:col>116</xdr:col>
      <xdr:colOff>62864</xdr:colOff>
      <xdr:row>63</xdr:row>
      <xdr:rowOff>64694</xdr:rowOff>
    </xdr:to>
    <xdr:cxnSp macro="">
      <xdr:nvCxnSpPr>
        <xdr:cNvPr id="591" name="直線コネクタ 590"/>
        <xdr:cNvCxnSpPr/>
      </xdr:nvCxnSpPr>
      <xdr:spPr>
        <a:xfrm flipV="1">
          <a:off x="22160864" y="9741103"/>
          <a:ext cx="0" cy="11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68521</xdr:rowOff>
    </xdr:from>
    <xdr:ext cx="469744" cy="259045"/>
    <xdr:sp macro="" textlink="">
      <xdr:nvSpPr>
        <xdr:cNvPr id="592" name="【学校施設】&#10;一人当たり面積最小値テキスト"/>
        <xdr:cNvSpPr txBox="1"/>
      </xdr:nvSpPr>
      <xdr:spPr>
        <a:xfrm>
          <a:off x="22199600" y="1086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64694</xdr:rowOff>
    </xdr:from>
    <xdr:to>
      <xdr:col>116</xdr:col>
      <xdr:colOff>152400</xdr:colOff>
      <xdr:row>63</xdr:row>
      <xdr:rowOff>64694</xdr:rowOff>
    </xdr:to>
    <xdr:cxnSp macro="">
      <xdr:nvCxnSpPr>
        <xdr:cNvPr id="593" name="直線コネクタ 592"/>
        <xdr:cNvCxnSpPr/>
      </xdr:nvCxnSpPr>
      <xdr:spPr>
        <a:xfrm>
          <a:off x="22072600" y="1086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86580</xdr:rowOff>
    </xdr:from>
    <xdr:ext cx="469744" cy="259045"/>
    <xdr:sp macro="" textlink="">
      <xdr:nvSpPr>
        <xdr:cNvPr id="594" name="【学校施設】&#10;一人当たり面積最大値テキスト"/>
        <xdr:cNvSpPr txBox="1"/>
      </xdr:nvSpPr>
      <xdr:spPr>
        <a:xfrm>
          <a:off x="22199600" y="95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139903</xdr:rowOff>
    </xdr:from>
    <xdr:to>
      <xdr:col>116</xdr:col>
      <xdr:colOff>152400</xdr:colOff>
      <xdr:row>56</xdr:row>
      <xdr:rowOff>139903</xdr:rowOff>
    </xdr:to>
    <xdr:cxnSp macro="">
      <xdr:nvCxnSpPr>
        <xdr:cNvPr id="595" name="直線コネクタ 594"/>
        <xdr:cNvCxnSpPr/>
      </xdr:nvCxnSpPr>
      <xdr:spPr>
        <a:xfrm>
          <a:off x="22072600" y="9741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72432</xdr:rowOff>
    </xdr:from>
    <xdr:ext cx="469744" cy="259045"/>
    <xdr:sp macro="" textlink="">
      <xdr:nvSpPr>
        <xdr:cNvPr id="596" name="【学校施設】&#10;一人当たり面積平均値テキスト"/>
        <xdr:cNvSpPr txBox="1"/>
      </xdr:nvSpPr>
      <xdr:spPr>
        <a:xfrm>
          <a:off x="22199600" y="1018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49555</xdr:rowOff>
    </xdr:from>
    <xdr:to>
      <xdr:col>116</xdr:col>
      <xdr:colOff>114300</xdr:colOff>
      <xdr:row>60</xdr:row>
      <xdr:rowOff>151155</xdr:rowOff>
    </xdr:to>
    <xdr:sp macro="" textlink="">
      <xdr:nvSpPr>
        <xdr:cNvPr id="597" name="フローチャート: 判断 596"/>
        <xdr:cNvSpPr/>
      </xdr:nvSpPr>
      <xdr:spPr>
        <a:xfrm>
          <a:off x="22110700" y="103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83388</xdr:rowOff>
    </xdr:from>
    <xdr:to>
      <xdr:col>112</xdr:col>
      <xdr:colOff>38100</xdr:colOff>
      <xdr:row>61</xdr:row>
      <xdr:rowOff>13538</xdr:rowOff>
    </xdr:to>
    <xdr:sp macro="" textlink="">
      <xdr:nvSpPr>
        <xdr:cNvPr id="598" name="フローチャート: 判断 597"/>
        <xdr:cNvSpPr/>
      </xdr:nvSpPr>
      <xdr:spPr>
        <a:xfrm>
          <a:off x="21272500" y="1037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83845</xdr:rowOff>
    </xdr:from>
    <xdr:to>
      <xdr:col>107</xdr:col>
      <xdr:colOff>101600</xdr:colOff>
      <xdr:row>61</xdr:row>
      <xdr:rowOff>13995</xdr:rowOff>
    </xdr:to>
    <xdr:sp macro="" textlink="">
      <xdr:nvSpPr>
        <xdr:cNvPr id="599" name="フローチャート: 判断 598"/>
        <xdr:cNvSpPr/>
      </xdr:nvSpPr>
      <xdr:spPr>
        <a:xfrm>
          <a:off x="20383500" y="103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69215</xdr:rowOff>
    </xdr:from>
    <xdr:to>
      <xdr:col>102</xdr:col>
      <xdr:colOff>165100</xdr:colOff>
      <xdr:row>60</xdr:row>
      <xdr:rowOff>170815</xdr:rowOff>
    </xdr:to>
    <xdr:sp macro="" textlink="">
      <xdr:nvSpPr>
        <xdr:cNvPr id="600" name="フローチャート: 判断 599"/>
        <xdr:cNvSpPr/>
      </xdr:nvSpPr>
      <xdr:spPr>
        <a:xfrm>
          <a:off x="19494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77674</xdr:rowOff>
    </xdr:from>
    <xdr:to>
      <xdr:col>98</xdr:col>
      <xdr:colOff>38100</xdr:colOff>
      <xdr:row>61</xdr:row>
      <xdr:rowOff>7824</xdr:rowOff>
    </xdr:to>
    <xdr:sp macro="" textlink="">
      <xdr:nvSpPr>
        <xdr:cNvPr id="601" name="フローチャート: 判断 600"/>
        <xdr:cNvSpPr/>
      </xdr:nvSpPr>
      <xdr:spPr>
        <a:xfrm>
          <a:off x="18605500" y="103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63729</xdr:rowOff>
    </xdr:from>
    <xdr:to>
      <xdr:col>116</xdr:col>
      <xdr:colOff>114300</xdr:colOff>
      <xdr:row>61</xdr:row>
      <xdr:rowOff>165329</xdr:rowOff>
    </xdr:to>
    <xdr:sp macro="" textlink="">
      <xdr:nvSpPr>
        <xdr:cNvPr id="607" name="楕円 606"/>
        <xdr:cNvSpPr/>
      </xdr:nvSpPr>
      <xdr:spPr>
        <a:xfrm>
          <a:off x="22110700" y="105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42156</xdr:rowOff>
    </xdr:from>
    <xdr:ext cx="469744" cy="259045"/>
    <xdr:sp macro="" textlink="">
      <xdr:nvSpPr>
        <xdr:cNvPr id="608" name="【学校施設】&#10;一人当たり面積該当値テキスト"/>
        <xdr:cNvSpPr txBox="1"/>
      </xdr:nvSpPr>
      <xdr:spPr>
        <a:xfrm>
          <a:off x="22199600" y="105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67158</xdr:rowOff>
    </xdr:from>
    <xdr:to>
      <xdr:col>112</xdr:col>
      <xdr:colOff>38100</xdr:colOff>
      <xdr:row>61</xdr:row>
      <xdr:rowOff>168758</xdr:rowOff>
    </xdr:to>
    <xdr:sp macro="" textlink="">
      <xdr:nvSpPr>
        <xdr:cNvPr id="609" name="楕円 608"/>
        <xdr:cNvSpPr/>
      </xdr:nvSpPr>
      <xdr:spPr>
        <a:xfrm>
          <a:off x="21272500" y="10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114529</xdr:rowOff>
    </xdr:from>
    <xdr:to>
      <xdr:col>116</xdr:col>
      <xdr:colOff>63500</xdr:colOff>
      <xdr:row>61</xdr:row>
      <xdr:rowOff>117958</xdr:rowOff>
    </xdr:to>
    <xdr:cxnSp macro="">
      <xdr:nvCxnSpPr>
        <xdr:cNvPr id="610" name="直線コネクタ 609"/>
        <xdr:cNvCxnSpPr/>
      </xdr:nvCxnSpPr>
      <xdr:spPr>
        <a:xfrm flipV="1">
          <a:off x="21323300" y="105729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103962</xdr:rowOff>
    </xdr:from>
    <xdr:to>
      <xdr:col>107</xdr:col>
      <xdr:colOff>101600</xdr:colOff>
      <xdr:row>62</xdr:row>
      <xdr:rowOff>34112</xdr:rowOff>
    </xdr:to>
    <xdr:sp macro="" textlink="">
      <xdr:nvSpPr>
        <xdr:cNvPr id="611" name="楕円 610"/>
        <xdr:cNvSpPr/>
      </xdr:nvSpPr>
      <xdr:spPr>
        <a:xfrm>
          <a:off x="20383500" y="105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117958</xdr:rowOff>
    </xdr:from>
    <xdr:to>
      <xdr:col>111</xdr:col>
      <xdr:colOff>177800</xdr:colOff>
      <xdr:row>61</xdr:row>
      <xdr:rowOff>154762</xdr:rowOff>
    </xdr:to>
    <xdr:cxnSp macro="">
      <xdr:nvCxnSpPr>
        <xdr:cNvPr id="612" name="直線コネクタ 611"/>
        <xdr:cNvCxnSpPr/>
      </xdr:nvCxnSpPr>
      <xdr:spPr>
        <a:xfrm flipV="1">
          <a:off x="20434300" y="1057640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105563</xdr:rowOff>
    </xdr:from>
    <xdr:to>
      <xdr:col>102</xdr:col>
      <xdr:colOff>165100</xdr:colOff>
      <xdr:row>62</xdr:row>
      <xdr:rowOff>35713</xdr:rowOff>
    </xdr:to>
    <xdr:sp macro="" textlink="">
      <xdr:nvSpPr>
        <xdr:cNvPr id="613" name="楕円 612"/>
        <xdr:cNvSpPr/>
      </xdr:nvSpPr>
      <xdr:spPr>
        <a:xfrm>
          <a:off x="194945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154762</xdr:rowOff>
    </xdr:from>
    <xdr:to>
      <xdr:col>107</xdr:col>
      <xdr:colOff>50800</xdr:colOff>
      <xdr:row>61</xdr:row>
      <xdr:rowOff>156363</xdr:rowOff>
    </xdr:to>
    <xdr:cxnSp macro="">
      <xdr:nvCxnSpPr>
        <xdr:cNvPr id="614" name="直線コネクタ 613"/>
        <xdr:cNvCxnSpPr/>
      </xdr:nvCxnSpPr>
      <xdr:spPr>
        <a:xfrm flipV="1">
          <a:off x="19545300" y="1061321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81331</xdr:rowOff>
    </xdr:from>
    <xdr:to>
      <xdr:col>98</xdr:col>
      <xdr:colOff>38100</xdr:colOff>
      <xdr:row>64</xdr:row>
      <xdr:rowOff>11481</xdr:rowOff>
    </xdr:to>
    <xdr:sp macro="" textlink="">
      <xdr:nvSpPr>
        <xdr:cNvPr id="615" name="楕円 614"/>
        <xdr:cNvSpPr/>
      </xdr:nvSpPr>
      <xdr:spPr>
        <a:xfrm>
          <a:off x="18605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156363</xdr:rowOff>
    </xdr:from>
    <xdr:to>
      <xdr:col>102</xdr:col>
      <xdr:colOff>114300</xdr:colOff>
      <xdr:row>63</xdr:row>
      <xdr:rowOff>132131</xdr:rowOff>
    </xdr:to>
    <xdr:cxnSp macro="">
      <xdr:nvCxnSpPr>
        <xdr:cNvPr id="616" name="直線コネクタ 615"/>
        <xdr:cNvCxnSpPr/>
      </xdr:nvCxnSpPr>
      <xdr:spPr>
        <a:xfrm flipV="1">
          <a:off x="18656300" y="10614813"/>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30065</xdr:rowOff>
    </xdr:from>
    <xdr:ext cx="469744" cy="259045"/>
    <xdr:sp macro="" textlink="">
      <xdr:nvSpPr>
        <xdr:cNvPr id="617" name="n_1aveValue【学校施設】&#10;一人当たり面積"/>
        <xdr:cNvSpPr txBox="1"/>
      </xdr:nvSpPr>
      <xdr:spPr>
        <a:xfrm>
          <a:off x="21075727" y="101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30522</xdr:rowOff>
    </xdr:from>
    <xdr:ext cx="469744" cy="259045"/>
    <xdr:sp macro="" textlink="">
      <xdr:nvSpPr>
        <xdr:cNvPr id="618" name="n_2aveValue【学校施設】&#10;一人当たり面積"/>
        <xdr:cNvSpPr txBox="1"/>
      </xdr:nvSpPr>
      <xdr:spPr>
        <a:xfrm>
          <a:off x="20199427" y="10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15892</xdr:rowOff>
    </xdr:from>
    <xdr:ext cx="469744" cy="259045"/>
    <xdr:sp macro="" textlink="">
      <xdr:nvSpPr>
        <xdr:cNvPr id="619" name="n_3aveValue【学校施設】&#10;一人当たり面積"/>
        <xdr:cNvSpPr txBox="1"/>
      </xdr:nvSpPr>
      <xdr:spPr>
        <a:xfrm>
          <a:off x="19310427"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24351</xdr:rowOff>
    </xdr:from>
    <xdr:ext cx="469744" cy="259045"/>
    <xdr:sp macro="" textlink="">
      <xdr:nvSpPr>
        <xdr:cNvPr id="620" name="n_4aveValue【学校施設】&#10;一人当たり面積"/>
        <xdr:cNvSpPr txBox="1"/>
      </xdr:nvSpPr>
      <xdr:spPr>
        <a:xfrm>
          <a:off x="18421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159885</xdr:rowOff>
    </xdr:from>
    <xdr:ext cx="469744" cy="259045"/>
    <xdr:sp macro="" textlink="">
      <xdr:nvSpPr>
        <xdr:cNvPr id="621" name="n_1main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25239</xdr:rowOff>
    </xdr:from>
    <xdr:ext cx="469744" cy="259045"/>
    <xdr:sp macro="" textlink="">
      <xdr:nvSpPr>
        <xdr:cNvPr id="622" name="n_2mainValue【学校施設】&#10;一人当たり面積"/>
        <xdr:cNvSpPr txBox="1"/>
      </xdr:nvSpPr>
      <xdr:spPr>
        <a:xfrm>
          <a:off x="20199427" y="1065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26840</xdr:rowOff>
    </xdr:from>
    <xdr:ext cx="469744" cy="259045"/>
    <xdr:sp macro="" textlink="">
      <xdr:nvSpPr>
        <xdr:cNvPr id="623" name="n_3mainValue【学校施設】&#10;一人当たり面積"/>
        <xdr:cNvSpPr txBox="1"/>
      </xdr:nvSpPr>
      <xdr:spPr>
        <a:xfrm>
          <a:off x="19310427" y="106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2608</xdr:rowOff>
    </xdr:from>
    <xdr:ext cx="469744" cy="259045"/>
    <xdr:sp macro="" textlink="">
      <xdr:nvSpPr>
        <xdr:cNvPr id="624" name="n_4mainValue【学校施設】&#10;一人当たり面積"/>
        <xdr:cNvSpPr txBox="1"/>
      </xdr:nvSpPr>
      <xdr:spPr>
        <a:xfrm>
          <a:off x="18421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0" name="直線コネクタ 649"/>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3"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54" name="直線コネクタ 653"/>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55"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56" name="フローチャート: 判断 655"/>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57" name="フローチャート: 判断 656"/>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58" name="フローチャート: 判断 657"/>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59" name="フローチャート: 判断 658"/>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0" name="フローチャート: 判断 659"/>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77107</xdr:rowOff>
    </xdr:from>
    <xdr:to>
      <xdr:col>67</xdr:col>
      <xdr:colOff>101600</xdr:colOff>
      <xdr:row>78</xdr:row>
      <xdr:rowOff>7257</xdr:rowOff>
    </xdr:to>
    <xdr:sp macro="" textlink="">
      <xdr:nvSpPr>
        <xdr:cNvPr id="666" name="楕円 665"/>
        <xdr:cNvSpPr/>
      </xdr:nvSpPr>
      <xdr:spPr>
        <a:xfrm>
          <a:off x="12763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667"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68"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69"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70" name="n_4aveValue【児童館】&#10;有形固定資産減価償却率"/>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23784</xdr:rowOff>
    </xdr:from>
    <xdr:ext cx="340478" cy="259045"/>
    <xdr:sp macro="" textlink="">
      <xdr:nvSpPr>
        <xdr:cNvPr id="671" name="n_4mainValue【児童館】&#10;有形固定資産減価償却率"/>
        <xdr:cNvSpPr txBox="1"/>
      </xdr:nvSpPr>
      <xdr:spPr>
        <a:xfrm>
          <a:off x="12644061" y="1305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2" name="直線コネクタ 68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3" name="テキスト ボックス 68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6" name="直線コネクタ 68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87" name="テキスト ボックス 68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1" name="直線コネクタ 690"/>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92"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93" name="直線コネクタ 692"/>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94"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95" name="直線コネクタ 694"/>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696"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97" name="フローチャート: 判断 696"/>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98" name="フローチャート: 判断 69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99" name="フローチャート: 判断 698"/>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00" name="フローチャート: 判断 699"/>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01" name="フローチャート: 判断 700"/>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44450</xdr:rowOff>
    </xdr:from>
    <xdr:to>
      <xdr:col>98</xdr:col>
      <xdr:colOff>38100</xdr:colOff>
      <xdr:row>82</xdr:row>
      <xdr:rowOff>146050</xdr:rowOff>
    </xdr:to>
    <xdr:sp macro="" textlink="">
      <xdr:nvSpPr>
        <xdr:cNvPr id="707" name="楕円 706"/>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708"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709"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710"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711" name="n_4aveValue【児童館】&#10;一人当たり面積"/>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12" name="n_4mainValue【児童館】&#10;一人当たり面積"/>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3" name="テキスト ボックス 73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5" name="テキスト ボックス 73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37" name="直線コネクタ 736"/>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40"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41" name="直線コネクタ 740"/>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42"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43" name="フローチャート: 判断 742"/>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44" name="フローチャート: 判断 743"/>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45" name="フローチャート: 判断 74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46" name="フローチャート: 判断 74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47" name="フローチャート: 判断 746"/>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53" name="楕円 752"/>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54"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755" name="楕円 754"/>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7620</xdr:rowOff>
    </xdr:to>
    <xdr:cxnSp macro="">
      <xdr:nvCxnSpPr>
        <xdr:cNvPr id="756" name="直線コネクタ 755"/>
        <xdr:cNvCxnSpPr/>
      </xdr:nvCxnSpPr>
      <xdr:spPr>
        <a:xfrm>
          <a:off x="15481300" y="17666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111125</xdr:rowOff>
    </xdr:from>
    <xdr:to>
      <xdr:col>76</xdr:col>
      <xdr:colOff>165100</xdr:colOff>
      <xdr:row>103</xdr:row>
      <xdr:rowOff>41275</xdr:rowOff>
    </xdr:to>
    <xdr:sp macro="" textlink="">
      <xdr:nvSpPr>
        <xdr:cNvPr id="757" name="楕円 756"/>
        <xdr:cNvSpPr/>
      </xdr:nvSpPr>
      <xdr:spPr>
        <a:xfrm>
          <a:off x="14541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161925</xdr:rowOff>
    </xdr:from>
    <xdr:to>
      <xdr:col>81</xdr:col>
      <xdr:colOff>50800</xdr:colOff>
      <xdr:row>103</xdr:row>
      <xdr:rowOff>7620</xdr:rowOff>
    </xdr:to>
    <xdr:cxnSp macro="">
      <xdr:nvCxnSpPr>
        <xdr:cNvPr id="758" name="直線コネクタ 757"/>
        <xdr:cNvCxnSpPr/>
      </xdr:nvCxnSpPr>
      <xdr:spPr>
        <a:xfrm>
          <a:off x="14592300" y="17649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111125</xdr:rowOff>
    </xdr:from>
    <xdr:to>
      <xdr:col>72</xdr:col>
      <xdr:colOff>38100</xdr:colOff>
      <xdr:row>103</xdr:row>
      <xdr:rowOff>41275</xdr:rowOff>
    </xdr:to>
    <xdr:sp macro="" textlink="">
      <xdr:nvSpPr>
        <xdr:cNvPr id="759" name="楕円 758"/>
        <xdr:cNvSpPr/>
      </xdr:nvSpPr>
      <xdr:spPr>
        <a:xfrm>
          <a:off x="13652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161925</xdr:rowOff>
    </xdr:from>
    <xdr:to>
      <xdr:col>76</xdr:col>
      <xdr:colOff>114300</xdr:colOff>
      <xdr:row>102</xdr:row>
      <xdr:rowOff>161925</xdr:rowOff>
    </xdr:to>
    <xdr:cxnSp macro="">
      <xdr:nvCxnSpPr>
        <xdr:cNvPr id="760" name="直線コネクタ 759"/>
        <xdr:cNvCxnSpPr/>
      </xdr:nvCxnSpPr>
      <xdr:spPr>
        <a:xfrm>
          <a:off x="13703300" y="17649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61"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62"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63"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64"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65"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57802</xdr:rowOff>
    </xdr:from>
    <xdr:ext cx="405111" cy="259045"/>
    <xdr:sp macro="" textlink="">
      <xdr:nvSpPr>
        <xdr:cNvPr id="766" name="n_2mainValue【公民館】&#10;有形固定資産減価償却率"/>
        <xdr:cNvSpPr txBox="1"/>
      </xdr:nvSpPr>
      <xdr:spPr>
        <a:xfrm>
          <a:off x="14389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57802</xdr:rowOff>
    </xdr:from>
    <xdr:ext cx="405111" cy="259045"/>
    <xdr:sp macro="" textlink="">
      <xdr:nvSpPr>
        <xdr:cNvPr id="767" name="n_3mainValue【公民館】&#10;有形固定資産減価償却率"/>
        <xdr:cNvSpPr txBox="1"/>
      </xdr:nvSpPr>
      <xdr:spPr>
        <a:xfrm>
          <a:off x="13500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8" name="直線コネクタ 7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9" name="テキスト ボックス 7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0" name="直線コネクタ 7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1" name="テキスト ボックス 7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2" name="直線コネクタ 7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3" name="テキスト ボックス 7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4" name="直線コネクタ 7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5" name="テキスト ボックス 7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89" name="直線コネクタ 788"/>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90"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91" name="直線コネクタ 790"/>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92"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93" name="直線コネクタ 792"/>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94"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95" name="フローチャート: 判断 794"/>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96" name="フローチャート: 判断 795"/>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97" name="フローチャート: 判断 796"/>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98" name="フローチャート: 判断 797"/>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99" name="フローチャート: 判断 798"/>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127812</xdr:rowOff>
    </xdr:from>
    <xdr:to>
      <xdr:col>116</xdr:col>
      <xdr:colOff>114300</xdr:colOff>
      <xdr:row>107</xdr:row>
      <xdr:rowOff>57962</xdr:rowOff>
    </xdr:to>
    <xdr:sp macro="" textlink="">
      <xdr:nvSpPr>
        <xdr:cNvPr id="805" name="楕円 804"/>
        <xdr:cNvSpPr/>
      </xdr:nvSpPr>
      <xdr:spPr>
        <a:xfrm>
          <a:off x="22110700" y="18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150689</xdr:rowOff>
    </xdr:from>
    <xdr:ext cx="469744" cy="259045"/>
    <xdr:sp macro="" textlink="">
      <xdr:nvSpPr>
        <xdr:cNvPr id="806" name="【公民館】&#10;一人当たり面積該当値テキスト"/>
        <xdr:cNvSpPr txBox="1"/>
      </xdr:nvSpPr>
      <xdr:spPr>
        <a:xfrm>
          <a:off x="22199600" y="1815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129642</xdr:rowOff>
    </xdr:from>
    <xdr:to>
      <xdr:col>112</xdr:col>
      <xdr:colOff>38100</xdr:colOff>
      <xdr:row>107</xdr:row>
      <xdr:rowOff>59792</xdr:rowOff>
    </xdr:to>
    <xdr:sp macro="" textlink="">
      <xdr:nvSpPr>
        <xdr:cNvPr id="807" name="楕円 806"/>
        <xdr:cNvSpPr/>
      </xdr:nvSpPr>
      <xdr:spPr>
        <a:xfrm>
          <a:off x="212725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xdr:rowOff>
    </xdr:from>
    <xdr:to>
      <xdr:col>116</xdr:col>
      <xdr:colOff>63500</xdr:colOff>
      <xdr:row>107</xdr:row>
      <xdr:rowOff>8992</xdr:rowOff>
    </xdr:to>
    <xdr:cxnSp macro="">
      <xdr:nvCxnSpPr>
        <xdr:cNvPr id="808" name="直線コネクタ 807"/>
        <xdr:cNvCxnSpPr/>
      </xdr:nvCxnSpPr>
      <xdr:spPr>
        <a:xfrm flipV="1">
          <a:off x="21323300" y="1835231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161189</xdr:rowOff>
    </xdr:from>
    <xdr:to>
      <xdr:col>107</xdr:col>
      <xdr:colOff>101600</xdr:colOff>
      <xdr:row>106</xdr:row>
      <xdr:rowOff>91339</xdr:rowOff>
    </xdr:to>
    <xdr:sp macro="" textlink="">
      <xdr:nvSpPr>
        <xdr:cNvPr id="809" name="楕円 808"/>
        <xdr:cNvSpPr/>
      </xdr:nvSpPr>
      <xdr:spPr>
        <a:xfrm>
          <a:off x="20383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40539</xdr:rowOff>
    </xdr:from>
    <xdr:to>
      <xdr:col>111</xdr:col>
      <xdr:colOff>177800</xdr:colOff>
      <xdr:row>107</xdr:row>
      <xdr:rowOff>8992</xdr:rowOff>
    </xdr:to>
    <xdr:cxnSp macro="">
      <xdr:nvCxnSpPr>
        <xdr:cNvPr id="810" name="直線コネクタ 809"/>
        <xdr:cNvCxnSpPr/>
      </xdr:nvCxnSpPr>
      <xdr:spPr>
        <a:xfrm>
          <a:off x="20434300" y="18214239"/>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163018</xdr:rowOff>
    </xdr:from>
    <xdr:to>
      <xdr:col>102</xdr:col>
      <xdr:colOff>165100</xdr:colOff>
      <xdr:row>106</xdr:row>
      <xdr:rowOff>93168</xdr:rowOff>
    </xdr:to>
    <xdr:sp macro="" textlink="">
      <xdr:nvSpPr>
        <xdr:cNvPr id="811" name="楕円 810"/>
        <xdr:cNvSpPr/>
      </xdr:nvSpPr>
      <xdr:spPr>
        <a:xfrm>
          <a:off x="19494500" y="18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40539</xdr:rowOff>
    </xdr:from>
    <xdr:to>
      <xdr:col>107</xdr:col>
      <xdr:colOff>50800</xdr:colOff>
      <xdr:row>106</xdr:row>
      <xdr:rowOff>42368</xdr:rowOff>
    </xdr:to>
    <xdr:cxnSp macro="">
      <xdr:nvCxnSpPr>
        <xdr:cNvPr id="812" name="直線コネクタ 811"/>
        <xdr:cNvCxnSpPr/>
      </xdr:nvCxnSpPr>
      <xdr:spPr>
        <a:xfrm flipV="1">
          <a:off x="19545300" y="182142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813"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814"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15"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16"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76319</xdr:rowOff>
    </xdr:from>
    <xdr:ext cx="469744" cy="259045"/>
    <xdr:sp macro="" textlink="">
      <xdr:nvSpPr>
        <xdr:cNvPr id="817" name="n_1mainValue【公民館】&#10;一人当たり面積"/>
        <xdr:cNvSpPr txBox="1"/>
      </xdr:nvSpPr>
      <xdr:spPr>
        <a:xfrm>
          <a:off x="210757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107866</xdr:rowOff>
    </xdr:from>
    <xdr:ext cx="469744" cy="259045"/>
    <xdr:sp macro="" textlink="">
      <xdr:nvSpPr>
        <xdr:cNvPr id="818" name="n_2mainValue【公民館】&#10;一人当たり面積"/>
        <xdr:cNvSpPr txBox="1"/>
      </xdr:nvSpPr>
      <xdr:spPr>
        <a:xfrm>
          <a:off x="20199427" y="179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109695</xdr:rowOff>
    </xdr:from>
    <xdr:ext cx="469744" cy="259045"/>
    <xdr:sp macro="" textlink="">
      <xdr:nvSpPr>
        <xdr:cNvPr id="819" name="n_3mainValue【公民館】&#10;一人当たり面積"/>
        <xdr:cNvSpPr txBox="1"/>
      </xdr:nvSpPr>
      <xdr:spPr>
        <a:xfrm>
          <a:off x="19310427" y="179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有形固定資産減価償却率の高さが特筆すべき点である。このことは財政部局においても教育部局においても認識しており、再構築に向けた検討がスタートしている。しかし、その検討は始まったばかりで、具体的な計画となるまでには数年の歳月を要する見込みである。財政部局としてはその計画の具体化を待たずにそれに向けた基金の積み増しを開始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160655</xdr:rowOff>
    </xdr:from>
    <xdr:to>
      <xdr:col>24</xdr:col>
      <xdr:colOff>114300</xdr:colOff>
      <xdr:row>63</xdr:row>
      <xdr:rowOff>90805</xdr:rowOff>
    </xdr:to>
    <xdr:sp macro="" textlink="">
      <xdr:nvSpPr>
        <xdr:cNvPr id="89" name="楕円 88"/>
        <xdr:cNvSpPr/>
      </xdr:nvSpPr>
      <xdr:spPr>
        <a:xfrm>
          <a:off x="4584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139082</xdr:rowOff>
    </xdr:from>
    <xdr:ext cx="405111" cy="259045"/>
    <xdr:sp macro="" textlink="">
      <xdr:nvSpPr>
        <xdr:cNvPr id="90" name="【体育館・プール】&#10;有形固定資産減価償却率該当値テキスト"/>
        <xdr:cNvSpPr txBox="1"/>
      </xdr:nvSpPr>
      <xdr:spPr>
        <a:xfrm>
          <a:off x="4673600"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160655</xdr:rowOff>
    </xdr:from>
    <xdr:to>
      <xdr:col>20</xdr:col>
      <xdr:colOff>38100</xdr:colOff>
      <xdr:row>63</xdr:row>
      <xdr:rowOff>90805</xdr:rowOff>
    </xdr:to>
    <xdr:sp macro="" textlink="">
      <xdr:nvSpPr>
        <xdr:cNvPr id="91" name="楕円 90"/>
        <xdr:cNvSpPr/>
      </xdr:nvSpPr>
      <xdr:spPr>
        <a:xfrm>
          <a:off x="3746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40005</xdr:rowOff>
    </xdr:from>
    <xdr:to>
      <xdr:col>24</xdr:col>
      <xdr:colOff>63500</xdr:colOff>
      <xdr:row>63</xdr:row>
      <xdr:rowOff>40005</xdr:rowOff>
    </xdr:to>
    <xdr:cxnSp macro="">
      <xdr:nvCxnSpPr>
        <xdr:cNvPr id="92" name="直線コネクタ 91"/>
        <xdr:cNvCxnSpPr/>
      </xdr:nvCxnSpPr>
      <xdr:spPr>
        <a:xfrm>
          <a:off x="3797300" y="1084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147320</xdr:rowOff>
    </xdr:from>
    <xdr:to>
      <xdr:col>15</xdr:col>
      <xdr:colOff>101600</xdr:colOff>
      <xdr:row>63</xdr:row>
      <xdr:rowOff>77470</xdr:rowOff>
    </xdr:to>
    <xdr:sp macro="" textlink="">
      <xdr:nvSpPr>
        <xdr:cNvPr id="93" name="楕円 92"/>
        <xdr:cNvSpPr/>
      </xdr:nvSpPr>
      <xdr:spPr>
        <a:xfrm>
          <a:off x="2857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26670</xdr:rowOff>
    </xdr:from>
    <xdr:to>
      <xdr:col>19</xdr:col>
      <xdr:colOff>177800</xdr:colOff>
      <xdr:row>63</xdr:row>
      <xdr:rowOff>40005</xdr:rowOff>
    </xdr:to>
    <xdr:cxnSp macro="">
      <xdr:nvCxnSpPr>
        <xdr:cNvPr id="94" name="直線コネクタ 93"/>
        <xdr:cNvCxnSpPr/>
      </xdr:nvCxnSpPr>
      <xdr:spPr>
        <a:xfrm>
          <a:off x="2908300" y="10828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95" name="楕円 94"/>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26670</xdr:rowOff>
    </xdr:to>
    <xdr:cxnSp macro="">
      <xdr:nvCxnSpPr>
        <xdr:cNvPr id="96" name="直線コネクタ 95"/>
        <xdr:cNvCxnSpPr/>
      </xdr:nvCxnSpPr>
      <xdr:spPr>
        <a:xfrm>
          <a:off x="2019300" y="10801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97" name="楕円 96"/>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63</xdr:row>
      <xdr:rowOff>0</xdr:rowOff>
    </xdr:to>
    <xdr:cxnSp macro="">
      <xdr:nvCxnSpPr>
        <xdr:cNvPr id="98" name="直線コネクタ 97"/>
        <xdr:cNvCxnSpPr/>
      </xdr:nvCxnSpPr>
      <xdr:spPr>
        <a:xfrm>
          <a:off x="1130300" y="107213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81932</xdr:rowOff>
    </xdr:from>
    <xdr:ext cx="405111" cy="259045"/>
    <xdr:sp macro="" textlink="">
      <xdr:nvSpPr>
        <xdr:cNvPr id="103" name="n_1mainValue【体育館・プール】&#10;有形固定資産減価償却率"/>
        <xdr:cNvSpPr txBox="1"/>
      </xdr:nvSpPr>
      <xdr:spPr>
        <a:xfrm>
          <a:off x="35820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68597</xdr:rowOff>
    </xdr:from>
    <xdr:ext cx="405111" cy="259045"/>
    <xdr:sp macro="" textlink="">
      <xdr:nvSpPr>
        <xdr:cNvPr id="104" name="n_2mainValue【体育館・プール】&#10;有形固定資産減価償却率"/>
        <xdr:cNvSpPr txBox="1"/>
      </xdr:nvSpPr>
      <xdr:spPr>
        <a:xfrm>
          <a:off x="2705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105" name="n_3mainValue【体育館・プール】&#10;有形固定資産減価償却率"/>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106"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95504</xdr:rowOff>
    </xdr:from>
    <xdr:to>
      <xdr:col>55</xdr:col>
      <xdr:colOff>50800</xdr:colOff>
      <xdr:row>62</xdr:row>
      <xdr:rowOff>25654</xdr:rowOff>
    </xdr:to>
    <xdr:sp macro="" textlink="">
      <xdr:nvSpPr>
        <xdr:cNvPr id="142" name="楕円 141"/>
        <xdr:cNvSpPr/>
      </xdr:nvSpPr>
      <xdr:spPr>
        <a:xfrm>
          <a:off x="10426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73931</xdr:rowOff>
    </xdr:from>
    <xdr:ext cx="469744" cy="259045"/>
    <xdr:sp macro="" textlink="">
      <xdr:nvSpPr>
        <xdr:cNvPr id="143" name="【体育館・プール】&#10;一人当たり面積該当値テキスト"/>
        <xdr:cNvSpPr txBox="1"/>
      </xdr:nvSpPr>
      <xdr:spPr>
        <a:xfrm>
          <a:off x="10515600"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97219</xdr:rowOff>
    </xdr:from>
    <xdr:to>
      <xdr:col>50</xdr:col>
      <xdr:colOff>165100</xdr:colOff>
      <xdr:row>62</xdr:row>
      <xdr:rowOff>27369</xdr:rowOff>
    </xdr:to>
    <xdr:sp macro="" textlink="">
      <xdr:nvSpPr>
        <xdr:cNvPr id="144" name="楕円 143"/>
        <xdr:cNvSpPr/>
      </xdr:nvSpPr>
      <xdr:spPr>
        <a:xfrm>
          <a:off x="9588500" y="105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146304</xdr:rowOff>
    </xdr:from>
    <xdr:to>
      <xdr:col>55</xdr:col>
      <xdr:colOff>0</xdr:colOff>
      <xdr:row>61</xdr:row>
      <xdr:rowOff>148019</xdr:rowOff>
    </xdr:to>
    <xdr:cxnSp macro="">
      <xdr:nvCxnSpPr>
        <xdr:cNvPr id="145" name="直線コネクタ 144"/>
        <xdr:cNvCxnSpPr/>
      </xdr:nvCxnSpPr>
      <xdr:spPr>
        <a:xfrm flipV="1">
          <a:off x="9639300" y="1060475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118364</xdr:rowOff>
    </xdr:from>
    <xdr:to>
      <xdr:col>46</xdr:col>
      <xdr:colOff>38100</xdr:colOff>
      <xdr:row>62</xdr:row>
      <xdr:rowOff>48514</xdr:rowOff>
    </xdr:to>
    <xdr:sp macro="" textlink="">
      <xdr:nvSpPr>
        <xdr:cNvPr id="146" name="楕円 145"/>
        <xdr:cNvSpPr/>
      </xdr:nvSpPr>
      <xdr:spPr>
        <a:xfrm>
          <a:off x="8699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148019</xdr:rowOff>
    </xdr:from>
    <xdr:to>
      <xdr:col>50</xdr:col>
      <xdr:colOff>114300</xdr:colOff>
      <xdr:row>61</xdr:row>
      <xdr:rowOff>169164</xdr:rowOff>
    </xdr:to>
    <xdr:cxnSp macro="">
      <xdr:nvCxnSpPr>
        <xdr:cNvPr id="147" name="直線コネクタ 146"/>
        <xdr:cNvCxnSpPr/>
      </xdr:nvCxnSpPr>
      <xdr:spPr>
        <a:xfrm flipV="1">
          <a:off x="8750300" y="1060646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119507</xdr:rowOff>
    </xdr:from>
    <xdr:to>
      <xdr:col>41</xdr:col>
      <xdr:colOff>101600</xdr:colOff>
      <xdr:row>62</xdr:row>
      <xdr:rowOff>49657</xdr:rowOff>
    </xdr:to>
    <xdr:sp macro="" textlink="">
      <xdr:nvSpPr>
        <xdr:cNvPr id="148" name="楕円 147"/>
        <xdr:cNvSpPr/>
      </xdr:nvSpPr>
      <xdr:spPr>
        <a:xfrm>
          <a:off x="7810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169164</xdr:rowOff>
    </xdr:from>
    <xdr:to>
      <xdr:col>45</xdr:col>
      <xdr:colOff>177800</xdr:colOff>
      <xdr:row>61</xdr:row>
      <xdr:rowOff>170307</xdr:rowOff>
    </xdr:to>
    <xdr:cxnSp macro="">
      <xdr:nvCxnSpPr>
        <xdr:cNvPr id="149" name="直線コネクタ 148"/>
        <xdr:cNvCxnSpPr/>
      </xdr:nvCxnSpPr>
      <xdr:spPr>
        <a:xfrm flipV="1">
          <a:off x="7861300" y="106276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99505</xdr:rowOff>
    </xdr:from>
    <xdr:to>
      <xdr:col>36</xdr:col>
      <xdr:colOff>165100</xdr:colOff>
      <xdr:row>62</xdr:row>
      <xdr:rowOff>29655</xdr:rowOff>
    </xdr:to>
    <xdr:sp macro="" textlink="">
      <xdr:nvSpPr>
        <xdr:cNvPr id="150" name="楕円 149"/>
        <xdr:cNvSpPr/>
      </xdr:nvSpPr>
      <xdr:spPr>
        <a:xfrm>
          <a:off x="6921500" y="10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150305</xdr:rowOff>
    </xdr:from>
    <xdr:to>
      <xdr:col>41</xdr:col>
      <xdr:colOff>50800</xdr:colOff>
      <xdr:row>61</xdr:row>
      <xdr:rowOff>170307</xdr:rowOff>
    </xdr:to>
    <xdr:cxnSp macro="">
      <xdr:nvCxnSpPr>
        <xdr:cNvPr id="151" name="直線コネクタ 150"/>
        <xdr:cNvCxnSpPr/>
      </xdr:nvCxnSpPr>
      <xdr:spPr>
        <a:xfrm>
          <a:off x="6972300" y="1060875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18496</xdr:rowOff>
    </xdr:from>
    <xdr:ext cx="469744" cy="259045"/>
    <xdr:sp macro="" textlink="">
      <xdr:nvSpPr>
        <xdr:cNvPr id="156" name="n_1mainValue【体育館・プール】&#10;一人当たり面積"/>
        <xdr:cNvSpPr txBox="1"/>
      </xdr:nvSpPr>
      <xdr:spPr>
        <a:xfrm>
          <a:off x="9391727" y="106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39641</xdr:rowOff>
    </xdr:from>
    <xdr:ext cx="469744" cy="259045"/>
    <xdr:sp macro="" textlink="">
      <xdr:nvSpPr>
        <xdr:cNvPr id="157" name="n_2mainValue【体育館・プール】&#10;一人当たり面積"/>
        <xdr:cNvSpPr txBox="1"/>
      </xdr:nvSpPr>
      <xdr:spPr>
        <a:xfrm>
          <a:off x="8515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40784</xdr:rowOff>
    </xdr:from>
    <xdr:ext cx="469744" cy="259045"/>
    <xdr:sp macro="" textlink="">
      <xdr:nvSpPr>
        <xdr:cNvPr id="158" name="n_3mainValue【体育館・プール】&#10;一人当たり面積"/>
        <xdr:cNvSpPr txBox="1"/>
      </xdr:nvSpPr>
      <xdr:spPr>
        <a:xfrm>
          <a:off x="76264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20782</xdr:rowOff>
    </xdr:from>
    <xdr:ext cx="469744" cy="259045"/>
    <xdr:sp macro="" textlink="">
      <xdr:nvSpPr>
        <xdr:cNvPr id="159" name="n_4mainValue【体育館・プール】&#10;一人当たり面積"/>
        <xdr:cNvSpPr txBox="1"/>
      </xdr:nvSpPr>
      <xdr:spPr>
        <a:xfrm>
          <a:off x="6737427" y="1065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9"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00" name="楕円 199"/>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7638</xdr:rowOff>
    </xdr:from>
    <xdr:ext cx="405111" cy="259045"/>
    <xdr:sp macro="" textlink="">
      <xdr:nvSpPr>
        <xdr:cNvPr id="201" name="【福祉施設】&#10;有形固定資産減価償却率該当値テキスト"/>
        <xdr:cNvSpPr txBox="1"/>
      </xdr:nvSpPr>
      <xdr:spPr>
        <a:xfrm>
          <a:off x="4673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02" name="楕円 201"/>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80011</xdr:rowOff>
    </xdr:to>
    <xdr:cxnSp macro="">
      <xdr:nvCxnSpPr>
        <xdr:cNvPr id="203" name="直線コネクタ 202"/>
        <xdr:cNvCxnSpPr/>
      </xdr:nvCxnSpPr>
      <xdr:spPr>
        <a:xfrm>
          <a:off x="3797300" y="14138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04" name="楕円 203"/>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80011</xdr:rowOff>
    </xdr:to>
    <xdr:cxnSp macro="">
      <xdr:nvCxnSpPr>
        <xdr:cNvPr id="205" name="直線コネクタ 204"/>
        <xdr:cNvCxnSpPr/>
      </xdr:nvCxnSpPr>
      <xdr:spPr>
        <a:xfrm>
          <a:off x="2908300" y="14093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06" name="楕円 205"/>
        <xdr:cNvSpPr/>
      </xdr:nvSpPr>
      <xdr:spPr>
        <a:xfrm>
          <a:off x="196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34289</xdr:rowOff>
    </xdr:to>
    <xdr:cxnSp macro="">
      <xdr:nvCxnSpPr>
        <xdr:cNvPr id="207" name="直線コネクタ 206"/>
        <xdr:cNvCxnSpPr/>
      </xdr:nvCxnSpPr>
      <xdr:spPr>
        <a:xfrm>
          <a:off x="2019300" y="1404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208" name="楕円 207"/>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161925</xdr:rowOff>
    </xdr:to>
    <xdr:cxnSp macro="">
      <xdr:nvCxnSpPr>
        <xdr:cNvPr id="209" name="直線コネクタ 208"/>
        <xdr:cNvCxnSpPr/>
      </xdr:nvCxnSpPr>
      <xdr:spPr>
        <a:xfrm>
          <a:off x="1130300" y="1395983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12"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3"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14" name="n_1mainValue【福祉施設】&#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15" name="n_2main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216" name="n_3mainValue【福祉施設】&#10;有形固定資産減価償却率"/>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217" name="n_4mainValue【福祉施設】&#10;有形固定資産減価償却率"/>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138612</xdr:rowOff>
    </xdr:from>
    <xdr:to>
      <xdr:col>55</xdr:col>
      <xdr:colOff>50800</xdr:colOff>
      <xdr:row>85</xdr:row>
      <xdr:rowOff>68762</xdr:rowOff>
    </xdr:to>
    <xdr:sp macro="" textlink="">
      <xdr:nvSpPr>
        <xdr:cNvPr id="259" name="楕円 258"/>
        <xdr:cNvSpPr/>
      </xdr:nvSpPr>
      <xdr:spPr>
        <a:xfrm>
          <a:off x="104267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117039</xdr:rowOff>
    </xdr:from>
    <xdr:ext cx="469744" cy="259045"/>
    <xdr:sp macro="" textlink="">
      <xdr:nvSpPr>
        <xdr:cNvPr id="260" name="【福祉施設】&#10;一人当たり面積該当値テキスト"/>
        <xdr:cNvSpPr txBox="1"/>
      </xdr:nvSpPr>
      <xdr:spPr>
        <a:xfrm>
          <a:off x="10515600" y="1451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261" name="楕円 260"/>
        <xdr:cNvSpPr/>
      </xdr:nvSpPr>
      <xdr:spPr>
        <a:xfrm>
          <a:off x="958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17962</xdr:rowOff>
    </xdr:from>
    <xdr:to>
      <xdr:col>55</xdr:col>
      <xdr:colOff>0</xdr:colOff>
      <xdr:row>85</xdr:row>
      <xdr:rowOff>20138</xdr:rowOff>
    </xdr:to>
    <xdr:cxnSp macro="">
      <xdr:nvCxnSpPr>
        <xdr:cNvPr id="262" name="直線コネクタ 261"/>
        <xdr:cNvCxnSpPr/>
      </xdr:nvCxnSpPr>
      <xdr:spPr>
        <a:xfrm flipV="1">
          <a:off x="9639300" y="14591212"/>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140788</xdr:rowOff>
    </xdr:from>
    <xdr:to>
      <xdr:col>46</xdr:col>
      <xdr:colOff>38100</xdr:colOff>
      <xdr:row>85</xdr:row>
      <xdr:rowOff>70938</xdr:rowOff>
    </xdr:to>
    <xdr:sp macro="" textlink="">
      <xdr:nvSpPr>
        <xdr:cNvPr id="263" name="楕円 262"/>
        <xdr:cNvSpPr/>
      </xdr:nvSpPr>
      <xdr:spPr>
        <a:xfrm>
          <a:off x="869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20138</xdr:rowOff>
    </xdr:from>
    <xdr:to>
      <xdr:col>50</xdr:col>
      <xdr:colOff>114300</xdr:colOff>
      <xdr:row>85</xdr:row>
      <xdr:rowOff>20138</xdr:rowOff>
    </xdr:to>
    <xdr:cxnSp macro="">
      <xdr:nvCxnSpPr>
        <xdr:cNvPr id="264" name="直線コネクタ 263"/>
        <xdr:cNvCxnSpPr/>
      </xdr:nvCxnSpPr>
      <xdr:spPr>
        <a:xfrm>
          <a:off x="8750300" y="1459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141877</xdr:rowOff>
    </xdr:from>
    <xdr:to>
      <xdr:col>41</xdr:col>
      <xdr:colOff>101600</xdr:colOff>
      <xdr:row>85</xdr:row>
      <xdr:rowOff>72027</xdr:rowOff>
    </xdr:to>
    <xdr:sp macro="" textlink="">
      <xdr:nvSpPr>
        <xdr:cNvPr id="265" name="楕円 264"/>
        <xdr:cNvSpPr/>
      </xdr:nvSpPr>
      <xdr:spPr>
        <a:xfrm>
          <a:off x="7810500" y="145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20138</xdr:rowOff>
    </xdr:from>
    <xdr:to>
      <xdr:col>45</xdr:col>
      <xdr:colOff>177800</xdr:colOff>
      <xdr:row>85</xdr:row>
      <xdr:rowOff>21227</xdr:rowOff>
    </xdr:to>
    <xdr:cxnSp macro="">
      <xdr:nvCxnSpPr>
        <xdr:cNvPr id="266" name="直線コネクタ 265"/>
        <xdr:cNvCxnSpPr/>
      </xdr:nvCxnSpPr>
      <xdr:spPr>
        <a:xfrm flipV="1">
          <a:off x="7861300" y="145933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144055</xdr:rowOff>
    </xdr:from>
    <xdr:to>
      <xdr:col>36</xdr:col>
      <xdr:colOff>165100</xdr:colOff>
      <xdr:row>85</xdr:row>
      <xdr:rowOff>74205</xdr:rowOff>
    </xdr:to>
    <xdr:sp macro="" textlink="">
      <xdr:nvSpPr>
        <xdr:cNvPr id="267" name="楕円 266"/>
        <xdr:cNvSpPr/>
      </xdr:nvSpPr>
      <xdr:spPr>
        <a:xfrm>
          <a:off x="6921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21227</xdr:rowOff>
    </xdr:from>
    <xdr:to>
      <xdr:col>41</xdr:col>
      <xdr:colOff>50800</xdr:colOff>
      <xdr:row>85</xdr:row>
      <xdr:rowOff>23405</xdr:rowOff>
    </xdr:to>
    <xdr:cxnSp macro="">
      <xdr:nvCxnSpPr>
        <xdr:cNvPr id="268" name="直線コネクタ 267"/>
        <xdr:cNvCxnSpPr/>
      </xdr:nvCxnSpPr>
      <xdr:spPr>
        <a:xfrm flipV="1">
          <a:off x="6972300" y="145944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72" name="n_4aveValue【福祉施設】&#10;一人当たり面積"/>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62065</xdr:rowOff>
    </xdr:from>
    <xdr:ext cx="469744" cy="259045"/>
    <xdr:sp macro="" textlink="">
      <xdr:nvSpPr>
        <xdr:cNvPr id="273" name="n_1mainValue【福祉施設】&#10;一人当たり面積"/>
        <xdr:cNvSpPr txBox="1"/>
      </xdr:nvSpPr>
      <xdr:spPr>
        <a:xfrm>
          <a:off x="93917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62065</xdr:rowOff>
    </xdr:from>
    <xdr:ext cx="469744" cy="259045"/>
    <xdr:sp macro="" textlink="">
      <xdr:nvSpPr>
        <xdr:cNvPr id="274" name="n_2mainValue【福祉施設】&#10;一人当たり面積"/>
        <xdr:cNvSpPr txBox="1"/>
      </xdr:nvSpPr>
      <xdr:spPr>
        <a:xfrm>
          <a:off x="8515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63154</xdr:rowOff>
    </xdr:from>
    <xdr:ext cx="469744" cy="259045"/>
    <xdr:sp macro="" textlink="">
      <xdr:nvSpPr>
        <xdr:cNvPr id="275" name="n_3mainValue【福祉施設】&#10;一人当たり面積"/>
        <xdr:cNvSpPr txBox="1"/>
      </xdr:nvSpPr>
      <xdr:spPr>
        <a:xfrm>
          <a:off x="7626427" y="146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90732</xdr:rowOff>
    </xdr:from>
    <xdr:ext cx="469744" cy="259045"/>
    <xdr:sp macro="" textlink="">
      <xdr:nvSpPr>
        <xdr:cNvPr id="276" name="n_4mainValue【福祉施設】&#10;一人当たり面積"/>
        <xdr:cNvSpPr txBox="1"/>
      </xdr:nvSpPr>
      <xdr:spPr>
        <a:xfrm>
          <a:off x="6737427" y="143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02" name="直線コネクタ 301"/>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03"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04" name="直線コネクタ 303"/>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05"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06" name="直線コネクタ 30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07"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08" name="フローチャート: 判断 307"/>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09" name="フローチャート: 判断 3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10" name="フローチャート: 判断 309"/>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1" name="フローチャート: 判断 310"/>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12" name="フローチャート: 判断 311"/>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12337</xdr:rowOff>
    </xdr:from>
    <xdr:to>
      <xdr:col>6</xdr:col>
      <xdr:colOff>38100</xdr:colOff>
      <xdr:row>103</xdr:row>
      <xdr:rowOff>113937</xdr:rowOff>
    </xdr:to>
    <xdr:sp macro="" textlink="">
      <xdr:nvSpPr>
        <xdr:cNvPr id="318" name="楕円 317"/>
        <xdr:cNvSpPr/>
      </xdr:nvSpPr>
      <xdr:spPr>
        <a:xfrm>
          <a:off x="1079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3101</xdr:rowOff>
    </xdr:from>
    <xdr:ext cx="405111" cy="259045"/>
    <xdr:sp macro="" textlink="">
      <xdr:nvSpPr>
        <xdr:cNvPr id="319"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20"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21"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322" name="n_4aveValue【市民会館】&#10;有形固定資産減価償却率"/>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130464</xdr:rowOff>
    </xdr:from>
    <xdr:ext cx="405111" cy="259045"/>
    <xdr:sp macro="" textlink="">
      <xdr:nvSpPr>
        <xdr:cNvPr id="323" name="n_4mainValue【市民会館】&#10;有形固定資産減価償却率"/>
        <xdr:cNvSpPr txBox="1"/>
      </xdr:nvSpPr>
      <xdr:spPr>
        <a:xfrm>
          <a:off x="927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47" name="直線コネクタ 346"/>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48"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49" name="直線コネクタ 348"/>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50"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51" name="直線コネクタ 350"/>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52"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53" name="フローチャート: 判断 352"/>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54" name="フローチャート: 判断 353"/>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55" name="フローチャート: 判断 354"/>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56" name="フローチャート: 判断 35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57" name="フローチャート: 判断 356"/>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102</xdr:row>
      <xdr:rowOff>145414</xdr:rowOff>
    </xdr:from>
    <xdr:to>
      <xdr:col>36</xdr:col>
      <xdr:colOff>165100</xdr:colOff>
      <xdr:row>103</xdr:row>
      <xdr:rowOff>75564</xdr:rowOff>
    </xdr:to>
    <xdr:sp macro="" textlink="">
      <xdr:nvSpPr>
        <xdr:cNvPr id="363" name="楕円 362"/>
        <xdr:cNvSpPr/>
      </xdr:nvSpPr>
      <xdr:spPr>
        <a:xfrm>
          <a:off x="6921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113047</xdr:rowOff>
    </xdr:from>
    <xdr:ext cx="469744" cy="259045"/>
    <xdr:sp macro="" textlink="">
      <xdr:nvSpPr>
        <xdr:cNvPr id="364"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65"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6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367" name="n_4aveValue【市民会館】&#10;一人当たり面積"/>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92091</xdr:rowOff>
    </xdr:from>
    <xdr:ext cx="469744" cy="259045"/>
    <xdr:sp macro="" textlink="">
      <xdr:nvSpPr>
        <xdr:cNvPr id="368" name="n_4mainValue【市民会館】&#10;一人当たり面積"/>
        <xdr:cNvSpPr txBox="1"/>
      </xdr:nvSpPr>
      <xdr:spPr>
        <a:xfrm>
          <a:off x="6737427" y="1740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1" name="テキスト ボックス 3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1" name="テキスト ボックス 3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94" name="直線コネクタ 393"/>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6" name="直線コネクタ 3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97"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98" name="直線コネクタ 397"/>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399"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00" name="フローチャート: 判断 399"/>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01" name="フローチャート: 判断 400"/>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02" name="フローチャート: 判断 401"/>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03" name="フローチャート: 判断 402"/>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04" name="フローチャート: 判断 403"/>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133169</xdr:rowOff>
    </xdr:from>
    <xdr:to>
      <xdr:col>85</xdr:col>
      <xdr:colOff>177800</xdr:colOff>
      <xdr:row>36</xdr:row>
      <xdr:rowOff>63319</xdr:rowOff>
    </xdr:to>
    <xdr:sp macro="" textlink="">
      <xdr:nvSpPr>
        <xdr:cNvPr id="410" name="楕円 409"/>
        <xdr:cNvSpPr/>
      </xdr:nvSpPr>
      <xdr:spPr>
        <a:xfrm>
          <a:off x="162687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156046</xdr:rowOff>
    </xdr:from>
    <xdr:ext cx="405111" cy="259045"/>
    <xdr:sp macro="" textlink="">
      <xdr:nvSpPr>
        <xdr:cNvPr id="411" name="【一般廃棄物処理施設】&#10;有形固定資産減価償却率該当値テキスト"/>
        <xdr:cNvSpPr txBox="1"/>
      </xdr:nvSpPr>
      <xdr:spPr>
        <a:xfrm>
          <a:off x="16357600" y="59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133169</xdr:rowOff>
    </xdr:from>
    <xdr:to>
      <xdr:col>81</xdr:col>
      <xdr:colOff>101600</xdr:colOff>
      <xdr:row>36</xdr:row>
      <xdr:rowOff>63319</xdr:rowOff>
    </xdr:to>
    <xdr:sp macro="" textlink="">
      <xdr:nvSpPr>
        <xdr:cNvPr id="412" name="楕円 411"/>
        <xdr:cNvSpPr/>
      </xdr:nvSpPr>
      <xdr:spPr>
        <a:xfrm>
          <a:off x="15430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12519</xdr:rowOff>
    </xdr:from>
    <xdr:to>
      <xdr:col>85</xdr:col>
      <xdr:colOff>127000</xdr:colOff>
      <xdr:row>36</xdr:row>
      <xdr:rowOff>12519</xdr:rowOff>
    </xdr:to>
    <xdr:cxnSp macro="">
      <xdr:nvCxnSpPr>
        <xdr:cNvPr id="413" name="直線コネクタ 412"/>
        <xdr:cNvCxnSpPr/>
      </xdr:nvCxnSpPr>
      <xdr:spPr>
        <a:xfrm>
          <a:off x="15481300" y="61847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14" name="楕円 413"/>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12519</xdr:rowOff>
    </xdr:from>
    <xdr:to>
      <xdr:col>81</xdr:col>
      <xdr:colOff>50800</xdr:colOff>
      <xdr:row>39</xdr:row>
      <xdr:rowOff>76200</xdr:rowOff>
    </xdr:to>
    <xdr:cxnSp macro="">
      <xdr:nvCxnSpPr>
        <xdr:cNvPr id="415" name="直線コネクタ 414"/>
        <xdr:cNvCxnSpPr/>
      </xdr:nvCxnSpPr>
      <xdr:spPr>
        <a:xfrm flipV="1">
          <a:off x="14592300" y="6184719"/>
          <a:ext cx="889000" cy="57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416" name="楕円 415"/>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74567</xdr:rowOff>
    </xdr:from>
    <xdr:to>
      <xdr:col>76</xdr:col>
      <xdr:colOff>114300</xdr:colOff>
      <xdr:row>39</xdr:row>
      <xdr:rowOff>76200</xdr:rowOff>
    </xdr:to>
    <xdr:cxnSp macro="">
      <xdr:nvCxnSpPr>
        <xdr:cNvPr id="417" name="直線コネクタ 416"/>
        <xdr:cNvCxnSpPr/>
      </xdr:nvCxnSpPr>
      <xdr:spPr>
        <a:xfrm>
          <a:off x="13703300" y="67611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18"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19"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20"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21"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79846</xdr:rowOff>
    </xdr:from>
    <xdr:ext cx="405111" cy="259045"/>
    <xdr:sp macro="" textlink="">
      <xdr:nvSpPr>
        <xdr:cNvPr id="422" name="n_1mainValue【一般廃棄物処理施設】&#10;有形固定資産減価償却率"/>
        <xdr:cNvSpPr txBox="1"/>
      </xdr:nvSpPr>
      <xdr:spPr>
        <a:xfrm>
          <a:off x="15266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23" name="n_2main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424" name="n_3mainValue【一般廃棄物処理施設】&#10;有形固定資産減価償却率"/>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5" name="直線コネクタ 4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6" name="テキスト ボックス 4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7" name="直線コネクタ 4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8" name="テキスト ボックス 4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0" name="テキスト ボックス 4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1" name="直線コネクタ 4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2" name="テキスト ボックス 4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3" name="直線コネクタ 4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4" name="テキスト ボックス 44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6" name="テキスト ボックス 4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48" name="直線コネクタ 447"/>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49"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50" name="直線コネクタ 449"/>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51"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52" name="直線コネクタ 451"/>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53"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54" name="フローチャート: 判断 453"/>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55" name="フローチャート: 判断 454"/>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56" name="フローチャート: 判断 455"/>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57" name="フローチャート: 判断 456"/>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58" name="フローチャート: 判断 457"/>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50085</xdr:rowOff>
    </xdr:from>
    <xdr:to>
      <xdr:col>116</xdr:col>
      <xdr:colOff>114300</xdr:colOff>
      <xdr:row>41</xdr:row>
      <xdr:rowOff>151685</xdr:rowOff>
    </xdr:to>
    <xdr:sp macro="" textlink="">
      <xdr:nvSpPr>
        <xdr:cNvPr id="464" name="楕円 463"/>
        <xdr:cNvSpPr/>
      </xdr:nvSpPr>
      <xdr:spPr>
        <a:xfrm>
          <a:off x="22110700" y="70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136462</xdr:rowOff>
    </xdr:from>
    <xdr:ext cx="534377" cy="259045"/>
    <xdr:sp macro="" textlink="">
      <xdr:nvSpPr>
        <xdr:cNvPr id="465" name="【一般廃棄物処理施設】&#10;一人当たり有形固定資産（償却資産）額該当値テキスト"/>
        <xdr:cNvSpPr txBox="1"/>
      </xdr:nvSpPr>
      <xdr:spPr>
        <a:xfrm>
          <a:off x="22199600" y="69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51040</xdr:rowOff>
    </xdr:from>
    <xdr:to>
      <xdr:col>112</xdr:col>
      <xdr:colOff>38100</xdr:colOff>
      <xdr:row>41</xdr:row>
      <xdr:rowOff>152640</xdr:rowOff>
    </xdr:to>
    <xdr:sp macro="" textlink="">
      <xdr:nvSpPr>
        <xdr:cNvPr id="466" name="楕円 465"/>
        <xdr:cNvSpPr/>
      </xdr:nvSpPr>
      <xdr:spPr>
        <a:xfrm>
          <a:off x="21272500" y="7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100885</xdr:rowOff>
    </xdr:from>
    <xdr:to>
      <xdr:col>116</xdr:col>
      <xdr:colOff>63500</xdr:colOff>
      <xdr:row>41</xdr:row>
      <xdr:rowOff>101840</xdr:rowOff>
    </xdr:to>
    <xdr:cxnSp macro="">
      <xdr:nvCxnSpPr>
        <xdr:cNvPr id="467" name="直線コネクタ 466"/>
        <xdr:cNvCxnSpPr/>
      </xdr:nvCxnSpPr>
      <xdr:spPr>
        <a:xfrm flipV="1">
          <a:off x="21323300" y="7130335"/>
          <a:ext cx="8382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146669</xdr:rowOff>
    </xdr:from>
    <xdr:to>
      <xdr:col>107</xdr:col>
      <xdr:colOff>101600</xdr:colOff>
      <xdr:row>42</xdr:row>
      <xdr:rowOff>76819</xdr:rowOff>
    </xdr:to>
    <xdr:sp macro="" textlink="">
      <xdr:nvSpPr>
        <xdr:cNvPr id="468" name="楕円 467"/>
        <xdr:cNvSpPr/>
      </xdr:nvSpPr>
      <xdr:spPr>
        <a:xfrm>
          <a:off x="20383500" y="71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101840</xdr:rowOff>
    </xdr:from>
    <xdr:to>
      <xdr:col>111</xdr:col>
      <xdr:colOff>177800</xdr:colOff>
      <xdr:row>42</xdr:row>
      <xdr:rowOff>26019</xdr:rowOff>
    </xdr:to>
    <xdr:cxnSp macro="">
      <xdr:nvCxnSpPr>
        <xdr:cNvPr id="469" name="直線コネクタ 468"/>
        <xdr:cNvCxnSpPr/>
      </xdr:nvCxnSpPr>
      <xdr:spPr>
        <a:xfrm flipV="1">
          <a:off x="20434300" y="7131290"/>
          <a:ext cx="889000" cy="9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153508</xdr:rowOff>
    </xdr:from>
    <xdr:to>
      <xdr:col>102</xdr:col>
      <xdr:colOff>165100</xdr:colOff>
      <xdr:row>42</xdr:row>
      <xdr:rowOff>83658</xdr:rowOff>
    </xdr:to>
    <xdr:sp macro="" textlink="">
      <xdr:nvSpPr>
        <xdr:cNvPr id="470" name="楕円 469"/>
        <xdr:cNvSpPr/>
      </xdr:nvSpPr>
      <xdr:spPr>
        <a:xfrm>
          <a:off x="19494500" y="7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26019</xdr:rowOff>
    </xdr:from>
    <xdr:to>
      <xdr:col>107</xdr:col>
      <xdr:colOff>50800</xdr:colOff>
      <xdr:row>42</xdr:row>
      <xdr:rowOff>32858</xdr:rowOff>
    </xdr:to>
    <xdr:cxnSp macro="">
      <xdr:nvCxnSpPr>
        <xdr:cNvPr id="471" name="直線コネクタ 470"/>
        <xdr:cNvCxnSpPr/>
      </xdr:nvCxnSpPr>
      <xdr:spPr>
        <a:xfrm flipV="1">
          <a:off x="19545300" y="722691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72"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73"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74"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75"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143767</xdr:rowOff>
    </xdr:from>
    <xdr:ext cx="534377" cy="259045"/>
    <xdr:sp macro="" textlink="">
      <xdr:nvSpPr>
        <xdr:cNvPr id="476" name="n_1mainValue【一般廃棄物処理施設】&#10;一人当たり有形固定資産（償却資産）額"/>
        <xdr:cNvSpPr txBox="1"/>
      </xdr:nvSpPr>
      <xdr:spPr>
        <a:xfrm>
          <a:off x="21043411" y="71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67946</xdr:rowOff>
    </xdr:from>
    <xdr:ext cx="469744" cy="259045"/>
    <xdr:sp macro="" textlink="">
      <xdr:nvSpPr>
        <xdr:cNvPr id="477" name="n_2mainValue【一般廃棄物処理施設】&#10;一人当たり有形固定資産（償却資産）額"/>
        <xdr:cNvSpPr txBox="1"/>
      </xdr:nvSpPr>
      <xdr:spPr>
        <a:xfrm>
          <a:off x="20199428" y="726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74785</xdr:rowOff>
    </xdr:from>
    <xdr:ext cx="469744" cy="259045"/>
    <xdr:sp macro="" textlink="">
      <xdr:nvSpPr>
        <xdr:cNvPr id="478" name="n_3mainValue【一般廃棄物処理施設】&#10;一人当たり有形固定資産（償却資産）額"/>
        <xdr:cNvSpPr txBox="1"/>
      </xdr:nvSpPr>
      <xdr:spPr>
        <a:xfrm>
          <a:off x="19310428" y="72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03" name="直線コネクタ 502"/>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04"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05" name="直線コネクタ 504"/>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0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07" name="直線コネクタ 50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08"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09" name="フローチャート: 判断 50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10" name="フローチャート: 判断 509"/>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11" name="フローチャート: 判断 510"/>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12" name="フローチャート: 判断 511"/>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13" name="フローチャート: 判断 512"/>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48260</xdr:rowOff>
    </xdr:from>
    <xdr:to>
      <xdr:col>72</xdr:col>
      <xdr:colOff>38100</xdr:colOff>
      <xdr:row>60</xdr:row>
      <xdr:rowOff>149860</xdr:rowOff>
    </xdr:to>
    <xdr:sp macro="" textlink="">
      <xdr:nvSpPr>
        <xdr:cNvPr id="519" name="楕円 518"/>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520"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21"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22"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23"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24" name="n_3main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48" name="直線コネクタ 547"/>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49"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50" name="直線コネクタ 549"/>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1"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2" name="直線コネクタ 551"/>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553"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54" name="フローチャート: 判断 553"/>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55" name="フローチャート: 判断 554"/>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56" name="フローチャート: 判断 555"/>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57" name="フローチャート: 判断 556"/>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58" name="フローチャート: 判断 557"/>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64770</xdr:rowOff>
    </xdr:from>
    <xdr:to>
      <xdr:col>102</xdr:col>
      <xdr:colOff>165100</xdr:colOff>
      <xdr:row>62</xdr:row>
      <xdr:rowOff>166370</xdr:rowOff>
    </xdr:to>
    <xdr:sp macro="" textlink="">
      <xdr:nvSpPr>
        <xdr:cNvPr id="564" name="楕円 563"/>
        <xdr:cNvSpPr/>
      </xdr:nvSpPr>
      <xdr:spPr>
        <a:xfrm>
          <a:off x="194945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565"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66"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567"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68"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11447</xdr:rowOff>
    </xdr:from>
    <xdr:ext cx="469744" cy="259045"/>
    <xdr:sp macro="" textlink="">
      <xdr:nvSpPr>
        <xdr:cNvPr id="569" name="n_3mainValue【保健センター・保健所】&#10;一人当たり面積"/>
        <xdr:cNvSpPr txBox="1"/>
      </xdr:nvSpPr>
      <xdr:spPr>
        <a:xfrm>
          <a:off x="193104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0" name="テキスト ボックス 57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2" name="テキスト ボックス 58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2" name="テキスト ボックス 59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95" name="直線コネクタ 594"/>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96"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97" name="直線コネクタ 59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98"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99" name="直線コネクタ 598"/>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00"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01" name="フローチャート: 判断 60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02" name="フローチャート: 判断 601"/>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03" name="フローチャート: 判断 602"/>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04" name="フローチャート: 判断 603"/>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05" name="フローチャート: 判断 604"/>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611" name="楕円 610"/>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127743</xdr:rowOff>
    </xdr:from>
    <xdr:ext cx="405111" cy="259045"/>
    <xdr:sp macro="" textlink="">
      <xdr:nvSpPr>
        <xdr:cNvPr id="612" name="【消防施設】&#10;有形固定資産減価償却率該当値テキスト"/>
        <xdr:cNvSpPr txBox="1"/>
      </xdr:nvSpPr>
      <xdr:spPr>
        <a:xfrm>
          <a:off x="16357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613" name="楕円 612"/>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81</xdr:row>
      <xdr:rowOff>155666</xdr:rowOff>
    </xdr:to>
    <xdr:cxnSp macro="">
      <xdr:nvCxnSpPr>
        <xdr:cNvPr id="614" name="直線コネクタ 613"/>
        <xdr:cNvCxnSpPr/>
      </xdr:nvCxnSpPr>
      <xdr:spPr>
        <a:xfrm>
          <a:off x="15481300" y="140431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615" name="楕円 614"/>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16873</xdr:rowOff>
    </xdr:to>
    <xdr:cxnSp macro="">
      <xdr:nvCxnSpPr>
        <xdr:cNvPr id="616" name="直線コネクタ 615"/>
        <xdr:cNvCxnSpPr/>
      </xdr:nvCxnSpPr>
      <xdr:spPr>
        <a:xfrm flipV="1">
          <a:off x="14592300" y="1404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617" name="楕円 616"/>
        <xdr:cNvSpPr/>
      </xdr:nvSpPr>
      <xdr:spPr>
        <a:xfrm>
          <a:off x="13652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82</xdr:row>
      <xdr:rowOff>16873</xdr:rowOff>
    </xdr:to>
    <xdr:cxnSp macro="">
      <xdr:nvCxnSpPr>
        <xdr:cNvPr id="618" name="直線コネクタ 617"/>
        <xdr:cNvCxnSpPr/>
      </xdr:nvCxnSpPr>
      <xdr:spPr>
        <a:xfrm>
          <a:off x="13703300" y="140659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619" name="楕円 618"/>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7076</xdr:rowOff>
    </xdr:from>
    <xdr:to>
      <xdr:col>71</xdr:col>
      <xdr:colOff>177800</xdr:colOff>
      <xdr:row>84</xdr:row>
      <xdr:rowOff>26670</xdr:rowOff>
    </xdr:to>
    <xdr:cxnSp macro="">
      <xdr:nvCxnSpPr>
        <xdr:cNvPr id="620" name="直線コネクタ 619"/>
        <xdr:cNvCxnSpPr/>
      </xdr:nvCxnSpPr>
      <xdr:spPr>
        <a:xfrm flipV="1">
          <a:off x="12814300" y="14065976"/>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21"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22"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623"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24"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51543</xdr:rowOff>
    </xdr:from>
    <xdr:ext cx="405111" cy="259045"/>
    <xdr:sp macro="" textlink="">
      <xdr:nvSpPr>
        <xdr:cNvPr id="625" name="n_1mainValue【消防施設】&#10;有形固定資産減価償却率"/>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626" name="n_2mainValue【消防施設】&#10;有形固定資産減価償却率"/>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74403</xdr:rowOff>
    </xdr:from>
    <xdr:ext cx="405111" cy="259045"/>
    <xdr:sp macro="" textlink="">
      <xdr:nvSpPr>
        <xdr:cNvPr id="627" name="n_3mainValue【消防施設】&#10;有形固定資産減価償却率"/>
        <xdr:cNvSpPr txBox="1"/>
      </xdr:nvSpPr>
      <xdr:spPr>
        <a:xfrm>
          <a:off x="13500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628" name="n_4mainValue【消防施設】&#10;有形固定資産減価償却率"/>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50" name="直線コネクタ 649"/>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51"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52" name="直線コネクタ 651"/>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53"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54" name="直線コネクタ 653"/>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5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56" name="フローチャート: 判断 65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57" name="フローチャート: 判断 656"/>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58" name="フローチャート: 判断 657"/>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59" name="フローチャート: 判断 658"/>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60" name="フローチャート: 判断 659"/>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112573</xdr:rowOff>
    </xdr:from>
    <xdr:to>
      <xdr:col>116</xdr:col>
      <xdr:colOff>114300</xdr:colOff>
      <xdr:row>86</xdr:row>
      <xdr:rowOff>42723</xdr:rowOff>
    </xdr:to>
    <xdr:sp macro="" textlink="">
      <xdr:nvSpPr>
        <xdr:cNvPr id="666" name="楕円 665"/>
        <xdr:cNvSpPr/>
      </xdr:nvSpPr>
      <xdr:spPr>
        <a:xfrm>
          <a:off x="221107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27500</xdr:rowOff>
    </xdr:from>
    <xdr:ext cx="469744" cy="259045"/>
    <xdr:sp macro="" textlink="">
      <xdr:nvSpPr>
        <xdr:cNvPr id="667" name="【消防施設】&#10;一人当たり面積該当値テキスト"/>
        <xdr:cNvSpPr txBox="1"/>
      </xdr:nvSpPr>
      <xdr:spPr>
        <a:xfrm>
          <a:off x="22199600" y="146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68" name="楕円 667"/>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163373</xdr:rowOff>
    </xdr:from>
    <xdr:to>
      <xdr:col>116</xdr:col>
      <xdr:colOff>63500</xdr:colOff>
      <xdr:row>85</xdr:row>
      <xdr:rowOff>163830</xdr:rowOff>
    </xdr:to>
    <xdr:cxnSp macro="">
      <xdr:nvCxnSpPr>
        <xdr:cNvPr id="669" name="直線コネクタ 668"/>
        <xdr:cNvCxnSpPr/>
      </xdr:nvCxnSpPr>
      <xdr:spPr>
        <a:xfrm flipV="1">
          <a:off x="21323300" y="147366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124918</xdr:rowOff>
    </xdr:from>
    <xdr:to>
      <xdr:col>107</xdr:col>
      <xdr:colOff>101600</xdr:colOff>
      <xdr:row>86</xdr:row>
      <xdr:rowOff>55068</xdr:rowOff>
    </xdr:to>
    <xdr:sp macro="" textlink="">
      <xdr:nvSpPr>
        <xdr:cNvPr id="670" name="楕円 669"/>
        <xdr:cNvSpPr/>
      </xdr:nvSpPr>
      <xdr:spPr>
        <a:xfrm>
          <a:off x="20383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86</xdr:row>
      <xdr:rowOff>4268</xdr:rowOff>
    </xdr:to>
    <xdr:cxnSp macro="">
      <xdr:nvCxnSpPr>
        <xdr:cNvPr id="671" name="直線コネクタ 670"/>
        <xdr:cNvCxnSpPr/>
      </xdr:nvCxnSpPr>
      <xdr:spPr>
        <a:xfrm flipV="1">
          <a:off x="20434300" y="147370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124918</xdr:rowOff>
    </xdr:from>
    <xdr:to>
      <xdr:col>102</xdr:col>
      <xdr:colOff>165100</xdr:colOff>
      <xdr:row>86</xdr:row>
      <xdr:rowOff>55068</xdr:rowOff>
    </xdr:to>
    <xdr:sp macro="" textlink="">
      <xdr:nvSpPr>
        <xdr:cNvPr id="672" name="楕円 671"/>
        <xdr:cNvSpPr/>
      </xdr:nvSpPr>
      <xdr:spPr>
        <a:xfrm>
          <a:off x="19494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4268</xdr:rowOff>
    </xdr:from>
    <xdr:to>
      <xdr:col>107</xdr:col>
      <xdr:colOff>50800</xdr:colOff>
      <xdr:row>86</xdr:row>
      <xdr:rowOff>4268</xdr:rowOff>
    </xdr:to>
    <xdr:cxnSp macro="">
      <xdr:nvCxnSpPr>
        <xdr:cNvPr id="673" name="直線コネクタ 672"/>
        <xdr:cNvCxnSpPr/>
      </xdr:nvCxnSpPr>
      <xdr:spPr>
        <a:xfrm>
          <a:off x="19545300" y="1474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128118</xdr:rowOff>
    </xdr:from>
    <xdr:to>
      <xdr:col>98</xdr:col>
      <xdr:colOff>38100</xdr:colOff>
      <xdr:row>86</xdr:row>
      <xdr:rowOff>58268</xdr:rowOff>
    </xdr:to>
    <xdr:sp macro="" textlink="">
      <xdr:nvSpPr>
        <xdr:cNvPr id="674" name="楕円 673"/>
        <xdr:cNvSpPr/>
      </xdr:nvSpPr>
      <xdr:spPr>
        <a:xfrm>
          <a:off x="18605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4268</xdr:rowOff>
    </xdr:from>
    <xdr:to>
      <xdr:col>102</xdr:col>
      <xdr:colOff>114300</xdr:colOff>
      <xdr:row>86</xdr:row>
      <xdr:rowOff>7468</xdr:rowOff>
    </xdr:to>
    <xdr:cxnSp macro="">
      <xdr:nvCxnSpPr>
        <xdr:cNvPr id="675" name="直線コネクタ 674"/>
        <xdr:cNvCxnSpPr/>
      </xdr:nvCxnSpPr>
      <xdr:spPr>
        <a:xfrm flipV="1">
          <a:off x="18656300" y="147489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76"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77"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78"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79"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80" name="n_1mainValue【消防施設】&#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46195</xdr:rowOff>
    </xdr:from>
    <xdr:ext cx="469744" cy="259045"/>
    <xdr:sp macro="" textlink="">
      <xdr:nvSpPr>
        <xdr:cNvPr id="681" name="n_2mainValue【消防施設】&#10;一人当たり面積"/>
        <xdr:cNvSpPr txBox="1"/>
      </xdr:nvSpPr>
      <xdr:spPr>
        <a:xfrm>
          <a:off x="20199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46195</xdr:rowOff>
    </xdr:from>
    <xdr:ext cx="469744" cy="259045"/>
    <xdr:sp macro="" textlink="">
      <xdr:nvSpPr>
        <xdr:cNvPr id="682" name="n_3mainValue【消防施設】&#10;一人当たり面積"/>
        <xdr:cNvSpPr txBox="1"/>
      </xdr:nvSpPr>
      <xdr:spPr>
        <a:xfrm>
          <a:off x="19310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49395</xdr:rowOff>
    </xdr:from>
    <xdr:ext cx="469744" cy="259045"/>
    <xdr:sp macro="" textlink="">
      <xdr:nvSpPr>
        <xdr:cNvPr id="683" name="n_4mainValue【消防施設】&#10;一人当たり面積"/>
        <xdr:cNvSpPr txBox="1"/>
      </xdr:nvSpPr>
      <xdr:spPr>
        <a:xfrm>
          <a:off x="18421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09" name="直線コネクタ 708"/>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1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11" name="直線コネクタ 71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1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1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15" name="フローチャート: 判断 71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16" name="フローチャート: 判断 715"/>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17" name="フローチャート: 判断 71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18" name="フローチャート: 判断 717"/>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19" name="フローチャート: 判断 718"/>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725" name="楕円 724"/>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726" name="【庁舎】&#10;有形固定資産減価償却率該当値テキスト"/>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727" name="楕円 726"/>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79466</xdr:rowOff>
    </xdr:from>
    <xdr:to>
      <xdr:col>85</xdr:col>
      <xdr:colOff>127000</xdr:colOff>
      <xdr:row>107</xdr:row>
      <xdr:rowOff>79466</xdr:rowOff>
    </xdr:to>
    <xdr:cxnSp macro="">
      <xdr:nvCxnSpPr>
        <xdr:cNvPr id="728" name="直線コネクタ 727"/>
        <xdr:cNvCxnSpPr/>
      </xdr:nvCxnSpPr>
      <xdr:spPr>
        <a:xfrm>
          <a:off x="15481300" y="18424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49893</xdr:rowOff>
    </xdr:from>
    <xdr:to>
      <xdr:col>76</xdr:col>
      <xdr:colOff>165100</xdr:colOff>
      <xdr:row>107</xdr:row>
      <xdr:rowOff>151493</xdr:rowOff>
    </xdr:to>
    <xdr:sp macro="" textlink="">
      <xdr:nvSpPr>
        <xdr:cNvPr id="729" name="楕円 728"/>
        <xdr:cNvSpPr/>
      </xdr:nvSpPr>
      <xdr:spPr>
        <a:xfrm>
          <a:off x="14541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100693</xdr:rowOff>
    </xdr:to>
    <xdr:cxnSp macro="">
      <xdr:nvCxnSpPr>
        <xdr:cNvPr id="730" name="直線コネクタ 729"/>
        <xdr:cNvCxnSpPr/>
      </xdr:nvCxnSpPr>
      <xdr:spPr>
        <a:xfrm flipV="1">
          <a:off x="14592300" y="184246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731" name="楕円 730"/>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76200</xdr:rowOff>
    </xdr:from>
    <xdr:to>
      <xdr:col>76</xdr:col>
      <xdr:colOff>114300</xdr:colOff>
      <xdr:row>107</xdr:row>
      <xdr:rowOff>100693</xdr:rowOff>
    </xdr:to>
    <xdr:cxnSp macro="">
      <xdr:nvCxnSpPr>
        <xdr:cNvPr id="732" name="直線コネクタ 731"/>
        <xdr:cNvCxnSpPr/>
      </xdr:nvCxnSpPr>
      <xdr:spPr>
        <a:xfrm>
          <a:off x="13703300" y="184213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33" name="楕円 732"/>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107</xdr:row>
      <xdr:rowOff>76200</xdr:rowOff>
    </xdr:to>
    <xdr:cxnSp macro="">
      <xdr:nvCxnSpPr>
        <xdr:cNvPr id="734" name="直線コネクタ 733"/>
        <xdr:cNvCxnSpPr/>
      </xdr:nvCxnSpPr>
      <xdr:spPr>
        <a:xfrm>
          <a:off x="12814300" y="1831194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35"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36"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37"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38"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739" name="n_1mainValue【庁舎】&#10;有形固定資産減価償却率"/>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142620</xdr:rowOff>
    </xdr:from>
    <xdr:ext cx="405111" cy="259045"/>
    <xdr:sp macro="" textlink="">
      <xdr:nvSpPr>
        <xdr:cNvPr id="740" name="n_2mainValue【庁舎】&#10;有形固定資産減価償却率"/>
        <xdr:cNvSpPr txBox="1"/>
      </xdr:nvSpPr>
      <xdr:spPr>
        <a:xfrm>
          <a:off x="14389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741" name="n_3mainValue【庁舎】&#10;有形固定資産減価償却率"/>
        <xdr:cNvSpPr txBox="1"/>
      </xdr:nvSpPr>
      <xdr:spPr>
        <a:xfrm>
          <a:off x="13500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742" name="n_4mainValue【庁舎】&#10;有形固定資産減価償却率"/>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3" name="直線コネクタ 7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4" name="テキスト ボックス 7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5" name="直線コネクタ 7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6" name="テキスト ボックス 7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7" name="直線コネクタ 7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8" name="テキスト ボックス 7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9" name="直線コネクタ 7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0" name="テキスト ボックス 7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1" name="直線コネクタ 7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2" name="テキスト ボックス 7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3" name="直線コネクタ 7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4" name="テキスト ボックス 7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68" name="直線コネクタ 767"/>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69"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70" name="直線コネクタ 769"/>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71"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72" name="直線コネクタ 771"/>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73"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74" name="フローチャート: 判断 773"/>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75" name="フローチャート: 判断 774"/>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76" name="フローチャート: 判断 775"/>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77" name="フローチャート: 判断 776"/>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78" name="フローチャート: 判断 777"/>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84" name="楕円 783"/>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785" name="【庁舎】&#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786" name="楕円 785"/>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170906</xdr:rowOff>
    </xdr:to>
    <xdr:cxnSp macro="">
      <xdr:nvCxnSpPr>
        <xdr:cNvPr id="787" name="直線コネクタ 786"/>
        <xdr:cNvCxnSpPr/>
      </xdr:nvCxnSpPr>
      <xdr:spPr>
        <a:xfrm flipV="1">
          <a:off x="21323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119018</xdr:rowOff>
    </xdr:from>
    <xdr:to>
      <xdr:col>107</xdr:col>
      <xdr:colOff>101600</xdr:colOff>
      <xdr:row>107</xdr:row>
      <xdr:rowOff>49168</xdr:rowOff>
    </xdr:to>
    <xdr:sp macro="" textlink="">
      <xdr:nvSpPr>
        <xdr:cNvPr id="788" name="楕円 787"/>
        <xdr:cNvSpPr/>
      </xdr:nvSpPr>
      <xdr:spPr>
        <a:xfrm>
          <a:off x="20383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106</xdr:row>
      <xdr:rowOff>170906</xdr:rowOff>
    </xdr:to>
    <xdr:cxnSp macro="">
      <xdr:nvCxnSpPr>
        <xdr:cNvPr id="789" name="直線コネクタ 788"/>
        <xdr:cNvCxnSpPr/>
      </xdr:nvCxnSpPr>
      <xdr:spPr>
        <a:xfrm>
          <a:off x="20434300" y="183435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121194</xdr:rowOff>
    </xdr:from>
    <xdr:to>
      <xdr:col>102</xdr:col>
      <xdr:colOff>165100</xdr:colOff>
      <xdr:row>107</xdr:row>
      <xdr:rowOff>51344</xdr:rowOff>
    </xdr:to>
    <xdr:sp macro="" textlink="">
      <xdr:nvSpPr>
        <xdr:cNvPr id="790" name="楕円 789"/>
        <xdr:cNvSpPr/>
      </xdr:nvSpPr>
      <xdr:spPr>
        <a:xfrm>
          <a:off x="19494500" y="18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169818</xdr:rowOff>
    </xdr:from>
    <xdr:to>
      <xdr:col>107</xdr:col>
      <xdr:colOff>50800</xdr:colOff>
      <xdr:row>107</xdr:row>
      <xdr:rowOff>544</xdr:rowOff>
    </xdr:to>
    <xdr:cxnSp macro="">
      <xdr:nvCxnSpPr>
        <xdr:cNvPr id="791" name="直線コネクタ 790"/>
        <xdr:cNvCxnSpPr/>
      </xdr:nvCxnSpPr>
      <xdr:spPr>
        <a:xfrm flipV="1">
          <a:off x="19545300" y="183435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92" name="楕円 791"/>
        <xdr:cNvSpPr/>
      </xdr:nvSpPr>
      <xdr:spPr>
        <a:xfrm>
          <a:off x="18605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544</xdr:rowOff>
    </xdr:from>
    <xdr:to>
      <xdr:col>102</xdr:col>
      <xdr:colOff>114300</xdr:colOff>
      <xdr:row>107</xdr:row>
      <xdr:rowOff>2721</xdr:rowOff>
    </xdr:to>
    <xdr:cxnSp macro="">
      <xdr:nvCxnSpPr>
        <xdr:cNvPr id="793" name="直線コネクタ 792"/>
        <xdr:cNvCxnSpPr/>
      </xdr:nvCxnSpPr>
      <xdr:spPr>
        <a:xfrm flipV="1">
          <a:off x="18656300" y="183456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94"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95"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96"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97"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798"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40295</xdr:rowOff>
    </xdr:from>
    <xdr:ext cx="469744" cy="259045"/>
    <xdr:sp macro="" textlink="">
      <xdr:nvSpPr>
        <xdr:cNvPr id="799" name="n_2mainValue【庁舎】&#10;一人当たり面積"/>
        <xdr:cNvSpPr txBox="1"/>
      </xdr:nvSpPr>
      <xdr:spPr>
        <a:xfrm>
          <a:off x="20199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42471</xdr:rowOff>
    </xdr:from>
    <xdr:ext cx="469744" cy="259045"/>
    <xdr:sp macro="" textlink="">
      <xdr:nvSpPr>
        <xdr:cNvPr id="800" name="n_3mainValue【庁舎】&#10;一人当たり面積"/>
        <xdr:cNvSpPr txBox="1"/>
      </xdr:nvSpPr>
      <xdr:spPr>
        <a:xfrm>
          <a:off x="19310427" y="183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801" name="n_4main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有形固定資産減価償却率の高さが特筆すべき点である。体育館については現在複数あるが、公共施設等総合管理計画の方向性からして、その全てを更新していくことは考えにくく、一部除却することが可能性としてある。そのことも踏まえて具体的な更新計画を立てていく必要がある。</a:t>
          </a:r>
          <a:endParaRPr lang="ja-JP" altLang="ja-JP" sz="1400">
            <a:effectLst/>
          </a:endParaRPr>
        </a:p>
        <a:p>
          <a:r>
            <a:rPr kumimoji="1" lang="ja-JP" altLang="ja-JP" sz="1100">
              <a:solidFill>
                <a:schemeClr val="dk1"/>
              </a:solidFill>
              <a:effectLst/>
              <a:latin typeface="+mn-lt"/>
              <a:ea typeface="+mn-ea"/>
              <a:cs typeface="+mn-cs"/>
            </a:rPr>
            <a:t>役場庁舎の老朽化は周知の事実であるが、公共事業の優先性からして、庁舎のリニューアルは当面考えられない。よって、体育館と庁舎の有形固定資産減価償却率については今後も上昇していく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コンパクトな村であり財政規模が小さい中にあっても企業や就業者が多いことから類似団体の平均と比較して高くなっている。</a:t>
          </a:r>
        </a:p>
        <a:p>
          <a:r>
            <a:rPr kumimoji="1" lang="ja-JP" altLang="en-US" sz="1300">
              <a:latin typeface="ＭＳ Ｐゴシック" panose="020B0600070205080204" pitchFamily="50" charset="-128"/>
              <a:ea typeface="ＭＳ Ｐゴシック" panose="020B0600070205080204" pitchFamily="50" charset="-128"/>
            </a:rPr>
            <a:t>　また、税収の収納率も高い。法人税は一部高額納税企業の影響を大きく受けることから変動がある。</a:t>
          </a:r>
        </a:p>
        <a:p>
          <a:r>
            <a:rPr kumimoji="1" lang="ja-JP" altLang="en-US" sz="1300">
              <a:latin typeface="ＭＳ Ｐゴシック" panose="020B0600070205080204" pitchFamily="50" charset="-128"/>
              <a:ea typeface="ＭＳ Ｐゴシック" panose="020B0600070205080204" pitchFamily="50" charset="-128"/>
            </a:rPr>
            <a:t>　宮田村まち・ひと・しごと創生総合戦略により、企業誘致や人口増施策を進めることで財政基盤の維持を図っていく。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公債費が減少傾向にあるが、扶助費をはじめ増加傾向の経常経費が多く、財政の硬直化の改善は難しい状況である。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今後は人件費など経常的経費の削減を図ることにより改善に努めたい。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121666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0678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61</xdr:row>
      <xdr:rowOff>157988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0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61</xdr:row>
      <xdr:rowOff>157988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730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61</xdr:row>
      <xdr:rowOff>119380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730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類似団体平均と比較して、人件費・物件費が低くなっている。その要因として、ゴミ処理業務や消防業務を一部事務組合で行っていることが挙げられる。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一部事務組合の人件費・物件費に充てる負担金や繰出金といった費用を合計した場合、人口一人当たりの金額は大幅に増加することになる。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今後もこれら一部事務組合を有効に活用し、効率化を図っていく必要がある。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113982</xdr:rowOff>
    </xdr:from>
    <xdr:to>
      <xdr:col>23</xdr:col>
      <xdr:colOff>133350</xdr:colOff>
      <xdr:row>82</xdr:row>
      <xdr:rowOff>1253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01432"/>
          <a:ext cx="838200" cy="5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103068</xdr:rowOff>
    </xdr:from>
    <xdr:to>
      <xdr:col>19</xdr:col>
      <xdr:colOff>133350</xdr:colOff>
      <xdr:row>81</xdr:row>
      <xdr:rowOff>113982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0518"/>
          <a:ext cx="8890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101088</xdr:rowOff>
    </xdr:from>
    <xdr:to>
      <xdr:col>15</xdr:col>
      <xdr:colOff>82550</xdr:colOff>
      <xdr:row>81</xdr:row>
      <xdr:rowOff>103068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88538"/>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58841</xdr:rowOff>
    </xdr:from>
    <xdr:to>
      <xdr:col>11</xdr:col>
      <xdr:colOff>31750</xdr:colOff>
      <xdr:row>81</xdr:row>
      <xdr:rowOff>101088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46291"/>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121903</xdr:rowOff>
    </xdr:from>
    <xdr:to>
      <xdr:col>23</xdr:col>
      <xdr:colOff>184150</xdr:colOff>
      <xdr:row>82</xdr:row>
      <xdr:rowOff>52053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43180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3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63182</xdr:rowOff>
    </xdr:from>
    <xdr:to>
      <xdr:col>19</xdr:col>
      <xdr:colOff>184150</xdr:colOff>
      <xdr:row>81</xdr:row>
      <xdr:rowOff>164782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3509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1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52268</xdr:rowOff>
    </xdr:from>
    <xdr:to>
      <xdr:col>15</xdr:col>
      <xdr:colOff>133350</xdr:colOff>
      <xdr:row>81</xdr:row>
      <xdr:rowOff>153868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164045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50288</xdr:rowOff>
    </xdr:from>
    <xdr:to>
      <xdr:col>11</xdr:col>
      <xdr:colOff>82550</xdr:colOff>
      <xdr:row>81</xdr:row>
      <xdr:rowOff>151888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162065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8041</xdr:rowOff>
    </xdr:from>
    <xdr:to>
      <xdr:col>7</xdr:col>
      <xdr:colOff>31750</xdr:colOff>
      <xdr:row>81</xdr:row>
      <xdr:rowOff>109641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119818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6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人事院勧告に基づき給与改定を行っているが、年齢や勤務年数による職員構成にばらつきがあり、年によって変動が生じている。</a:t>
          </a:r>
        </a:p>
        <a:p>
          <a:r>
            <a:rPr kumimoji="1" lang="ja-JP" altLang="en-US" sz="1300">
              <a:latin typeface="ＭＳ Ｐゴシック" panose="020B0600070205080204" pitchFamily="50" charset="-128"/>
              <a:ea typeface="ＭＳ Ｐゴシック" panose="020B0600070205080204" pitchFamily="50" charset="-128"/>
            </a:rPr>
            <a:t>　引き続き適正な給与管理を行っていく。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集中改革プランに準じた定員管理の成果に加え、ゴミ処理業務や消防業務を一部事務組合で行っていることで類似団体より少ない数値となっていると考えられる。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　しかし、臨時職員等が増えていることから、業務を精査する中で適正な定員管理に努める。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68358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78479"/>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58103</xdr:rowOff>
    </xdr:from>
    <xdr:to>
      <xdr:col>77</xdr:col>
      <xdr:colOff>44450</xdr:colOff>
      <xdr:row>59</xdr:row>
      <xdr:rowOff>62929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1736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55690</xdr:rowOff>
    </xdr:from>
    <xdr:to>
      <xdr:col>72</xdr:col>
      <xdr:colOff>203200</xdr:colOff>
      <xdr:row>59</xdr:row>
      <xdr:rowOff>58103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1712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51467</xdr:rowOff>
    </xdr:from>
    <xdr:to>
      <xdr:col>68</xdr:col>
      <xdr:colOff>152400</xdr:colOff>
      <xdr:row>59</xdr:row>
      <xdr:rowOff>55690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6701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17558</xdr:rowOff>
    </xdr:from>
    <xdr:to>
      <xdr:col>81</xdr:col>
      <xdr:colOff>95250</xdr:colOff>
      <xdr:row>59</xdr:row>
      <xdr:rowOff>119158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110285</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5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12129</xdr:rowOff>
    </xdr:from>
    <xdr:to>
      <xdr:col>77</xdr:col>
      <xdr:colOff>95250</xdr:colOff>
      <xdr:row>59</xdr:row>
      <xdr:rowOff>113729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123906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9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7303</xdr:rowOff>
    </xdr:from>
    <xdr:to>
      <xdr:col>73</xdr:col>
      <xdr:colOff>44450</xdr:colOff>
      <xdr:row>59</xdr:row>
      <xdr:rowOff>108903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119080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4890</xdr:rowOff>
    </xdr:from>
    <xdr:to>
      <xdr:col>68</xdr:col>
      <xdr:colOff>203200</xdr:colOff>
      <xdr:row>59</xdr:row>
      <xdr:rowOff>106490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116667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xdr:rowOff>
    </xdr:from>
    <xdr:to>
      <xdr:col>64</xdr:col>
      <xdr:colOff>152400</xdr:colOff>
      <xdr:row>59</xdr:row>
      <xdr:rowOff>102267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112444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ここ数年、新規借入額を抑えることで徐々に改善されてきているが、類似団体の中では高い数値となっている。</a:t>
          </a:r>
        </a:p>
        <a:p>
          <a:r>
            <a:rPr kumimoji="1" lang="ja-JP" altLang="en-US" sz="1300">
              <a:latin typeface="ＭＳ Ｐゴシック" panose="020B0600070205080204" pitchFamily="50" charset="-128"/>
              <a:ea typeface="ＭＳ Ｐゴシック" panose="020B0600070205080204" pitchFamily="50" charset="-128"/>
            </a:rPr>
            <a:t>　中長期的には、公営企業償還金（繰入金）がピークを過ぎて、公債費も減額していく見込みであり、２年後には１１％台まで改善させたい。</a:t>
          </a:r>
        </a:p>
        <a:p>
          <a:r>
            <a:rPr kumimoji="1" lang="ja-JP" altLang="en-US" sz="1300">
              <a:latin typeface="ＭＳ Ｐゴシック" panose="020B0600070205080204" pitchFamily="50" charset="-128"/>
              <a:ea typeface="ＭＳ Ｐゴシック" panose="020B0600070205080204" pitchFamily="50" charset="-128"/>
            </a:rPr>
            <a:t>　引き続き、計画的な借り入れにより改善を図っていく。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114554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4579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44</xdr:row>
      <xdr:rowOff>1016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4869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58928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5448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116840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6027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近年の起債借入の抑制による地方債現在高の減少が進み、比率は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ポイントで推移している。</a:t>
          </a:r>
        </a:p>
        <a:p>
          <a:r>
            <a:rPr kumimoji="1" lang="ja-JP" altLang="en-US" sz="1300">
              <a:latin typeface="ＭＳ Ｐゴシック" panose="020B0600070205080204" pitchFamily="50" charset="-128"/>
              <a:ea typeface="ＭＳ Ｐゴシック" panose="020B0600070205080204" pitchFamily="50" charset="-128"/>
            </a:rPr>
            <a:t>　今後の懸念として、学校や役場庁舎、下水道施設など公共施設の老朽化が進んでおり、その対応を計画的に行う必要がある他、広域連合の中間ごみ処理施設負担やバイパス関連工事の村負担などが予想されるといったことがある。</a:t>
          </a:r>
        </a:p>
        <a:p>
          <a:r>
            <a:rPr kumimoji="1" lang="ja-JP" altLang="en-US" sz="1300">
              <a:latin typeface="ＭＳ Ｐゴシック" panose="020B0600070205080204" pitchFamily="50" charset="-128"/>
              <a:ea typeface="ＭＳ Ｐゴシック" panose="020B0600070205080204" pitchFamily="50" charset="-128"/>
            </a:rPr>
            <a:t>　そういった点に留意しつつ、起債や基金を安易に頼ることなく財源確保を含め、財政の健全化に努める必要がある。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83248</xdr:rowOff>
    </xdr:from>
    <xdr:to>
      <xdr:col>72</xdr:col>
      <xdr:colOff>203200</xdr:colOff>
      <xdr:row>15</xdr:row>
      <xdr:rowOff>153829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4401800" y="2654998"/>
          <a:ext cx="8890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153829</xdr:rowOff>
    </xdr:from>
    <xdr:to>
      <xdr:col>68</xdr:col>
      <xdr:colOff>152400</xdr:colOff>
      <xdr:row>16</xdr:row>
      <xdr:rowOff>91567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725579"/>
          <a:ext cx="8890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32448</xdr:rowOff>
    </xdr:from>
    <xdr:to>
      <xdr:col>73</xdr:col>
      <xdr:colOff>44450</xdr:colOff>
      <xdr:row>15</xdr:row>
      <xdr:rowOff>134048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5240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118825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103029</xdr:rowOff>
    </xdr:from>
    <xdr:to>
      <xdr:col>68</xdr:col>
      <xdr:colOff>203200</xdr:colOff>
      <xdr:row>16</xdr:row>
      <xdr:rowOff>33179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17956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6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40767</xdr:rowOff>
    </xdr:from>
    <xdr:to>
      <xdr:col>64</xdr:col>
      <xdr:colOff>152400</xdr:colOff>
      <xdr:row>16</xdr:row>
      <xdr:rowOff>142367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127144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集中改革プランに準じた定員管理ならびに窓口一本化など業務の多様化にも対応してはいるが、二年連続増加となった。</a:t>
          </a:r>
        </a:p>
        <a:p>
          <a:r>
            <a:rPr kumimoji="1" lang="ja-JP" altLang="en-US" sz="1300">
              <a:latin typeface="ＭＳ Ｐゴシック" panose="020B0600070205080204" pitchFamily="50" charset="-128"/>
              <a:ea typeface="ＭＳ Ｐゴシック" panose="020B0600070205080204" pitchFamily="50" charset="-128"/>
            </a:rPr>
            <a:t>　年齢や勤務年数によるばらつきにより今後も変動があると考えられるが、今後も一層の時間外勤務の縮減など人件費総額の削減を図っていく。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横ばい微増で類似団体平均より高い数値で推移している。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学校や保育などの臨時職員の増加や、様々な計画策定などに伴う各種委託料の増加など、物件費の変動は考えられるが、人的要因が大きいのか、物理的要因が大きいのか、判断し難い。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翌年度以降、会計年度職員制度導入後の数値を見て、さらに分析を進めたい。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24130</xdr:rowOff>
    </xdr:from>
    <xdr:to>
      <xdr:col>82</xdr:col>
      <xdr:colOff>107950</xdr:colOff>
      <xdr:row>16</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673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24130</xdr:rowOff>
    </xdr:from>
    <xdr:to>
      <xdr:col>78</xdr:col>
      <xdr:colOff>69850</xdr:colOff>
      <xdr:row>16</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67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330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52705</xdr:rowOff>
    </xdr:from>
    <xdr:to>
      <xdr:col>69</xdr:col>
      <xdr:colOff>92075</xdr:colOff>
      <xdr:row>15</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24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36195</xdr:rowOff>
    </xdr:from>
    <xdr:to>
      <xdr:col>82</xdr:col>
      <xdr:colOff>158750</xdr:colOff>
      <xdr:row>16</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8272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144780</xdr:rowOff>
    </xdr:from>
    <xdr:to>
      <xdr:col>78</xdr:col>
      <xdr:colOff>120650</xdr:colOff>
      <xdr:row>16</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59707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xdr:rowOff>
    </xdr:from>
    <xdr:to>
      <xdr:col>65</xdr:col>
      <xdr:colOff>53975</xdr:colOff>
      <xdr:row>15</xdr:row>
      <xdr:rowOff>103505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88282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発達障がい者の増加傾向が続いており、療育支援や保育における加配保育士による支援や障がい者自立支援給付費の増加、１８歳までの医療費無料化など、子育て支援策により高い位置となった。</a:t>
          </a:r>
        </a:p>
        <a:p>
          <a:r>
            <a:rPr kumimoji="1" lang="ja-JP" altLang="en-US" sz="1300">
              <a:latin typeface="ＭＳ Ｐゴシック" panose="020B0600070205080204" pitchFamily="50" charset="-128"/>
              <a:ea typeface="ＭＳ Ｐゴシック" panose="020B0600070205080204" pitchFamily="50" charset="-128"/>
            </a:rPr>
            <a:t>　福祉サービスの充実に対するニーズおよび対象者は今後も増加し、扶助費も比例していくと予想される。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59</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42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52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47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維持修繕費が前年度より増加したが、その分出資金が減ったため前年同様な比率となっている。</a:t>
          </a:r>
        </a:p>
        <a:p>
          <a:r>
            <a:rPr kumimoji="1" lang="ja-JP" altLang="en-US" sz="1300">
              <a:latin typeface="ＭＳ Ｐゴシック" panose="020B0600070205080204" pitchFamily="50" charset="-128"/>
              <a:ea typeface="ＭＳ Ｐゴシック" panose="020B0600070205080204" pitchFamily="50" charset="-128"/>
            </a:rPr>
            <a:t>　施設の老朽化に伴い維持補修費は増加傾向が予想されることから、引き続き適正管理による経費の削減に努める。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55</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85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55</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85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42418</xdr:rowOff>
    </xdr:from>
    <xdr:to>
      <xdr:col>73</xdr:col>
      <xdr:colOff>180975</xdr:colOff>
      <xdr:row>55</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72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42418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58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163068</xdr:rowOff>
    </xdr:from>
    <xdr:to>
      <xdr:col>69</xdr:col>
      <xdr:colOff>142875</xdr:colOff>
      <xdr:row>55</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103395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149352</xdr:rowOff>
    </xdr:from>
    <xdr:to>
      <xdr:col>65</xdr:col>
      <xdr:colOff>53975</xdr:colOff>
      <xdr:row>55</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89679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清掃費や病院などの広域連合や伊南行政組合で行う共同事業によるものが多くを占め、大きな減少は期待できない。今後、新ゴミ処理施設建設の償還などが始まることで、さらに増加することが予測される。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117856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近年起債の抑制をしてきており、公債費の抑制を図っていることから、継続的な改善が見られた。</a:t>
          </a:r>
        </a:p>
        <a:p>
          <a:r>
            <a:rPr kumimoji="1" lang="ja-JP" altLang="en-US" sz="1300">
              <a:latin typeface="ＭＳ Ｐゴシック" panose="020B0600070205080204" pitchFamily="50" charset="-128"/>
              <a:ea typeface="ＭＳ Ｐゴシック" panose="020B0600070205080204" pitchFamily="50" charset="-128"/>
            </a:rPr>
            <a:t>　今後も計画的な起債を行いつつ、必要な事業を行うための償還計画を見据えた中で最低限の起債活用を行う。　</a:t>
          </a:r>
        </a:p>
        <a:p>
          <a:r>
            <a:rPr kumimoji="1" lang="ja-JP" altLang="en-US" sz="1300">
              <a:latin typeface="ＭＳ Ｐゴシック" panose="020B0600070205080204" pitchFamily="50" charset="-128"/>
              <a:ea typeface="ＭＳ Ｐゴシック" panose="020B0600070205080204" pitchFamily="50" charset="-128"/>
            </a:rPr>
            <a:t>　ただ、中長期的には過去の償還が終了していくため、徐々に減額していくことが見込まれる。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168148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754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60706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77</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62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投資及び出資金・貸付金以外の項目ですべて昨年より増加している。人口は減少傾向にあるにもかかわらず、歳出規模は増加傾向である。今後の歳入確保、歳出抑制について難を感じる。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76</xdr:row>
      <xdr:rowOff>67563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37744"/>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924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65278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41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41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94450</xdr:rowOff>
    </xdr:from>
    <xdr:to>
      <xdr:col>29</xdr:col>
      <xdr:colOff>127000</xdr:colOff>
      <xdr:row>19</xdr:row>
      <xdr:rowOff>95785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399625"/>
          <a:ext cx="647700" cy="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94450</xdr:rowOff>
    </xdr:from>
    <xdr:to>
      <xdr:col>26</xdr:col>
      <xdr:colOff>50800</xdr:colOff>
      <xdr:row>19</xdr:row>
      <xdr:rowOff>118133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99625"/>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118133</xdr:rowOff>
    </xdr:from>
    <xdr:to>
      <xdr:col>22</xdr:col>
      <xdr:colOff>114300</xdr:colOff>
      <xdr:row>19</xdr:row>
      <xdr:rowOff>143252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23308"/>
          <a:ext cx="698500" cy="2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143252</xdr:rowOff>
    </xdr:from>
    <xdr:to>
      <xdr:col>18</xdr:col>
      <xdr:colOff>177800</xdr:colOff>
      <xdr:row>19</xdr:row>
      <xdr:rowOff>156922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48427"/>
          <a:ext cx="698500" cy="1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44985</xdr:rowOff>
    </xdr:from>
    <xdr:to>
      <xdr:col>29</xdr:col>
      <xdr:colOff>177800</xdr:colOff>
      <xdr:row>19</xdr:row>
      <xdr:rowOff>146585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0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125012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43650</xdr:rowOff>
    </xdr:from>
    <xdr:to>
      <xdr:col>26</xdr:col>
      <xdr:colOff>101600</xdr:colOff>
      <xdr:row>19</xdr:row>
      <xdr:rowOff>145250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130027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67333</xdr:rowOff>
    </xdr:from>
    <xdr:to>
      <xdr:col>22</xdr:col>
      <xdr:colOff>165100</xdr:colOff>
      <xdr:row>19</xdr:row>
      <xdr:rowOff>168933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7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153710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92452</xdr:rowOff>
    </xdr:from>
    <xdr:to>
      <xdr:col>19</xdr:col>
      <xdr:colOff>38100</xdr:colOff>
      <xdr:row>20</xdr:row>
      <xdr:rowOff>22602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7379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8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106122</xdr:rowOff>
    </xdr:from>
    <xdr:to>
      <xdr:col>15</xdr:col>
      <xdr:colOff>101600</xdr:colOff>
      <xdr:row>20</xdr:row>
      <xdr:rowOff>36272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120338</xdr:rowOff>
    </xdr:from>
    <xdr:to>
      <xdr:col>29</xdr:col>
      <xdr:colOff>127000</xdr:colOff>
      <xdr:row>35</xdr:row>
      <xdr:rowOff>174173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0688"/>
          <a:ext cx="6477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142626</xdr:rowOff>
    </xdr:from>
    <xdr:to>
      <xdr:col>26</xdr:col>
      <xdr:colOff>50800</xdr:colOff>
      <xdr:row>35</xdr:row>
      <xdr:rowOff>174173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52976"/>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114950</xdr:rowOff>
    </xdr:from>
    <xdr:to>
      <xdr:col>22</xdr:col>
      <xdr:colOff>114300</xdr:colOff>
      <xdr:row>35</xdr:row>
      <xdr:rowOff>142626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25300"/>
          <a:ext cx="698500" cy="27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108924</xdr:rowOff>
    </xdr:from>
    <xdr:to>
      <xdr:col>18</xdr:col>
      <xdr:colOff>177800</xdr:colOff>
      <xdr:row>35</xdr:row>
      <xdr:rowOff>114950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19274"/>
          <a:ext cx="698500" cy="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69538</xdr:rowOff>
    </xdr:from>
    <xdr:to>
      <xdr:col>29</xdr:col>
      <xdr:colOff>177800</xdr:colOff>
      <xdr:row>35</xdr:row>
      <xdr:rowOff>171138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7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257515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123373</xdr:rowOff>
    </xdr:from>
    <xdr:to>
      <xdr:col>26</xdr:col>
      <xdr:colOff>101600</xdr:colOff>
      <xdr:row>35</xdr:row>
      <xdr:rowOff>224973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3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235150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0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91826</xdr:rowOff>
    </xdr:from>
    <xdr:to>
      <xdr:col>22</xdr:col>
      <xdr:colOff>165100</xdr:colOff>
      <xdr:row>35</xdr:row>
      <xdr:rowOff>193426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203603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64150</xdr:rowOff>
    </xdr:from>
    <xdr:to>
      <xdr:col>19</xdr:col>
      <xdr:colOff>38100</xdr:colOff>
      <xdr:row>35</xdr:row>
      <xdr:rowOff>165750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7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175927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4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58124</xdr:rowOff>
    </xdr:from>
    <xdr:to>
      <xdr:col>15</xdr:col>
      <xdr:colOff>101600</xdr:colOff>
      <xdr:row>35</xdr:row>
      <xdr:rowOff>159724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6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169901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3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130960</xdr:rowOff>
    </xdr:from>
    <xdr:to>
      <xdr:col>24</xdr:col>
      <xdr:colOff>63500</xdr:colOff>
      <xdr:row>37</xdr:row>
      <xdr:rowOff>140698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4610"/>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140698</xdr:rowOff>
    </xdr:from>
    <xdr:to>
      <xdr:col>19</xdr:col>
      <xdr:colOff>177800</xdr:colOff>
      <xdr:row>37</xdr:row>
      <xdr:rowOff>150985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434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150985</xdr:rowOff>
    </xdr:from>
    <xdr:to>
      <xdr:col>15</xdr:col>
      <xdr:colOff>50800</xdr:colOff>
      <xdr:row>37</xdr:row>
      <xdr:rowOff>161189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4635"/>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137757</xdr:rowOff>
    </xdr:from>
    <xdr:to>
      <xdr:col>10</xdr:col>
      <xdr:colOff>114300</xdr:colOff>
      <xdr:row>37</xdr:row>
      <xdr:rowOff>161189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140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80160</xdr:rowOff>
    </xdr:from>
    <xdr:to>
      <xdr:col>24</xdr:col>
      <xdr:colOff>114300</xdr:colOff>
      <xdr:row>38</xdr:row>
      <xdr:rowOff>10309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3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166537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89898</xdr:rowOff>
    </xdr:from>
    <xdr:to>
      <xdr:col>20</xdr:col>
      <xdr:colOff>38100</xdr:colOff>
      <xdr:row>38</xdr:row>
      <xdr:rowOff>20048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100185</xdr:rowOff>
    </xdr:from>
    <xdr:to>
      <xdr:col>15</xdr:col>
      <xdr:colOff>101600</xdr:colOff>
      <xdr:row>38</xdr:row>
      <xdr:rowOff>30335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21462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110388</xdr:rowOff>
    </xdr:from>
    <xdr:to>
      <xdr:col>10</xdr:col>
      <xdr:colOff>165100</xdr:colOff>
      <xdr:row>38</xdr:row>
      <xdr:rowOff>40539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86957</xdr:rowOff>
    </xdr:from>
    <xdr:to>
      <xdr:col>6</xdr:col>
      <xdr:colOff>38100</xdr:colOff>
      <xdr:row>38</xdr:row>
      <xdr:rowOff>17107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100664</xdr:rowOff>
    </xdr:from>
    <xdr:to>
      <xdr:col>24</xdr:col>
      <xdr:colOff>63500</xdr:colOff>
      <xdr:row>56</xdr:row>
      <xdr:rowOff>143989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01864"/>
          <a:ext cx="8382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143989</xdr:rowOff>
    </xdr:from>
    <xdr:to>
      <xdr:col>19</xdr:col>
      <xdr:colOff>177800</xdr:colOff>
      <xdr:row>56</xdr:row>
      <xdr:rowOff>151121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45189"/>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147774</xdr:rowOff>
    </xdr:from>
    <xdr:to>
      <xdr:col>15</xdr:col>
      <xdr:colOff>50800</xdr:colOff>
      <xdr:row>56</xdr:row>
      <xdr:rowOff>151121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4897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147774</xdr:rowOff>
    </xdr:from>
    <xdr:to>
      <xdr:col>10</xdr:col>
      <xdr:colOff>114300</xdr:colOff>
      <xdr:row>57</xdr:row>
      <xdr:rowOff>37708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8974"/>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49864</xdr:rowOff>
    </xdr:from>
    <xdr:to>
      <xdr:col>24</xdr:col>
      <xdr:colOff>114300</xdr:colOff>
      <xdr:row>56</xdr:row>
      <xdr:rowOff>151464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136241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93189</xdr:rowOff>
    </xdr:from>
    <xdr:to>
      <xdr:col>20</xdr:col>
      <xdr:colOff>38100</xdr:colOff>
      <xdr:row>57</xdr:row>
      <xdr:rowOff>23339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14466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100321</xdr:rowOff>
    </xdr:from>
    <xdr:to>
      <xdr:col>15</xdr:col>
      <xdr:colOff>101600</xdr:colOff>
      <xdr:row>57</xdr:row>
      <xdr:rowOff>30471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21598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96974</xdr:rowOff>
    </xdr:from>
    <xdr:to>
      <xdr:col>10</xdr:col>
      <xdr:colOff>165100</xdr:colOff>
      <xdr:row>57</xdr:row>
      <xdr:rowOff>27124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18251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158358</xdr:rowOff>
    </xdr:from>
    <xdr:to>
      <xdr:col>6</xdr:col>
      <xdr:colOff>38100</xdr:colOff>
      <xdr:row>57</xdr:row>
      <xdr:rowOff>88508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79635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43498</xdr:rowOff>
    </xdr:from>
    <xdr:to>
      <xdr:col>24</xdr:col>
      <xdr:colOff>63500</xdr:colOff>
      <xdr:row>79</xdr:row>
      <xdr:rowOff>21895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6598"/>
          <a:ext cx="838200" cy="1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18771</xdr:rowOff>
    </xdr:from>
    <xdr:to>
      <xdr:col>19</xdr:col>
      <xdr:colOff>177800</xdr:colOff>
      <xdr:row>79</xdr:row>
      <xdr:rowOff>21895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63321"/>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13475</xdr:rowOff>
    </xdr:from>
    <xdr:to>
      <xdr:col>15</xdr:col>
      <xdr:colOff>50800</xdr:colOff>
      <xdr:row>79</xdr:row>
      <xdr:rowOff>18771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5802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13475</xdr:rowOff>
    </xdr:from>
    <xdr:to>
      <xdr:col>10</xdr:col>
      <xdr:colOff>114300</xdr:colOff>
      <xdr:row>79</xdr:row>
      <xdr:rowOff>16332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580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164148</xdr:rowOff>
    </xdr:from>
    <xdr:to>
      <xdr:col>24</xdr:col>
      <xdr:colOff>114300</xdr:colOff>
      <xdr:row>78</xdr:row>
      <xdr:rowOff>94298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79075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142545</xdr:rowOff>
    </xdr:from>
    <xdr:to>
      <xdr:col>20</xdr:col>
      <xdr:colOff>38100</xdr:colOff>
      <xdr:row>79</xdr:row>
      <xdr:rowOff>72695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63822</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60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139421</xdr:rowOff>
    </xdr:from>
    <xdr:to>
      <xdr:col>15</xdr:col>
      <xdr:colOff>101600</xdr:colOff>
      <xdr:row>79</xdr:row>
      <xdr:rowOff>69571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60698</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60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134125</xdr:rowOff>
    </xdr:from>
    <xdr:to>
      <xdr:col>10</xdr:col>
      <xdr:colOff>165100</xdr:colOff>
      <xdr:row>79</xdr:row>
      <xdr:rowOff>64275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55402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99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136982</xdr:rowOff>
    </xdr:from>
    <xdr:to>
      <xdr:col>6</xdr:col>
      <xdr:colOff>38100</xdr:colOff>
      <xdr:row>79</xdr:row>
      <xdr:rowOff>67132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58259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6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161634</xdr:rowOff>
    </xdr:from>
    <xdr:to>
      <xdr:col>24</xdr:col>
      <xdr:colOff>63500</xdr:colOff>
      <xdr:row>97</xdr:row>
      <xdr:rowOff>31217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20834"/>
          <a:ext cx="8382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24028</xdr:rowOff>
    </xdr:from>
    <xdr:to>
      <xdr:col>19</xdr:col>
      <xdr:colOff>177800</xdr:colOff>
      <xdr:row>97</xdr:row>
      <xdr:rowOff>31217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54678"/>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24028</xdr:rowOff>
    </xdr:from>
    <xdr:to>
      <xdr:col>15</xdr:col>
      <xdr:colOff>50800</xdr:colOff>
      <xdr:row>97</xdr:row>
      <xdr:rowOff>85598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54678"/>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77521</xdr:rowOff>
    </xdr:from>
    <xdr:to>
      <xdr:col>10</xdr:col>
      <xdr:colOff>114300</xdr:colOff>
      <xdr:row>97</xdr:row>
      <xdr:rowOff>85598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70817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110834</xdr:rowOff>
    </xdr:from>
    <xdr:to>
      <xdr:col>24</xdr:col>
      <xdr:colOff>114300</xdr:colOff>
      <xdr:row>97</xdr:row>
      <xdr:rowOff>40984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133711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151867</xdr:rowOff>
    </xdr:from>
    <xdr:to>
      <xdr:col>20</xdr:col>
      <xdr:colOff>38100</xdr:colOff>
      <xdr:row>97</xdr:row>
      <xdr:rowOff>82017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73144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144678</xdr:rowOff>
    </xdr:from>
    <xdr:to>
      <xdr:col>15</xdr:col>
      <xdr:colOff>101600</xdr:colOff>
      <xdr:row>97</xdr:row>
      <xdr:rowOff>74828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34798</xdr:rowOff>
    </xdr:from>
    <xdr:to>
      <xdr:col>10</xdr:col>
      <xdr:colOff>165100</xdr:colOff>
      <xdr:row>97</xdr:row>
      <xdr:rowOff>136398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26721</xdr:rowOff>
    </xdr:from>
    <xdr:to>
      <xdr:col>6</xdr:col>
      <xdr:colOff>38100</xdr:colOff>
      <xdr:row>97</xdr:row>
      <xdr:rowOff>128321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119448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85727</xdr:rowOff>
    </xdr:from>
    <xdr:to>
      <xdr:col>55</xdr:col>
      <xdr:colOff>0</xdr:colOff>
      <xdr:row>38</xdr:row>
      <xdr:rowOff>94578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00827"/>
          <a:ext cx="8382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89173</xdr:rowOff>
    </xdr:from>
    <xdr:to>
      <xdr:col>50</xdr:col>
      <xdr:colOff>114300</xdr:colOff>
      <xdr:row>38</xdr:row>
      <xdr:rowOff>94578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0427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89173</xdr:rowOff>
    </xdr:from>
    <xdr:to>
      <xdr:col>45</xdr:col>
      <xdr:colOff>177800</xdr:colOff>
      <xdr:row>38</xdr:row>
      <xdr:rowOff>92880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0427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36503</xdr:rowOff>
    </xdr:from>
    <xdr:to>
      <xdr:col>41</xdr:col>
      <xdr:colOff>50800</xdr:colOff>
      <xdr:row>38</xdr:row>
      <xdr:rowOff>92880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1603"/>
          <a:ext cx="889000" cy="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34927</xdr:rowOff>
    </xdr:from>
    <xdr:to>
      <xdr:col>55</xdr:col>
      <xdr:colOff>50800</xdr:colOff>
      <xdr:row>38</xdr:row>
      <xdr:rowOff>136527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121305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43778</xdr:rowOff>
    </xdr:from>
    <xdr:to>
      <xdr:col>50</xdr:col>
      <xdr:colOff>165100</xdr:colOff>
      <xdr:row>38</xdr:row>
      <xdr:rowOff>145378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136505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38373</xdr:rowOff>
    </xdr:from>
    <xdr:to>
      <xdr:col>46</xdr:col>
      <xdr:colOff>38100</xdr:colOff>
      <xdr:row>38</xdr:row>
      <xdr:rowOff>139973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42080</xdr:rowOff>
    </xdr:from>
    <xdr:to>
      <xdr:col>41</xdr:col>
      <xdr:colOff>101600</xdr:colOff>
      <xdr:row>38</xdr:row>
      <xdr:rowOff>143680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134807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157154</xdr:rowOff>
    </xdr:from>
    <xdr:to>
      <xdr:col>36</xdr:col>
      <xdr:colOff>165100</xdr:colOff>
      <xdr:row>38</xdr:row>
      <xdr:rowOff>87303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78430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117537</xdr:rowOff>
    </xdr:from>
    <xdr:to>
      <xdr:col>55</xdr:col>
      <xdr:colOff>0</xdr:colOff>
      <xdr:row>58</xdr:row>
      <xdr:rowOff>124616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1637"/>
          <a:ext cx="8382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124490</xdr:rowOff>
    </xdr:from>
    <xdr:to>
      <xdr:col>50</xdr:col>
      <xdr:colOff>114300</xdr:colOff>
      <xdr:row>58</xdr:row>
      <xdr:rowOff>124616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68590"/>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124490</xdr:rowOff>
    </xdr:from>
    <xdr:to>
      <xdr:col>45</xdr:col>
      <xdr:colOff>177800</xdr:colOff>
      <xdr:row>58</xdr:row>
      <xdr:rowOff>127694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68590"/>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127694</xdr:rowOff>
    </xdr:from>
    <xdr:to>
      <xdr:col>41</xdr:col>
      <xdr:colOff>50800</xdr:colOff>
      <xdr:row>58</xdr:row>
      <xdr:rowOff>131547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71794"/>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66737</xdr:rowOff>
    </xdr:from>
    <xdr:to>
      <xdr:col>55</xdr:col>
      <xdr:colOff>50800</xdr:colOff>
      <xdr:row>58</xdr:row>
      <xdr:rowOff>168337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73816</xdr:rowOff>
    </xdr:from>
    <xdr:to>
      <xdr:col>50</xdr:col>
      <xdr:colOff>165100</xdr:colOff>
      <xdr:row>59</xdr:row>
      <xdr:rowOff>3966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166543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73690</xdr:rowOff>
    </xdr:from>
    <xdr:to>
      <xdr:col>46</xdr:col>
      <xdr:colOff>38100</xdr:colOff>
      <xdr:row>59</xdr:row>
      <xdr:rowOff>3840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166417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76894</xdr:rowOff>
    </xdr:from>
    <xdr:to>
      <xdr:col>41</xdr:col>
      <xdr:colOff>101600</xdr:colOff>
      <xdr:row>59</xdr:row>
      <xdr:rowOff>7044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80747</xdr:rowOff>
    </xdr:from>
    <xdr:to>
      <xdr:col>36</xdr:col>
      <xdr:colOff>165100</xdr:colOff>
      <xdr:row>59</xdr:row>
      <xdr:rowOff>10897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37108</xdr:rowOff>
    </xdr:from>
    <xdr:to>
      <xdr:col>55</xdr:col>
      <xdr:colOff>0</xdr:colOff>
      <xdr:row>79</xdr:row>
      <xdr:rowOff>42655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1658"/>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42655</xdr:rowOff>
    </xdr:from>
    <xdr:to>
      <xdr:col>50</xdr:col>
      <xdr:colOff>114300</xdr:colOff>
      <xdr:row>79</xdr:row>
      <xdr:rowOff>44100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7205"/>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41534</xdr:rowOff>
    </xdr:from>
    <xdr:to>
      <xdr:col>45</xdr:col>
      <xdr:colOff>177800</xdr:colOff>
      <xdr:row>79</xdr:row>
      <xdr:rowOff>44100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86084"/>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36060</xdr:rowOff>
    </xdr:from>
    <xdr:to>
      <xdr:col>41</xdr:col>
      <xdr:colOff>50800</xdr:colOff>
      <xdr:row>79</xdr:row>
      <xdr:rowOff>41534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80610"/>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157758</xdr:rowOff>
    </xdr:from>
    <xdr:to>
      <xdr:col>55</xdr:col>
      <xdr:colOff>50800</xdr:colOff>
      <xdr:row>79</xdr:row>
      <xdr:rowOff>87908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72685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163305</xdr:rowOff>
    </xdr:from>
    <xdr:to>
      <xdr:col>50</xdr:col>
      <xdr:colOff>165100</xdr:colOff>
      <xdr:row>79</xdr:row>
      <xdr:rowOff>93455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84582</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29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164750</xdr:rowOff>
    </xdr:from>
    <xdr:to>
      <xdr:col>46</xdr:col>
      <xdr:colOff>38100</xdr:colOff>
      <xdr:row>79</xdr:row>
      <xdr:rowOff>94900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86027</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61017" y="1363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162184</xdr:rowOff>
    </xdr:from>
    <xdr:to>
      <xdr:col>41</xdr:col>
      <xdr:colOff>101600</xdr:colOff>
      <xdr:row>79</xdr:row>
      <xdr:rowOff>92334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83461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156710</xdr:rowOff>
    </xdr:from>
    <xdr:to>
      <xdr:col>36</xdr:col>
      <xdr:colOff>165100</xdr:colOff>
      <xdr:row>79</xdr:row>
      <xdr:rowOff>86860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77987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53680</xdr:rowOff>
    </xdr:from>
    <xdr:to>
      <xdr:col>55</xdr:col>
      <xdr:colOff>0</xdr:colOff>
      <xdr:row>99</xdr:row>
      <xdr:rowOff>67225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27230"/>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67225</xdr:rowOff>
    </xdr:from>
    <xdr:to>
      <xdr:col>50</xdr:col>
      <xdr:colOff>114300</xdr:colOff>
      <xdr:row>99</xdr:row>
      <xdr:rowOff>69193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40775"/>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69193</xdr:rowOff>
    </xdr:from>
    <xdr:to>
      <xdr:col>45</xdr:col>
      <xdr:colOff>177800</xdr:colOff>
      <xdr:row>99</xdr:row>
      <xdr:rowOff>76636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42743"/>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76636</xdr:rowOff>
    </xdr:from>
    <xdr:to>
      <xdr:col>41</xdr:col>
      <xdr:colOff>50800</xdr:colOff>
      <xdr:row>99</xdr:row>
      <xdr:rowOff>87804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50186"/>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2880</xdr:rowOff>
    </xdr:from>
    <xdr:to>
      <xdr:col>55</xdr:col>
      <xdr:colOff>50800</xdr:colOff>
      <xdr:row>99</xdr:row>
      <xdr:rowOff>104480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16425</xdr:rowOff>
    </xdr:from>
    <xdr:to>
      <xdr:col>50</xdr:col>
      <xdr:colOff>165100</xdr:colOff>
      <xdr:row>99</xdr:row>
      <xdr:rowOff>118025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109152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18393</xdr:rowOff>
    </xdr:from>
    <xdr:to>
      <xdr:col>46</xdr:col>
      <xdr:colOff>38100</xdr:colOff>
      <xdr:row>99</xdr:row>
      <xdr:rowOff>119993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111120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25836</xdr:rowOff>
    </xdr:from>
    <xdr:to>
      <xdr:col>41</xdr:col>
      <xdr:colOff>101600</xdr:colOff>
      <xdr:row>99</xdr:row>
      <xdr:rowOff>127436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118563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37004</xdr:rowOff>
    </xdr:from>
    <xdr:to>
      <xdr:col>36</xdr:col>
      <xdr:colOff>165100</xdr:colOff>
      <xdr:row>99</xdr:row>
      <xdr:rowOff>138604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129731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1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139544</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54644"/>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139220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3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139220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43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88744</xdr:rowOff>
    </xdr:from>
    <xdr:to>
      <xdr:col>85</xdr:col>
      <xdr:colOff>177800</xdr:colOff>
      <xdr:row>39</xdr:row>
      <xdr:rowOff>18894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88420</xdr:rowOff>
    </xdr:from>
    <xdr:to>
      <xdr:col>72</xdr:col>
      <xdr:colOff>38100</xdr:colOff>
      <xdr:row>39</xdr:row>
      <xdr:rowOff>18570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9697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116839</xdr:rowOff>
    </xdr:from>
    <xdr:to>
      <xdr:col>85</xdr:col>
      <xdr:colOff>127000</xdr:colOff>
      <xdr:row>77</xdr:row>
      <xdr:rowOff>127712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18489"/>
          <a:ext cx="8382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108455</xdr:rowOff>
    </xdr:from>
    <xdr:to>
      <xdr:col>81</xdr:col>
      <xdr:colOff>50800</xdr:colOff>
      <xdr:row>77</xdr:row>
      <xdr:rowOff>116839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10105"/>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101029</xdr:rowOff>
    </xdr:from>
    <xdr:to>
      <xdr:col>76</xdr:col>
      <xdr:colOff>114300</xdr:colOff>
      <xdr:row>77</xdr:row>
      <xdr:rowOff>108455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02679"/>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101029</xdr:rowOff>
    </xdr:from>
    <xdr:to>
      <xdr:col>71</xdr:col>
      <xdr:colOff>177800</xdr:colOff>
      <xdr:row>77</xdr:row>
      <xdr:rowOff>101364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0267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76912</xdr:rowOff>
    </xdr:from>
    <xdr:to>
      <xdr:col>85</xdr:col>
      <xdr:colOff>177800</xdr:colOff>
      <xdr:row>78</xdr:row>
      <xdr:rowOff>7062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55339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66039</xdr:rowOff>
    </xdr:from>
    <xdr:to>
      <xdr:col>81</xdr:col>
      <xdr:colOff>101600</xdr:colOff>
      <xdr:row>77</xdr:row>
      <xdr:rowOff>167639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158766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57655</xdr:rowOff>
    </xdr:from>
    <xdr:to>
      <xdr:col>76</xdr:col>
      <xdr:colOff>165100</xdr:colOff>
      <xdr:row>77</xdr:row>
      <xdr:rowOff>159255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150382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50229</xdr:rowOff>
    </xdr:from>
    <xdr:to>
      <xdr:col>72</xdr:col>
      <xdr:colOff>38100</xdr:colOff>
      <xdr:row>77</xdr:row>
      <xdr:rowOff>151829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50564</xdr:rowOff>
    </xdr:from>
    <xdr:to>
      <xdr:col>67</xdr:col>
      <xdr:colOff>101600</xdr:colOff>
      <xdr:row>77</xdr:row>
      <xdr:rowOff>152164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143291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14047</xdr:rowOff>
    </xdr:from>
    <xdr:to>
      <xdr:col>85</xdr:col>
      <xdr:colOff>127000</xdr:colOff>
      <xdr:row>99</xdr:row>
      <xdr:rowOff>17940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7597"/>
          <a:ext cx="8382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17940</xdr:rowOff>
    </xdr:from>
    <xdr:to>
      <xdr:col>81</xdr:col>
      <xdr:colOff>50800</xdr:colOff>
      <xdr:row>99</xdr:row>
      <xdr:rowOff>25564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1490"/>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12261</xdr:rowOff>
    </xdr:from>
    <xdr:to>
      <xdr:col>76</xdr:col>
      <xdr:colOff>114300</xdr:colOff>
      <xdr:row>99</xdr:row>
      <xdr:rowOff>25564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85811"/>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12261</xdr:rowOff>
    </xdr:from>
    <xdr:to>
      <xdr:col>71</xdr:col>
      <xdr:colOff>177800</xdr:colOff>
      <xdr:row>99</xdr:row>
      <xdr:rowOff>23413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85811"/>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134697</xdr:rowOff>
    </xdr:from>
    <xdr:to>
      <xdr:col>85</xdr:col>
      <xdr:colOff>177800</xdr:colOff>
      <xdr:row>99</xdr:row>
      <xdr:rowOff>64847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138590</xdr:rowOff>
    </xdr:from>
    <xdr:to>
      <xdr:col>81</xdr:col>
      <xdr:colOff>101600</xdr:colOff>
      <xdr:row>99</xdr:row>
      <xdr:rowOff>68740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59867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146214</xdr:rowOff>
    </xdr:from>
    <xdr:to>
      <xdr:col>76</xdr:col>
      <xdr:colOff>165100</xdr:colOff>
      <xdr:row>99</xdr:row>
      <xdr:rowOff>76364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67491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132911</xdr:rowOff>
    </xdr:from>
    <xdr:to>
      <xdr:col>72</xdr:col>
      <xdr:colOff>38100</xdr:colOff>
      <xdr:row>99</xdr:row>
      <xdr:rowOff>63061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54188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144063</xdr:rowOff>
    </xdr:from>
    <xdr:to>
      <xdr:col>67</xdr:col>
      <xdr:colOff>101600</xdr:colOff>
      <xdr:row>99</xdr:row>
      <xdr:rowOff>74213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65340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89042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746892"/>
          <a:ext cx="1269" cy="9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35719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52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89042</xdr:rowOff>
    </xdr:from>
    <xdr:to>
      <xdr:col>116</xdr:col>
      <xdr:colOff>152400</xdr:colOff>
      <xdr:row>33</xdr:row>
      <xdr:rowOff>89042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74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149850</xdr:rowOff>
    </xdr:from>
    <xdr:to>
      <xdr:col>116</xdr:col>
      <xdr:colOff>63500</xdr:colOff>
      <xdr:row>34</xdr:row>
      <xdr:rowOff>21788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5636250"/>
          <a:ext cx="838200" cy="2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134490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7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156063</xdr:rowOff>
    </xdr:from>
    <xdr:to>
      <xdr:col>116</xdr:col>
      <xdr:colOff>114300</xdr:colOff>
      <xdr:row>38</xdr:row>
      <xdr:rowOff>86213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111445</xdr:rowOff>
    </xdr:from>
    <xdr:to>
      <xdr:col>111</xdr:col>
      <xdr:colOff>177800</xdr:colOff>
      <xdr:row>32</xdr:row>
      <xdr:rowOff>149850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59784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158943</xdr:rowOff>
    </xdr:from>
    <xdr:to>
      <xdr:col>112</xdr:col>
      <xdr:colOff>38100</xdr:colOff>
      <xdr:row>38</xdr:row>
      <xdr:rowOff>89093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0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80220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9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57678</xdr:rowOff>
    </xdr:from>
    <xdr:to>
      <xdr:col>107</xdr:col>
      <xdr:colOff>50800</xdr:colOff>
      <xdr:row>32</xdr:row>
      <xdr:rowOff>111445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544078"/>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153868</xdr:rowOff>
    </xdr:from>
    <xdr:to>
      <xdr:col>107</xdr:col>
      <xdr:colOff>101600</xdr:colOff>
      <xdr:row>38</xdr:row>
      <xdr:rowOff>84018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75145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57678</xdr:rowOff>
    </xdr:from>
    <xdr:to>
      <xdr:col>102</xdr:col>
      <xdr:colOff>114300</xdr:colOff>
      <xdr:row>32</xdr:row>
      <xdr:rowOff>83510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554407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149890</xdr:rowOff>
    </xdr:from>
    <xdr:to>
      <xdr:col>102</xdr:col>
      <xdr:colOff>165100</xdr:colOff>
      <xdr:row>38</xdr:row>
      <xdr:rowOff>80040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71168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77385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142438</xdr:rowOff>
    </xdr:from>
    <xdr:to>
      <xdr:col>116</xdr:col>
      <xdr:colOff>114300</xdr:colOff>
      <xdr:row>34</xdr:row>
      <xdr:rowOff>72588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8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57365</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71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99050</xdr:rowOff>
    </xdr:from>
    <xdr:to>
      <xdr:col>112</xdr:col>
      <xdr:colOff>38100</xdr:colOff>
      <xdr:row>33</xdr:row>
      <xdr:rowOff>29200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45727</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60645</xdr:rowOff>
    </xdr:from>
    <xdr:to>
      <xdr:col>107</xdr:col>
      <xdr:colOff>101600</xdr:colOff>
      <xdr:row>32</xdr:row>
      <xdr:rowOff>162245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5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7322</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3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6878</xdr:rowOff>
    </xdr:from>
    <xdr:to>
      <xdr:col>102</xdr:col>
      <xdr:colOff>165100</xdr:colOff>
      <xdr:row>32</xdr:row>
      <xdr:rowOff>108478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4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125005</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2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32710</xdr:rowOff>
    </xdr:from>
    <xdr:to>
      <xdr:col>98</xdr:col>
      <xdr:colOff>38100</xdr:colOff>
      <xdr:row>32</xdr:row>
      <xdr:rowOff>134310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5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150837</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2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66177</xdr:rowOff>
    </xdr:from>
    <xdr:to>
      <xdr:col>116</xdr:col>
      <xdr:colOff>63500</xdr:colOff>
      <xdr:row>58</xdr:row>
      <xdr:rowOff>66827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10277"/>
          <a:ext cx="8382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66635</xdr:rowOff>
    </xdr:from>
    <xdr:to>
      <xdr:col>111</xdr:col>
      <xdr:colOff>177800</xdr:colOff>
      <xdr:row>58</xdr:row>
      <xdr:rowOff>66827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10735"/>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66635</xdr:rowOff>
    </xdr:from>
    <xdr:to>
      <xdr:col>107</xdr:col>
      <xdr:colOff>50800</xdr:colOff>
      <xdr:row>58</xdr:row>
      <xdr:rowOff>66955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1073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66955</xdr:rowOff>
    </xdr:from>
    <xdr:to>
      <xdr:col>102</xdr:col>
      <xdr:colOff>114300</xdr:colOff>
      <xdr:row>58</xdr:row>
      <xdr:rowOff>67444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1105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15377</xdr:rowOff>
    </xdr:from>
    <xdr:to>
      <xdr:col>116</xdr:col>
      <xdr:colOff>114300</xdr:colOff>
      <xdr:row>58</xdr:row>
      <xdr:rowOff>116977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9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146204</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7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16027</xdr:rowOff>
    </xdr:from>
    <xdr:to>
      <xdr:col>112</xdr:col>
      <xdr:colOff>38100</xdr:colOff>
      <xdr:row>58</xdr:row>
      <xdr:rowOff>117627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134154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7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15835</xdr:rowOff>
    </xdr:from>
    <xdr:to>
      <xdr:col>107</xdr:col>
      <xdr:colOff>101600</xdr:colOff>
      <xdr:row>58</xdr:row>
      <xdr:rowOff>117435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133962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7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16155</xdr:rowOff>
    </xdr:from>
    <xdr:to>
      <xdr:col>102</xdr:col>
      <xdr:colOff>165100</xdr:colOff>
      <xdr:row>58</xdr:row>
      <xdr:rowOff>117755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134282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7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16644</xdr:rowOff>
    </xdr:from>
    <xdr:to>
      <xdr:col>98</xdr:col>
      <xdr:colOff>38100</xdr:colOff>
      <xdr:row>58</xdr:row>
      <xdr:rowOff>118244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9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134771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7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29096</xdr:rowOff>
    </xdr:from>
    <xdr:to>
      <xdr:col>116</xdr:col>
      <xdr:colOff>63500</xdr:colOff>
      <xdr:row>79</xdr:row>
      <xdr:rowOff>58928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73646"/>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33350</xdr:rowOff>
    </xdr:from>
    <xdr:to>
      <xdr:col>111</xdr:col>
      <xdr:colOff>177800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577900"/>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33350</xdr:rowOff>
    </xdr:from>
    <xdr:to>
      <xdr:col>107</xdr:col>
      <xdr:colOff>50800</xdr:colOff>
      <xdr:row>79</xdr:row>
      <xdr:rowOff>64021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57790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64021</xdr:rowOff>
    </xdr:from>
    <xdr:to>
      <xdr:col>102</xdr:col>
      <xdr:colOff>114300</xdr:colOff>
      <xdr:row>79</xdr:row>
      <xdr:rowOff>87337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608571"/>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149746</xdr:rowOff>
    </xdr:from>
    <xdr:to>
      <xdr:col>116</xdr:col>
      <xdr:colOff>114300</xdr:colOff>
      <xdr:row>79</xdr:row>
      <xdr:rowOff>79896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64673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8128</xdr:rowOff>
    </xdr:from>
    <xdr:to>
      <xdr:col>112</xdr:col>
      <xdr:colOff>38100</xdr:colOff>
      <xdr:row>79</xdr:row>
      <xdr:rowOff>109728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100855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6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154000</xdr:rowOff>
    </xdr:from>
    <xdr:to>
      <xdr:col>107</xdr:col>
      <xdr:colOff>101600</xdr:colOff>
      <xdr:row>79</xdr:row>
      <xdr:rowOff>84150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75277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6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13221</xdr:rowOff>
    </xdr:from>
    <xdr:to>
      <xdr:col>102</xdr:col>
      <xdr:colOff>165100</xdr:colOff>
      <xdr:row>79</xdr:row>
      <xdr:rowOff>114821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105948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5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36537</xdr:rowOff>
    </xdr:from>
    <xdr:to>
      <xdr:col>98</xdr:col>
      <xdr:colOff>38100</xdr:colOff>
      <xdr:row>79</xdr:row>
      <xdr:rowOff>138137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129264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6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住民１人あたりの歳出額は、ほとんどの項目で類似団体の平均よりも少なくなっている。村の生活圏域が狭い中に、ある程度の人口がいることから、コンパクトで効率が良いことが要因と考えられる。</a:t>
          </a:r>
        </a:p>
        <a:p>
          <a:r>
            <a:rPr kumimoji="1" lang="ja-JP" altLang="en-US" sz="1300">
              <a:latin typeface="ＭＳ Ｐゴシック" panose="020B0600070205080204" pitchFamily="50" charset="-128"/>
              <a:ea typeface="ＭＳ Ｐゴシック" panose="020B0600070205080204" pitchFamily="50" charset="-128"/>
            </a:rPr>
            <a:t>　投資及び出資金が高いのは、企業会計への企業債償還によるものであるが、償還のピークは過ぎており、減少していくと見込まれる。</a:t>
          </a:r>
        </a:p>
        <a:p>
          <a:r>
            <a:rPr kumimoji="1" lang="ja-JP" altLang="en-US" sz="1300">
              <a:latin typeface="ＭＳ Ｐゴシック" panose="020B0600070205080204" pitchFamily="50" charset="-128"/>
              <a:ea typeface="ＭＳ Ｐゴシック" panose="020B0600070205080204" pitchFamily="50" charset="-128"/>
            </a:rPr>
            <a:t>　扶助費についてほぼ平均額となっており、歳出額に占める扶助費の比率が高くなっている要因である。</a:t>
          </a:r>
        </a:p>
        <a:p>
          <a:r>
            <a:rPr kumimoji="1" lang="ja-JP" altLang="en-US" sz="1300">
              <a:latin typeface="ＭＳ Ｐゴシック" panose="020B0600070205080204" pitchFamily="50" charset="-128"/>
              <a:ea typeface="ＭＳ Ｐゴシック" panose="020B0600070205080204" pitchFamily="50" charset="-128"/>
            </a:rPr>
            <a:t>　維持補修費、普通建設事業費においては、今後施設の修繕や改修など発生するため、増加すると見込まれる。</a:t>
          </a:r>
        </a:p>
        <a:p>
          <a:r>
            <a:rPr kumimoji="1" lang="ja-JP" altLang="en-US" sz="1300">
              <a:latin typeface="ＭＳ Ｐゴシック" panose="020B0600070205080204" pitchFamily="50" charset="-128"/>
              <a:ea typeface="ＭＳ Ｐゴシック" panose="020B0600070205080204" pitchFamily="50" charset="-128"/>
            </a:rPr>
            <a:t>　人件費や物件費を含め、引き続き財政健全化を図っていく。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9,017
8,730
54.50
4,520,566
4,210,476
263,150
2,704,554
3,118,039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20574</xdr:rowOff>
    </xdr:from>
    <xdr:to>
      <xdr:col>24</xdr:col>
      <xdr:colOff>63500</xdr:colOff>
      <xdr:row>36</xdr:row>
      <xdr:rowOff>60960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2774"/>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163576</xdr:rowOff>
    </xdr:from>
    <xdr:to>
      <xdr:col>19</xdr:col>
      <xdr:colOff>177800</xdr:colOff>
      <xdr:row>36</xdr:row>
      <xdr:rowOff>20574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4326"/>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163576</xdr:rowOff>
    </xdr:from>
    <xdr:to>
      <xdr:col>15</xdr:col>
      <xdr:colOff>50800</xdr:colOff>
      <xdr:row>36</xdr:row>
      <xdr:rowOff>13462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432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108331</xdr:rowOff>
    </xdr:from>
    <xdr:to>
      <xdr:col>10</xdr:col>
      <xdr:colOff>114300</xdr:colOff>
      <xdr:row>36</xdr:row>
      <xdr:rowOff>13462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908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160037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141224</xdr:rowOff>
    </xdr:from>
    <xdr:to>
      <xdr:col>20</xdr:col>
      <xdr:colOff>38100</xdr:colOff>
      <xdr:row>36</xdr:row>
      <xdr:rowOff>71374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62501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112776</xdr:rowOff>
    </xdr:from>
    <xdr:to>
      <xdr:col>15</xdr:col>
      <xdr:colOff>101600</xdr:colOff>
      <xdr:row>36</xdr:row>
      <xdr:rowOff>42926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34053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134112</xdr:rowOff>
    </xdr:from>
    <xdr:to>
      <xdr:col>10</xdr:col>
      <xdr:colOff>165100</xdr:colOff>
      <xdr:row>36</xdr:row>
      <xdr:rowOff>64262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55389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57531</xdr:rowOff>
    </xdr:from>
    <xdr:to>
      <xdr:col>6</xdr:col>
      <xdr:colOff>38100</xdr:colOff>
      <xdr:row>35</xdr:row>
      <xdr:rowOff>159131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150258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162969</xdr:rowOff>
    </xdr:from>
    <xdr:to>
      <xdr:col>24</xdr:col>
      <xdr:colOff>63500</xdr:colOff>
      <xdr:row>59</xdr:row>
      <xdr:rowOff>1022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7069"/>
          <a:ext cx="8382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1022</xdr:rowOff>
    </xdr:from>
    <xdr:to>
      <xdr:col>19</xdr:col>
      <xdr:colOff>177800</xdr:colOff>
      <xdr:row>59</xdr:row>
      <xdr:rowOff>7055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165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167715</xdr:rowOff>
    </xdr:from>
    <xdr:to>
      <xdr:col>15</xdr:col>
      <xdr:colOff>50800</xdr:colOff>
      <xdr:row>59</xdr:row>
      <xdr:rowOff>7055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181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164986</xdr:rowOff>
    </xdr:from>
    <xdr:to>
      <xdr:col>10</xdr:col>
      <xdr:colOff>114300</xdr:colOff>
      <xdr:row>58</xdr:row>
      <xdr:rowOff>167715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9086"/>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112169</xdr:rowOff>
    </xdr:from>
    <xdr:to>
      <xdr:col>24</xdr:col>
      <xdr:colOff>114300</xdr:colOff>
      <xdr:row>59</xdr:row>
      <xdr:rowOff>42319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121672</xdr:rowOff>
    </xdr:from>
    <xdr:to>
      <xdr:col>20</xdr:col>
      <xdr:colOff>38100</xdr:colOff>
      <xdr:row>59</xdr:row>
      <xdr:rowOff>51822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42949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127705</xdr:rowOff>
    </xdr:from>
    <xdr:to>
      <xdr:col>15</xdr:col>
      <xdr:colOff>101600</xdr:colOff>
      <xdr:row>59</xdr:row>
      <xdr:rowOff>57855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48982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116915</xdr:rowOff>
    </xdr:from>
    <xdr:to>
      <xdr:col>10</xdr:col>
      <xdr:colOff>165100</xdr:colOff>
      <xdr:row>59</xdr:row>
      <xdr:rowOff>47065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38192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114186</xdr:rowOff>
    </xdr:from>
    <xdr:to>
      <xdr:col>6</xdr:col>
      <xdr:colOff>38100</xdr:colOff>
      <xdr:row>59</xdr:row>
      <xdr:rowOff>44336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35463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19331</xdr:rowOff>
    </xdr:from>
    <xdr:to>
      <xdr:col>24</xdr:col>
      <xdr:colOff>63500</xdr:colOff>
      <xdr:row>77</xdr:row>
      <xdr:rowOff>39470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0981"/>
          <a:ext cx="8382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39470</xdr:rowOff>
    </xdr:from>
    <xdr:to>
      <xdr:col>19</xdr:col>
      <xdr:colOff>177800</xdr:colOff>
      <xdr:row>77</xdr:row>
      <xdr:rowOff>48089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1120"/>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48089</xdr:rowOff>
    </xdr:from>
    <xdr:to>
      <xdr:col>15</xdr:col>
      <xdr:colOff>50800</xdr:colOff>
      <xdr:row>77</xdr:row>
      <xdr:rowOff>93208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9739"/>
          <a:ext cx="889000" cy="4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93208</xdr:rowOff>
    </xdr:from>
    <xdr:to>
      <xdr:col>10</xdr:col>
      <xdr:colOff>114300</xdr:colOff>
      <xdr:row>77</xdr:row>
      <xdr:rowOff>131922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4858"/>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139981</xdr:rowOff>
    </xdr:from>
    <xdr:to>
      <xdr:col>24</xdr:col>
      <xdr:colOff>114300</xdr:colOff>
      <xdr:row>77</xdr:row>
      <xdr:rowOff>70131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54908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160120</xdr:rowOff>
    </xdr:from>
    <xdr:to>
      <xdr:col>20</xdr:col>
      <xdr:colOff>38100</xdr:colOff>
      <xdr:row>77</xdr:row>
      <xdr:rowOff>90270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81397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168739</xdr:rowOff>
    </xdr:from>
    <xdr:to>
      <xdr:col>15</xdr:col>
      <xdr:colOff>101600</xdr:colOff>
      <xdr:row>77</xdr:row>
      <xdr:rowOff>98889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90016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42408</xdr:rowOff>
    </xdr:from>
    <xdr:to>
      <xdr:col>10</xdr:col>
      <xdr:colOff>165100</xdr:colOff>
      <xdr:row>77</xdr:row>
      <xdr:rowOff>144008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81122</xdr:rowOff>
    </xdr:from>
    <xdr:to>
      <xdr:col>6</xdr:col>
      <xdr:colOff>38100</xdr:colOff>
      <xdr:row>78</xdr:row>
      <xdr:rowOff>11272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89680</xdr:rowOff>
    </xdr:from>
    <xdr:to>
      <xdr:col>24</xdr:col>
      <xdr:colOff>63500</xdr:colOff>
      <xdr:row>98</xdr:row>
      <xdr:rowOff>98036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91780"/>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89680</xdr:rowOff>
    </xdr:from>
    <xdr:to>
      <xdr:col>19</xdr:col>
      <xdr:colOff>177800</xdr:colOff>
      <xdr:row>98</xdr:row>
      <xdr:rowOff>91222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91780"/>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88759</xdr:rowOff>
    </xdr:from>
    <xdr:to>
      <xdr:col>15</xdr:col>
      <xdr:colOff>50800</xdr:colOff>
      <xdr:row>98</xdr:row>
      <xdr:rowOff>91222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90859"/>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88759</xdr:rowOff>
    </xdr:from>
    <xdr:to>
      <xdr:col>10</xdr:col>
      <xdr:colOff>114300</xdr:colOff>
      <xdr:row>98</xdr:row>
      <xdr:rowOff>91188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90859"/>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47236</xdr:rowOff>
    </xdr:from>
    <xdr:to>
      <xdr:col>24</xdr:col>
      <xdr:colOff>114300</xdr:colOff>
      <xdr:row>98</xdr:row>
      <xdr:rowOff>148836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133613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38880</xdr:rowOff>
    </xdr:from>
    <xdr:to>
      <xdr:col>20</xdr:col>
      <xdr:colOff>38100</xdr:colOff>
      <xdr:row>98</xdr:row>
      <xdr:rowOff>140480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131607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3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40422</xdr:rowOff>
    </xdr:from>
    <xdr:to>
      <xdr:col>15</xdr:col>
      <xdr:colOff>101600</xdr:colOff>
      <xdr:row>98</xdr:row>
      <xdr:rowOff>142022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133149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37959</xdr:rowOff>
    </xdr:from>
    <xdr:to>
      <xdr:col>10</xdr:col>
      <xdr:colOff>165100</xdr:colOff>
      <xdr:row>98</xdr:row>
      <xdr:rowOff>139559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130686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40388</xdr:rowOff>
    </xdr:from>
    <xdr:to>
      <xdr:col>6</xdr:col>
      <xdr:colOff>38100</xdr:colOff>
      <xdr:row>98</xdr:row>
      <xdr:rowOff>141988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133115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40259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26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40259</xdr:rowOff>
    </xdr:from>
    <xdr:to>
      <xdr:col>50</xdr:col>
      <xdr:colOff>114300</xdr:colOff>
      <xdr:row>39</xdr:row>
      <xdr:rowOff>40259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26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40259</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160909</xdr:rowOff>
    </xdr:from>
    <xdr:to>
      <xdr:col>50</xdr:col>
      <xdr:colOff>165100</xdr:colOff>
      <xdr:row>39</xdr:row>
      <xdr:rowOff>91059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82186</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160909</xdr:rowOff>
    </xdr:from>
    <xdr:to>
      <xdr:col>46</xdr:col>
      <xdr:colOff>38100</xdr:colOff>
      <xdr:row>39</xdr:row>
      <xdr:rowOff>91059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82186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78280</xdr:rowOff>
    </xdr:from>
    <xdr:to>
      <xdr:col>55</xdr:col>
      <xdr:colOff>0</xdr:colOff>
      <xdr:row>58</xdr:row>
      <xdr:rowOff>87965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22380"/>
          <a:ext cx="8382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87965</xdr:rowOff>
    </xdr:from>
    <xdr:to>
      <xdr:col>50</xdr:col>
      <xdr:colOff>114300</xdr:colOff>
      <xdr:row>58</xdr:row>
      <xdr:rowOff>89168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3206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89168</xdr:rowOff>
    </xdr:from>
    <xdr:to>
      <xdr:col>45</xdr:col>
      <xdr:colOff>177800</xdr:colOff>
      <xdr:row>58</xdr:row>
      <xdr:rowOff>98198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33268"/>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86052</xdr:rowOff>
    </xdr:from>
    <xdr:to>
      <xdr:col>41</xdr:col>
      <xdr:colOff>50800</xdr:colOff>
      <xdr:row>58</xdr:row>
      <xdr:rowOff>98198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30152"/>
          <a:ext cx="8890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27480</xdr:rowOff>
    </xdr:from>
    <xdr:to>
      <xdr:col>55</xdr:col>
      <xdr:colOff>50800</xdr:colOff>
      <xdr:row>58</xdr:row>
      <xdr:rowOff>129080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37165</xdr:rowOff>
    </xdr:from>
    <xdr:to>
      <xdr:col>50</xdr:col>
      <xdr:colOff>165100</xdr:colOff>
      <xdr:row>58</xdr:row>
      <xdr:rowOff>138765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129892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38368</xdr:rowOff>
    </xdr:from>
    <xdr:to>
      <xdr:col>46</xdr:col>
      <xdr:colOff>38100</xdr:colOff>
      <xdr:row>58</xdr:row>
      <xdr:rowOff>139968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131095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47398</xdr:rowOff>
    </xdr:from>
    <xdr:to>
      <xdr:col>41</xdr:col>
      <xdr:colOff>101600</xdr:colOff>
      <xdr:row>58</xdr:row>
      <xdr:rowOff>148998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140125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8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35252</xdr:rowOff>
    </xdr:from>
    <xdr:to>
      <xdr:col>36</xdr:col>
      <xdr:colOff>165100</xdr:colOff>
      <xdr:row>58</xdr:row>
      <xdr:rowOff>136852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127979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74561</xdr:rowOff>
    </xdr:from>
    <xdr:to>
      <xdr:col>55</xdr:col>
      <xdr:colOff>0</xdr:colOff>
      <xdr:row>77</xdr:row>
      <xdr:rowOff>82538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6211"/>
          <a:ext cx="8382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170117</xdr:rowOff>
    </xdr:from>
    <xdr:to>
      <xdr:col>50</xdr:col>
      <xdr:colOff>114300</xdr:colOff>
      <xdr:row>77</xdr:row>
      <xdr:rowOff>82538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00317"/>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170117</xdr:rowOff>
    </xdr:from>
    <xdr:to>
      <xdr:col>45</xdr:col>
      <xdr:colOff>177800</xdr:colOff>
      <xdr:row>77</xdr:row>
      <xdr:rowOff>75933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00317"/>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75933</xdr:rowOff>
    </xdr:from>
    <xdr:to>
      <xdr:col>41</xdr:col>
      <xdr:colOff>50800</xdr:colOff>
      <xdr:row>77</xdr:row>
      <xdr:rowOff>100482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77583"/>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23761</xdr:rowOff>
    </xdr:from>
    <xdr:to>
      <xdr:col>55</xdr:col>
      <xdr:colOff>50800</xdr:colOff>
      <xdr:row>77</xdr:row>
      <xdr:rowOff>125361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46638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31738</xdr:rowOff>
    </xdr:from>
    <xdr:to>
      <xdr:col>50</xdr:col>
      <xdr:colOff>165100</xdr:colOff>
      <xdr:row>77</xdr:row>
      <xdr:rowOff>133338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149865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119317</xdr:rowOff>
    </xdr:from>
    <xdr:to>
      <xdr:col>46</xdr:col>
      <xdr:colOff>38100</xdr:colOff>
      <xdr:row>77</xdr:row>
      <xdr:rowOff>49467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65994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25133</xdr:rowOff>
    </xdr:from>
    <xdr:to>
      <xdr:col>41</xdr:col>
      <xdr:colOff>101600</xdr:colOff>
      <xdr:row>77</xdr:row>
      <xdr:rowOff>126733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143260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49682</xdr:rowOff>
    </xdr:from>
    <xdr:to>
      <xdr:col>36</xdr:col>
      <xdr:colOff>165100</xdr:colOff>
      <xdr:row>77</xdr:row>
      <xdr:rowOff>151282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167809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45473</xdr:rowOff>
    </xdr:from>
    <xdr:to>
      <xdr:col>55</xdr:col>
      <xdr:colOff>0</xdr:colOff>
      <xdr:row>99</xdr:row>
      <xdr:rowOff>64435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19023"/>
          <a:ext cx="8382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60655</xdr:rowOff>
    </xdr:from>
    <xdr:to>
      <xdr:col>50</xdr:col>
      <xdr:colOff>114300</xdr:colOff>
      <xdr:row>99</xdr:row>
      <xdr:rowOff>64435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3420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60655</xdr:rowOff>
    </xdr:from>
    <xdr:to>
      <xdr:col>45</xdr:col>
      <xdr:colOff>177800</xdr:colOff>
      <xdr:row>99</xdr:row>
      <xdr:rowOff>64156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34205"/>
          <a:ext cx="8890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64156</xdr:rowOff>
    </xdr:from>
    <xdr:to>
      <xdr:col>41</xdr:col>
      <xdr:colOff>50800</xdr:colOff>
      <xdr:row>99</xdr:row>
      <xdr:rowOff>66658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37706"/>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166123</xdr:rowOff>
    </xdr:from>
    <xdr:to>
      <xdr:col>55</xdr:col>
      <xdr:colOff>50800</xdr:colOff>
      <xdr:row>99</xdr:row>
      <xdr:rowOff>96273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13635</xdr:rowOff>
    </xdr:from>
    <xdr:to>
      <xdr:col>50</xdr:col>
      <xdr:colOff>165100</xdr:colOff>
      <xdr:row>99</xdr:row>
      <xdr:rowOff>115235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106362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9855</xdr:rowOff>
    </xdr:from>
    <xdr:to>
      <xdr:col>46</xdr:col>
      <xdr:colOff>38100</xdr:colOff>
      <xdr:row>99</xdr:row>
      <xdr:rowOff>111455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102582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13356</xdr:rowOff>
    </xdr:from>
    <xdr:to>
      <xdr:col>41</xdr:col>
      <xdr:colOff>101600</xdr:colOff>
      <xdr:row>99</xdr:row>
      <xdr:rowOff>114956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106083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15858</xdr:rowOff>
    </xdr:from>
    <xdr:to>
      <xdr:col>36</xdr:col>
      <xdr:colOff>165100</xdr:colOff>
      <xdr:row>99</xdr:row>
      <xdr:rowOff>117458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108585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60957</xdr:rowOff>
    </xdr:from>
    <xdr:to>
      <xdr:col>85</xdr:col>
      <xdr:colOff>127000</xdr:colOff>
      <xdr:row>38</xdr:row>
      <xdr:rowOff>62205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76057"/>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58753</xdr:rowOff>
    </xdr:from>
    <xdr:to>
      <xdr:col>81</xdr:col>
      <xdr:colOff>50800</xdr:colOff>
      <xdr:row>38</xdr:row>
      <xdr:rowOff>62205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73853"/>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52484</xdr:rowOff>
    </xdr:from>
    <xdr:to>
      <xdr:col>76</xdr:col>
      <xdr:colOff>114300</xdr:colOff>
      <xdr:row>38</xdr:row>
      <xdr:rowOff>58753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67584"/>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52484</xdr:rowOff>
    </xdr:from>
    <xdr:to>
      <xdr:col>71</xdr:col>
      <xdr:colOff>177800</xdr:colOff>
      <xdr:row>38</xdr:row>
      <xdr:rowOff>63388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67584"/>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10157</xdr:rowOff>
    </xdr:from>
    <xdr:to>
      <xdr:col>85</xdr:col>
      <xdr:colOff>177800</xdr:colOff>
      <xdr:row>38</xdr:row>
      <xdr:rowOff>111757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96533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11405</xdr:rowOff>
    </xdr:from>
    <xdr:to>
      <xdr:col>81</xdr:col>
      <xdr:colOff>101600</xdr:colOff>
      <xdr:row>38</xdr:row>
      <xdr:rowOff>113005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104132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7953</xdr:rowOff>
    </xdr:from>
    <xdr:to>
      <xdr:col>76</xdr:col>
      <xdr:colOff>165100</xdr:colOff>
      <xdr:row>38</xdr:row>
      <xdr:rowOff>109553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100680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1684</xdr:rowOff>
    </xdr:from>
    <xdr:to>
      <xdr:col>72</xdr:col>
      <xdr:colOff>38100</xdr:colOff>
      <xdr:row>38</xdr:row>
      <xdr:rowOff>103284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94411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12588</xdr:rowOff>
    </xdr:from>
    <xdr:to>
      <xdr:col>67</xdr:col>
      <xdr:colOff>101600</xdr:colOff>
      <xdr:row>38</xdr:row>
      <xdr:rowOff>114188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105315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101201</xdr:rowOff>
    </xdr:from>
    <xdr:to>
      <xdr:col>85</xdr:col>
      <xdr:colOff>127000</xdr:colOff>
      <xdr:row>58</xdr:row>
      <xdr:rowOff>121186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45301"/>
          <a:ext cx="8382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121186</xdr:rowOff>
    </xdr:from>
    <xdr:to>
      <xdr:col>81</xdr:col>
      <xdr:colOff>50800</xdr:colOff>
      <xdr:row>58</xdr:row>
      <xdr:rowOff>141636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65286"/>
          <a:ext cx="8890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129508</xdr:rowOff>
    </xdr:from>
    <xdr:to>
      <xdr:col>76</xdr:col>
      <xdr:colOff>114300</xdr:colOff>
      <xdr:row>58</xdr:row>
      <xdr:rowOff>141636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73608"/>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129508</xdr:rowOff>
    </xdr:from>
    <xdr:to>
      <xdr:col>71</xdr:col>
      <xdr:colOff>177800</xdr:colOff>
      <xdr:row>58</xdr:row>
      <xdr:rowOff>150219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73608"/>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50401</xdr:rowOff>
    </xdr:from>
    <xdr:to>
      <xdr:col>85</xdr:col>
      <xdr:colOff>177800</xdr:colOff>
      <xdr:row>58</xdr:row>
      <xdr:rowOff>152001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136778</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70386</xdr:rowOff>
    </xdr:from>
    <xdr:to>
      <xdr:col>81</xdr:col>
      <xdr:colOff>101600</xdr:colOff>
      <xdr:row>59</xdr:row>
      <xdr:rowOff>536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1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163113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0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90836</xdr:rowOff>
    </xdr:from>
    <xdr:to>
      <xdr:col>76</xdr:col>
      <xdr:colOff>165100</xdr:colOff>
      <xdr:row>59</xdr:row>
      <xdr:rowOff>20986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12113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78708</xdr:rowOff>
    </xdr:from>
    <xdr:to>
      <xdr:col>72</xdr:col>
      <xdr:colOff>38100</xdr:colOff>
      <xdr:row>59</xdr:row>
      <xdr:rowOff>8858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171435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99419</xdr:rowOff>
    </xdr:from>
    <xdr:to>
      <xdr:col>67</xdr:col>
      <xdr:colOff>101600</xdr:colOff>
      <xdr:row>59</xdr:row>
      <xdr:rowOff>29569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20696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139545</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12645"/>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139219</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3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139219</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23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88745</xdr:rowOff>
    </xdr:from>
    <xdr:to>
      <xdr:col>85</xdr:col>
      <xdr:colOff>177800</xdr:colOff>
      <xdr:row>79</xdr:row>
      <xdr:rowOff>18895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88419</xdr:rowOff>
    </xdr:from>
    <xdr:to>
      <xdr:col>72</xdr:col>
      <xdr:colOff>38100</xdr:colOff>
      <xdr:row>79</xdr:row>
      <xdr:rowOff>18569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9696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116839</xdr:rowOff>
    </xdr:from>
    <xdr:to>
      <xdr:col>85</xdr:col>
      <xdr:colOff>127000</xdr:colOff>
      <xdr:row>97</xdr:row>
      <xdr:rowOff>127712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747489"/>
          <a:ext cx="8382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108455</xdr:rowOff>
    </xdr:from>
    <xdr:to>
      <xdr:col>81</xdr:col>
      <xdr:colOff>50800</xdr:colOff>
      <xdr:row>97</xdr:row>
      <xdr:rowOff>116839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739105"/>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101029</xdr:rowOff>
    </xdr:from>
    <xdr:to>
      <xdr:col>76</xdr:col>
      <xdr:colOff>114300</xdr:colOff>
      <xdr:row>97</xdr:row>
      <xdr:rowOff>108455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31679"/>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101029</xdr:rowOff>
    </xdr:from>
    <xdr:to>
      <xdr:col>71</xdr:col>
      <xdr:colOff>177800</xdr:colOff>
      <xdr:row>97</xdr:row>
      <xdr:rowOff>101364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3167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76912</xdr:rowOff>
    </xdr:from>
    <xdr:to>
      <xdr:col>85</xdr:col>
      <xdr:colOff>177800</xdr:colOff>
      <xdr:row>98</xdr:row>
      <xdr:rowOff>7062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55339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66039</xdr:rowOff>
    </xdr:from>
    <xdr:to>
      <xdr:col>81</xdr:col>
      <xdr:colOff>101600</xdr:colOff>
      <xdr:row>97</xdr:row>
      <xdr:rowOff>167639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158766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57655</xdr:rowOff>
    </xdr:from>
    <xdr:to>
      <xdr:col>76</xdr:col>
      <xdr:colOff>165100</xdr:colOff>
      <xdr:row>97</xdr:row>
      <xdr:rowOff>159255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150382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50229</xdr:rowOff>
    </xdr:from>
    <xdr:to>
      <xdr:col>72</xdr:col>
      <xdr:colOff>38100</xdr:colOff>
      <xdr:row>97</xdr:row>
      <xdr:rowOff>151829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142956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50564</xdr:rowOff>
    </xdr:from>
    <xdr:to>
      <xdr:col>67</xdr:col>
      <xdr:colOff>101600</xdr:colOff>
      <xdr:row>97</xdr:row>
      <xdr:rowOff>152164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143291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110211</xdr:rowOff>
    </xdr:from>
    <xdr:to>
      <xdr:col>116</xdr:col>
      <xdr:colOff>63500</xdr:colOff>
      <xdr:row>35</xdr:row>
      <xdr:rowOff>112268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611096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108153</xdr:rowOff>
    </xdr:from>
    <xdr:to>
      <xdr:col>111</xdr:col>
      <xdr:colOff>177800</xdr:colOff>
      <xdr:row>35</xdr:row>
      <xdr:rowOff>112268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10890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126306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60376</xdr:rowOff>
    </xdr:from>
    <xdr:to>
      <xdr:col>107</xdr:col>
      <xdr:colOff>50800</xdr:colOff>
      <xdr:row>35</xdr:row>
      <xdr:rowOff>108153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5889676"/>
          <a:ext cx="8890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136136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31343</xdr:rowOff>
    </xdr:from>
    <xdr:to>
      <xdr:col>102</xdr:col>
      <xdr:colOff>114300</xdr:colOff>
      <xdr:row>34</xdr:row>
      <xdr:rowOff>60376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586064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145051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127678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59411</xdr:rowOff>
    </xdr:from>
    <xdr:to>
      <xdr:col>116</xdr:col>
      <xdr:colOff>114300</xdr:colOff>
      <xdr:row>35</xdr:row>
      <xdr:rowOff>161011</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0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82288</xdr:rowOff>
    </xdr:from>
    <xdr:ext cx="469744"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591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61468</xdr:rowOff>
    </xdr:from>
    <xdr:to>
      <xdr:col>112</xdr:col>
      <xdr:colOff>38100</xdr:colOff>
      <xdr:row>35</xdr:row>
      <xdr:rowOff>163068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8145</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57353</xdr:rowOff>
    </xdr:from>
    <xdr:to>
      <xdr:col>107</xdr:col>
      <xdr:colOff>101600</xdr:colOff>
      <xdr:row>35</xdr:row>
      <xdr:rowOff>158953</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4030</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58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9576</xdr:rowOff>
    </xdr:from>
    <xdr:to>
      <xdr:col>102</xdr:col>
      <xdr:colOff>165100</xdr:colOff>
      <xdr:row>34</xdr:row>
      <xdr:rowOff>111176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58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127703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56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151993</xdr:rowOff>
    </xdr:from>
    <xdr:to>
      <xdr:col>98</xdr:col>
      <xdr:colOff>38100</xdr:colOff>
      <xdr:row>34</xdr:row>
      <xdr:rowOff>82143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5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98670</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5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各費目とも類似団体に比較して住民１人あたりの歳出額は少なくなっている。村の生活圏域が狭い中に、ある程度の人口がおり、コンパクトで効率が良い集約がされ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商工費については類似団体の中でも多くなっており、これは商工業振興資金の原資預託金や利子補給・保証料負担などの他、商工業に係る補助金等が充実していることが背景にある。</a:t>
          </a:r>
        </a:p>
        <a:p>
          <a:r>
            <a:rPr kumimoji="1" lang="ja-JP" altLang="en-US" sz="1300">
              <a:latin typeface="ＭＳ Ｐゴシック" panose="020B0600070205080204" pitchFamily="50" charset="-128"/>
              <a:ea typeface="ＭＳ Ｐゴシック" panose="020B0600070205080204" pitchFamily="50" charset="-128"/>
            </a:rPr>
            <a:t>　また、諸支出金が多いのは、土地開発公社からの買戻しを毎年約２，１００万円行っているためである。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財政調整基金残高は、適切な財源の確保と歳出の精査により取崩の回避に加え、積み立てを行うことができている。</a:t>
          </a:r>
        </a:p>
        <a:p>
          <a:r>
            <a:rPr kumimoji="1" lang="ja-JP" altLang="en-US" sz="1400">
              <a:latin typeface="ＭＳ ゴシック" pitchFamily="49" charset="-128"/>
              <a:ea typeface="ＭＳ ゴシック" pitchFamily="49" charset="-128"/>
            </a:rPr>
            <a:t>　引き続き経費削減等に努める中で、財政調整基金と公共施設整備基金を増額させていきたい。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下水道事業については、施設の耐用年数を迎えることから今後大規模な改修・更新が見込まれるので、ストックマネジメント計画や経営戦略に沿って計画的な事業運営を行っていく。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一般会計については、将来の大型施設更新に向けて、公共施設整備基金の積み立てを増して備えていきたい。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水道事業については、施設の更新が今後見込まれるので、水道ビジョンと水道基本計画を策定し、計画的に進めていきたい。また下水道と併せて料金の値上げを検討していく。</a:t>
          </a:r>
        </a:p>
        <a:p>
          <a:r>
            <a:rPr kumimoji="1" lang="ja-JP" altLang="en-US" sz="1400">
              <a:latin typeface="ＭＳ ゴシック" pitchFamily="49" charset="-128"/>
              <a:ea typeface="ＭＳ ゴシック" pitchFamily="49" charset="-128"/>
            </a:rPr>
            <a:t>　その他の特別会計については、一般会計からの繰り入れと利用者負担のバランスを取りながら健全運営を図っていく。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4520566</v>
      </c>
      <c r="BO4" s="462"/>
      <c r="BP4" s="462"/>
      <c r="BQ4" s="462"/>
      <c r="BR4" s="462"/>
      <c r="BS4" s="462"/>
      <c r="BT4" s="462"/>
      <c r="BU4" s="463"/>
      <c r="BV4" s="461">
        <v>4155724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9.6999999999999993</v>
      </c>
      <c r="CU4" s="646"/>
      <c r="CV4" s="646"/>
      <c r="CW4" s="646"/>
      <c r="CX4" s="646"/>
      <c r="CY4" s="646"/>
      <c r="CZ4" s="646"/>
      <c r="DA4" s="647"/>
      <c r="DB4" s="645">
        <v>6.2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4210476</v>
      </c>
      <c r="BO5" s="467"/>
      <c r="BP5" s="467"/>
      <c r="BQ5" s="467"/>
      <c r="BR5" s="467"/>
      <c r="BS5" s="467"/>
      <c r="BT5" s="467"/>
      <c r="BU5" s="468"/>
      <c r="BV5" s="466">
        <v>3932850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84.1</v>
      </c>
      <c r="CU5" s="437"/>
      <c r="CV5" s="437"/>
      <c r="CW5" s="437"/>
      <c r="CX5" s="437"/>
      <c r="CY5" s="437"/>
      <c r="CZ5" s="437"/>
      <c r="DA5" s="438"/>
      <c r="DB5" s="436">
        <v>81.099999999999994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310090</v>
      </c>
      <c r="BO6" s="467"/>
      <c r="BP6" s="467"/>
      <c r="BQ6" s="467"/>
      <c r="BR6" s="467"/>
      <c r="BS6" s="467"/>
      <c r="BT6" s="467"/>
      <c r="BU6" s="468"/>
      <c r="BV6" s="466">
        <v>222874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88.1</v>
      </c>
      <c r="CU6" s="620"/>
      <c r="CV6" s="620"/>
      <c r="CW6" s="620"/>
      <c r="CX6" s="620"/>
      <c r="CY6" s="620"/>
      <c r="CZ6" s="620"/>
      <c r="DA6" s="621"/>
      <c r="DB6" s="619">
        <v>86.2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46940</v>
      </c>
      <c r="BO7" s="467"/>
      <c r="BP7" s="467"/>
      <c r="BQ7" s="467"/>
      <c r="BR7" s="467"/>
      <c r="BS7" s="467"/>
      <c r="BT7" s="467"/>
      <c r="BU7" s="468"/>
      <c r="BV7" s="466">
        <v>56223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2704554</v>
      </c>
      <c r="CU7" s="467"/>
      <c r="CV7" s="467"/>
      <c r="CW7" s="467"/>
      <c r="CX7" s="467"/>
      <c r="CY7" s="467"/>
      <c r="CZ7" s="467"/>
      <c r="DA7" s="468"/>
      <c r="DB7" s="466">
        <v>2708332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263150</v>
      </c>
      <c r="BO8" s="467"/>
      <c r="BP8" s="467"/>
      <c r="BQ8" s="467"/>
      <c r="BR8" s="467"/>
      <c r="BS8" s="467"/>
      <c r="BT8" s="467"/>
      <c r="BU8" s="468"/>
      <c r="BV8" s="466">
        <v>166651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0.51</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8821</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96499</v>
      </c>
      <c r="BO9" s="467"/>
      <c r="BP9" s="467"/>
      <c r="BQ9" s="467"/>
      <c r="BR9" s="467"/>
      <c r="BS9" s="467"/>
      <c r="BT9" s="467"/>
      <c r="BU9" s="468"/>
      <c r="BV9" s="466">
        <v>591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11.2</v>
      </c>
      <c r="CU9" s="437"/>
      <c r="CV9" s="437"/>
      <c r="CW9" s="437"/>
      <c r="CX9" s="437"/>
      <c r="CY9" s="437"/>
      <c r="CZ9" s="437"/>
      <c r="DA9" s="438"/>
      <c r="DB9" s="436">
        <v>11.9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8974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41695</v>
      </c>
      <c r="BO10" s="467"/>
      <c r="BP10" s="467"/>
      <c r="BQ10" s="467"/>
      <c r="BR10" s="467"/>
      <c r="BS10" s="467"/>
      <c r="BT10" s="467"/>
      <c r="BU10" s="468"/>
      <c r="BV10" s="466">
        <v>62504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9017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8730</v>
      </c>
      <c r="S13" s="570"/>
      <c r="T13" s="570"/>
      <c r="U13" s="570"/>
      <c r="V13" s="571"/>
      <c r="W13" s="557" t="s">
        <v>139</v>
      </c>
      <c r="X13" s="479"/>
      <c r="Y13" s="479"/>
      <c r="Z13" s="479"/>
      <c r="AA13" s="479"/>
      <c r="AB13" s="480"/>
      <c r="AC13" s="442">
        <v>328</v>
      </c>
      <c r="AD13" s="443"/>
      <c r="AE13" s="443"/>
      <c r="AF13" s="443"/>
      <c r="AG13" s="444"/>
      <c r="AH13" s="442">
        <v>304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138194</v>
      </c>
      <c r="BO13" s="467"/>
      <c r="BP13" s="467"/>
      <c r="BQ13" s="467"/>
      <c r="BR13" s="467"/>
      <c r="BS13" s="467"/>
      <c r="BT13" s="467"/>
      <c r="BU13" s="468"/>
      <c r="BV13" s="466">
        <v>63095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12.4</v>
      </c>
      <c r="CU13" s="437"/>
      <c r="CV13" s="437"/>
      <c r="CW13" s="437"/>
      <c r="CX13" s="437"/>
      <c r="CY13" s="437"/>
      <c r="CZ13" s="437"/>
      <c r="DA13" s="438"/>
      <c r="DB13" s="436">
        <v>12.7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9097</v>
      </c>
      <c r="S14" s="570"/>
      <c r="T14" s="570"/>
      <c r="U14" s="570"/>
      <c r="V14" s="571"/>
      <c r="W14" s="572"/>
      <c r="X14" s="482"/>
      <c r="Y14" s="482"/>
      <c r="Z14" s="482"/>
      <c r="AA14" s="482"/>
      <c r="AB14" s="483"/>
      <c r="AC14" s="562">
        <v>7.3</v>
      </c>
      <c r="AD14" s="563"/>
      <c r="AE14" s="563"/>
      <c r="AF14" s="563"/>
      <c r="AG14" s="564"/>
      <c r="AH14" s="562">
        <v>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8810</v>
      </c>
      <c r="S15" s="570"/>
      <c r="T15" s="570"/>
      <c r="U15" s="570"/>
      <c r="V15" s="571"/>
      <c r="W15" s="557" t="s">
        <v>146</v>
      </c>
      <c r="X15" s="479"/>
      <c r="Y15" s="479"/>
      <c r="Z15" s="479"/>
      <c r="AA15" s="479"/>
      <c r="AB15" s="480"/>
      <c r="AC15" s="442">
        <v>1904</v>
      </c>
      <c r="AD15" s="443"/>
      <c r="AE15" s="443"/>
      <c r="AF15" s="443"/>
      <c r="AG15" s="444"/>
      <c r="AH15" s="442">
        <v>1971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1185695</v>
      </c>
      <c r="BO15" s="462"/>
      <c r="BP15" s="462"/>
      <c r="BQ15" s="462"/>
      <c r="BR15" s="462"/>
      <c r="BS15" s="462"/>
      <c r="BT15" s="462"/>
      <c r="BU15" s="463"/>
      <c r="BV15" s="461">
        <v>1160350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42.5</v>
      </c>
      <c r="AD16" s="563"/>
      <c r="AE16" s="563"/>
      <c r="AF16" s="563"/>
      <c r="AG16" s="564"/>
      <c r="AH16" s="562">
        <v>44.1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2262291</v>
      </c>
      <c r="BO16" s="467"/>
      <c r="BP16" s="467"/>
      <c r="BQ16" s="467"/>
      <c r="BR16" s="467"/>
      <c r="BS16" s="467"/>
      <c r="BT16" s="467"/>
      <c r="BU16" s="468"/>
      <c r="BV16" s="466">
        <v>2234291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2251</v>
      </c>
      <c r="AD17" s="443"/>
      <c r="AE17" s="443"/>
      <c r="AF17" s="443"/>
      <c r="AG17" s="444"/>
      <c r="AH17" s="442">
        <v>2198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1509962</v>
      </c>
      <c r="BO17" s="467"/>
      <c r="BP17" s="467"/>
      <c r="BQ17" s="467"/>
      <c r="BR17" s="467"/>
      <c r="BS17" s="467"/>
      <c r="BT17" s="467"/>
      <c r="BU17" s="468"/>
      <c r="BV17" s="466">
        <v>1474295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54.5</v>
      </c>
      <c r="M18" s="531"/>
      <c r="N18" s="531"/>
      <c r="O18" s="531"/>
      <c r="P18" s="531"/>
      <c r="Q18" s="531"/>
      <c r="R18" s="532"/>
      <c r="S18" s="532"/>
      <c r="T18" s="532"/>
      <c r="U18" s="532"/>
      <c r="V18" s="533"/>
      <c r="W18" s="547"/>
      <c r="X18" s="548"/>
      <c r="Y18" s="548"/>
      <c r="Z18" s="548"/>
      <c r="AA18" s="548"/>
      <c r="AB18" s="558"/>
      <c r="AC18" s="430">
        <v>50.2</v>
      </c>
      <c r="AD18" s="431"/>
      <c r="AE18" s="431"/>
      <c r="AF18" s="431"/>
      <c r="AG18" s="534"/>
      <c r="AH18" s="430">
        <v>49.1</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2273168</v>
      </c>
      <c r="BO18" s="467"/>
      <c r="BP18" s="467"/>
      <c r="BQ18" s="467"/>
      <c r="BR18" s="467"/>
      <c r="BS18" s="467"/>
      <c r="BT18" s="467"/>
      <c r="BU18" s="468"/>
      <c r="BV18" s="466">
        <v>2217429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162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3126747</v>
      </c>
      <c r="BO19" s="467"/>
      <c r="BP19" s="467"/>
      <c r="BQ19" s="467"/>
      <c r="BR19" s="467"/>
      <c r="BS19" s="467"/>
      <c r="BT19" s="467"/>
      <c r="BU19" s="468"/>
      <c r="BV19" s="466">
        <v>3085080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3122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3118039</v>
      </c>
      <c r="BO23" s="467"/>
      <c r="BP23" s="467"/>
      <c r="BQ23" s="467"/>
      <c r="BR23" s="467"/>
      <c r="BS23" s="467"/>
      <c r="BT23" s="467"/>
      <c r="BU23" s="468"/>
      <c r="BV23" s="466">
        <v>3185488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7178</v>
      </c>
      <c r="R24" s="443"/>
      <c r="S24" s="443"/>
      <c r="T24" s="443"/>
      <c r="U24" s="443"/>
      <c r="V24" s="444"/>
      <c r="W24" s="508"/>
      <c r="X24" s="499"/>
      <c r="Y24" s="500"/>
      <c r="Z24" s="439" t="s">
        <v>169</v>
      </c>
      <c r="AA24" s="440"/>
      <c r="AB24" s="440"/>
      <c r="AC24" s="440"/>
      <c r="AD24" s="440"/>
      <c r="AE24" s="440"/>
      <c r="AF24" s="440"/>
      <c r="AG24" s="441"/>
      <c r="AH24" s="442">
        <v>89</v>
      </c>
      <c r="AI24" s="443"/>
      <c r="AJ24" s="443"/>
      <c r="AK24" s="443"/>
      <c r="AL24" s="444"/>
      <c r="AM24" s="442">
        <v>261482</v>
      </c>
      <c r="AN24" s="443"/>
      <c r="AO24" s="443"/>
      <c r="AP24" s="443"/>
      <c r="AQ24" s="443"/>
      <c r="AR24" s="444"/>
      <c r="AS24" s="442">
        <v>2938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1598902</v>
      </c>
      <c r="BO24" s="467"/>
      <c r="BP24" s="467"/>
      <c r="BQ24" s="467"/>
      <c r="BR24" s="467"/>
      <c r="BS24" s="467"/>
      <c r="BT24" s="467"/>
      <c r="BU24" s="468"/>
      <c r="BV24" s="466">
        <v>1836458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6140</v>
      </c>
      <c r="R25" s="443"/>
      <c r="S25" s="443"/>
      <c r="T25" s="443"/>
      <c r="U25" s="443"/>
      <c r="V25" s="444"/>
      <c r="W25" s="508"/>
      <c r="X25" s="499"/>
      <c r="Y25" s="500"/>
      <c r="Z25" s="439" t="s">
        <v>172</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60337</v>
      </c>
      <c r="BO25" s="462"/>
      <c r="BP25" s="462"/>
      <c r="BQ25" s="462"/>
      <c r="BR25" s="462"/>
      <c r="BS25" s="462"/>
      <c r="BT25" s="462"/>
      <c r="BU25" s="463"/>
      <c r="BV25" s="461">
        <v>160913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5320</v>
      </c>
      <c r="R26" s="443"/>
      <c r="S26" s="443"/>
      <c r="T26" s="443"/>
      <c r="U26" s="443"/>
      <c r="V26" s="444"/>
      <c r="W26" s="508"/>
      <c r="X26" s="499"/>
      <c r="Y26" s="500"/>
      <c r="Z26" s="439" t="s">
        <v>175</v>
      </c>
      <c r="AA26" s="521"/>
      <c r="AB26" s="521"/>
      <c r="AC26" s="521"/>
      <c r="AD26" s="521"/>
      <c r="AE26" s="521"/>
      <c r="AF26" s="521"/>
      <c r="AG26" s="522"/>
      <c r="AH26" s="442">
        <v>9</v>
      </c>
      <c r="AI26" s="443"/>
      <c r="AJ26" s="443"/>
      <c r="AK26" s="443"/>
      <c r="AL26" s="444"/>
      <c r="AM26" s="442">
        <v>28584</v>
      </c>
      <c r="AN26" s="443"/>
      <c r="AO26" s="443"/>
      <c r="AP26" s="443"/>
      <c r="AQ26" s="443"/>
      <c r="AR26" s="444"/>
      <c r="AS26" s="442">
        <v>3176</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2770</v>
      </c>
      <c r="R27" s="443"/>
      <c r="S27" s="443"/>
      <c r="T27" s="443"/>
      <c r="U27" s="443"/>
      <c r="V27" s="444"/>
      <c r="W27" s="508"/>
      <c r="X27" s="499"/>
      <c r="Y27" s="500"/>
      <c r="Z27" s="439" t="s">
        <v>178</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2140</v>
      </c>
      <c r="R28" s="443"/>
      <c r="S28" s="443"/>
      <c r="T28" s="443"/>
      <c r="U28" s="443"/>
      <c r="V28" s="444"/>
      <c r="W28" s="508"/>
      <c r="X28" s="499"/>
      <c r="Y28" s="500"/>
      <c r="Z28" s="439" t="s">
        <v>181</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1241979</v>
      </c>
      <c r="BO28" s="462"/>
      <c r="BP28" s="462"/>
      <c r="BQ28" s="462"/>
      <c r="BR28" s="462"/>
      <c r="BS28" s="462"/>
      <c r="BT28" s="462"/>
      <c r="BU28" s="463"/>
      <c r="BV28" s="461">
        <v>1200284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10</v>
      </c>
      <c r="M29" s="443"/>
      <c r="N29" s="443"/>
      <c r="O29" s="443"/>
      <c r="P29" s="444"/>
      <c r="Q29" s="442">
        <v>1920</v>
      </c>
      <c r="R29" s="443"/>
      <c r="S29" s="443"/>
      <c r="T29" s="443"/>
      <c r="U29" s="443"/>
      <c r="V29" s="444"/>
      <c r="W29" s="509"/>
      <c r="X29" s="510"/>
      <c r="Y29" s="511"/>
      <c r="Z29" s="439" t="s">
        <v>184</v>
      </c>
      <c r="AA29" s="440"/>
      <c r="AB29" s="440"/>
      <c r="AC29" s="440"/>
      <c r="AD29" s="440"/>
      <c r="AE29" s="440"/>
      <c r="AF29" s="440"/>
      <c r="AG29" s="441"/>
      <c r="AH29" s="442">
        <v>89</v>
      </c>
      <c r="AI29" s="443"/>
      <c r="AJ29" s="443"/>
      <c r="AK29" s="443"/>
      <c r="AL29" s="444"/>
      <c r="AM29" s="442">
        <v>261482</v>
      </c>
      <c r="AN29" s="443"/>
      <c r="AO29" s="443"/>
      <c r="AP29" s="443"/>
      <c r="AQ29" s="443"/>
      <c r="AR29" s="444"/>
      <c r="AS29" s="442">
        <v>2938</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1291</v>
      </c>
      <c r="BO29" s="467"/>
      <c r="BP29" s="467"/>
      <c r="BQ29" s="467"/>
      <c r="BR29" s="467"/>
      <c r="BS29" s="467"/>
      <c r="BT29" s="467"/>
      <c r="BU29" s="468"/>
      <c r="BV29" s="466">
        <v>1290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495681</v>
      </c>
      <c r="BO30" s="470"/>
      <c r="BP30" s="470"/>
      <c r="BQ30" s="470"/>
      <c r="BR30" s="470"/>
      <c r="BS30" s="470"/>
      <c r="BT30" s="470"/>
      <c r="BU30" s="471"/>
      <c r="BV30" s="469">
        <v>494619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上伊那広域連合（一般会計）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宮田村土地開発公社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上伊那広域連合（消防事業特別会計）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宮田村観光開発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長野県後期高齢者医療広域連合（一般会計）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長野県後期高齢者医療広域連合（後期高齢者医療事業会計）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長野県上伊那広域水道用水企業団（水道用水供給事業会計）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長野県市町村総合事務組合（非常勤職員公務災害補償特別会計）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長野県市町村自治振興組合（一般会計）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伊南行政組合（一般会計）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伊南行政組合（病院事業会計）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Gik71JERIDDrZ6nkd/hDTH/hFjO/ULGIPI3PIUrtjp21w18ZktuOw7VjmGT5+p66KPD2ewHV3x2y+zQydoc3eg==" saltValue="DC2IDPITMTV1pLjHNZv1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48" t="s">
        <v>544</v>
      </c>
      <c r="D34" s="1248"/>
      <c r="E34" s="1249"/>
      <c r="F34" s="32">
        <v>15.19</v>
      </c>
      <c r="G34" s="33">
        <v>16.059999999999999</v>
      </c>
      <c r="H34" s="33">
        <v>16.75</v>
      </c>
      <c r="I34" s="33">
        <v>16.75</v>
      </c>
      <c r="J34" s="34">
        <v>17.61</v>
      </c>
      <c r="K34" s="22"/>
      <c r="L34" s="22"/>
      <c r="M34" s="22"/>
      <c r="N34" s="22"/>
      <c r="O34" s="22"/>
      <c r="P34" s="22"/>
    </row>
    <row r="35" spans="1:16" ht="39" customHeight="1" x14ac:dyDescent="0.15">
      <c r="A35" s="22"/>
      <c r="B35" s="35"/>
      <c r="C35" s="1242" t="s">
        <v>545</v>
      </c>
      <c r="D35" s="1243"/>
      <c r="E35" s="1244"/>
      <c r="F35" s="36">
        <v>7.26</v>
      </c>
      <c r="G35" s="37">
        <v>4.9800000000000004</v>
      </c>
      <c r="H35" s="37">
        <v>6.21</v>
      </c>
      <c r="I35" s="37">
        <v>6.15</v>
      </c>
      <c r="J35" s="38">
        <v>9.7200000000000006</v>
      </c>
      <c r="K35" s="22"/>
      <c r="L35" s="22"/>
      <c r="M35" s="22"/>
      <c r="N35" s="22"/>
      <c r="O35" s="22"/>
      <c r="P35" s="22"/>
    </row>
    <row r="36" spans="1:16" ht="39" customHeight="1" x14ac:dyDescent="0.15">
      <c r="A36" s="22"/>
      <c r="B36" s="35"/>
      <c r="C36" s="1242" t="s">
        <v>546</v>
      </c>
      <c r="D36" s="1243"/>
      <c r="E36" s="1244"/>
      <c r="F36" s="36">
        <v>4.66</v>
      </c>
      <c r="G36" s="37">
        <v>5.2</v>
      </c>
      <c r="H36" s="37">
        <v>5.62</v>
      </c>
      <c r="I36" s="37">
        <v>5.43</v>
      </c>
      <c r="J36" s="38">
        <v>5.39</v>
      </c>
      <c r="K36" s="22"/>
      <c r="L36" s="22"/>
      <c r="M36" s="22"/>
      <c r="N36" s="22"/>
      <c r="O36" s="22"/>
      <c r="P36" s="22"/>
    </row>
    <row r="37" spans="1:16" ht="39" customHeight="1" x14ac:dyDescent="0.15">
      <c r="A37" s="22"/>
      <c r="B37" s="35"/>
      <c r="C37" s="1242" t="s">
        <v>547</v>
      </c>
      <c r="D37" s="1243"/>
      <c r="E37" s="1244"/>
      <c r="F37" s="36">
        <v>0.52</v>
      </c>
      <c r="G37" s="37">
        <v>0.8</v>
      </c>
      <c r="H37" s="37">
        <v>0.54</v>
      </c>
      <c r="I37" s="37">
        <v>0.42</v>
      </c>
      <c r="J37" s="38">
        <v>1.68</v>
      </c>
      <c r="K37" s="22"/>
      <c r="L37" s="22"/>
      <c r="M37" s="22"/>
      <c r="N37" s="22"/>
      <c r="O37" s="22"/>
      <c r="P37" s="22"/>
    </row>
    <row r="38" spans="1:16" ht="39" customHeight="1" x14ac:dyDescent="0.15">
      <c r="A38" s="22"/>
      <c r="B38" s="35"/>
      <c r="C38" s="1242" t="s">
        <v>548</v>
      </c>
      <c r="D38" s="1243"/>
      <c r="E38" s="1244"/>
      <c r="F38" s="36">
        <v>2.25</v>
      </c>
      <c r="G38" s="37">
        <v>2.62</v>
      </c>
      <c r="H38" s="37">
        <v>3.01</v>
      </c>
      <c r="I38" s="37">
        <v>1.99</v>
      </c>
      <c r="J38" s="38">
        <v>1.1100000000000001</v>
      </c>
      <c r="K38" s="22"/>
      <c r="L38" s="22"/>
      <c r="M38" s="22"/>
      <c r="N38" s="22"/>
      <c r="O38" s="22"/>
      <c r="P38" s="22"/>
    </row>
    <row r="39" spans="1:16" ht="39" customHeight="1" x14ac:dyDescent="0.15">
      <c r="A39" s="22"/>
      <c r="B39" s="35"/>
      <c r="C39" s="1242" t="s">
        <v>549</v>
      </c>
      <c r="D39" s="1243"/>
      <c r="E39" s="1244"/>
      <c r="F39" s="36">
        <v>0.02</v>
      </c>
      <c r="G39" s="37">
        <v>0.04</v>
      </c>
      <c r="H39" s="37">
        <v>0.04</v>
      </c>
      <c r="I39" s="37">
        <v>0.08</v>
      </c>
      <c r="J39" s="38">
        <v>0.08</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550</v>
      </c>
      <c r="D42" s="1243"/>
      <c r="E42" s="1244"/>
      <c r="F42" s="36" t="s">
        <v>497</v>
      </c>
      <c r="G42" s="37" t="s">
        <v>497</v>
      </c>
      <c r="H42" s="37" t="s">
        <v>497</v>
      </c>
      <c r="I42" s="37" t="s">
        <v>497</v>
      </c>
      <c r="J42" s="38" t="s">
        <v>497</v>
      </c>
      <c r="K42" s="22"/>
      <c r="L42" s="22"/>
      <c r="M42" s="22"/>
      <c r="N42" s="22"/>
      <c r="O42" s="22"/>
      <c r="P42" s="22"/>
    </row>
    <row r="43" spans="1:16" ht="39" customHeight="1" thickBot="1" x14ac:dyDescent="0.2">
      <c r="A43" s="22"/>
      <c r="B43" s="40"/>
      <c r="C43" s="1245" t="s">
        <v>551</v>
      </c>
      <c r="D43" s="1246"/>
      <c r="E43" s="1247"/>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daxUcDHB7Cf9weUyvOK4iNyN8wfWlTB7gJgOjxPI5wkN/6x6gNo+sdYaJBLX0PDRplbH4QdJWxFCUPyQzEbQ==" saltValue="lotRX/Kc2WLhrTl90iV+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421</v>
      </c>
      <c r="L45" s="60">
        <v>419</v>
      </c>
      <c r="M45" s="60">
        <v>402</v>
      </c>
      <c r="N45" s="60">
        <v>387</v>
      </c>
      <c r="O45" s="61">
        <v>362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497</v>
      </c>
      <c r="L46" s="64" t="s">
        <v>497</v>
      </c>
      <c r="M46" s="64" t="s">
        <v>497</v>
      </c>
      <c r="N46" s="64" t="s">
        <v>497</v>
      </c>
      <c r="O46" s="65" t="s">
        <v>497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497</v>
      </c>
      <c r="L47" s="64" t="s">
        <v>497</v>
      </c>
      <c r="M47" s="64" t="s">
        <v>497</v>
      </c>
      <c r="N47" s="64" t="s">
        <v>497</v>
      </c>
      <c r="O47" s="65" t="s">
        <v>497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215</v>
      </c>
      <c r="L48" s="64">
        <v>222</v>
      </c>
      <c r="M48" s="64">
        <v>209</v>
      </c>
      <c r="N48" s="64">
        <v>202</v>
      </c>
      <c r="O48" s="65">
        <v>158</v>
      </c>
      <c r="P48" s="48"/>
      <c r="Q48" s="48"/>
      <c r="R48" s="48"/>
      <c r="S48" s="48"/>
      <c r="T48" s="48"/>
      <c r="U48" s="48"/>
    </row>
    <row r="49" spans="1:21" ht="30.75" customHeight="1" x14ac:dyDescent="0.15">
      <c r="A49" s="48"/>
      <c r="B49" s="1270"/>
      <c r="C49" s="1271"/>
      <c r="D49" s="62"/>
      <c r="E49" s="1252" t="s">
        <v>16</v>
      </c>
      <c r="F49" s="1252"/>
      <c r="G49" s="1252"/>
      <c r="H49" s="1252"/>
      <c r="I49" s="1252"/>
      <c r="J49" s="1253"/>
      <c r="K49" s="63">
        <v>41</v>
      </c>
      <c r="L49" s="64">
        <v>35</v>
      </c>
      <c r="M49" s="64">
        <v>34</v>
      </c>
      <c r="N49" s="64">
        <v>29</v>
      </c>
      <c r="O49" s="65">
        <v>25</v>
      </c>
      <c r="P49" s="48"/>
      <c r="Q49" s="48"/>
      <c r="R49" s="48"/>
      <c r="S49" s="48"/>
      <c r="T49" s="48"/>
      <c r="U49" s="48"/>
    </row>
    <row r="50" spans="1:21" ht="30.75" customHeight="1" x14ac:dyDescent="0.15">
      <c r="A50" s="48"/>
      <c r="B50" s="1270"/>
      <c r="C50" s="1271"/>
      <c r="D50" s="62"/>
      <c r="E50" s="1252" t="s">
        <v>17</v>
      </c>
      <c r="F50" s="1252"/>
      <c r="G50" s="1252"/>
      <c r="H50" s="1252"/>
      <c r="I50" s="1252"/>
      <c r="J50" s="1253"/>
      <c r="K50" s="63">
        <v>30</v>
      </c>
      <c r="L50" s="64">
        <v>27</v>
      </c>
      <c r="M50" s="64">
        <v>27</v>
      </c>
      <c r="N50" s="64">
        <v>27</v>
      </c>
      <c r="O50" s="65">
        <v>101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497</v>
      </c>
      <c r="L51" s="64" t="s">
        <v>497</v>
      </c>
      <c r="M51" s="64" t="s">
        <v>497</v>
      </c>
      <c r="N51" s="64" t="s">
        <v>497</v>
      </c>
      <c r="O51" s="65" t="s">
        <v>497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391</v>
      </c>
      <c r="L52" s="64">
        <v>391</v>
      </c>
      <c r="M52" s="64">
        <v>378</v>
      </c>
      <c r="N52" s="64">
        <v>367</v>
      </c>
      <c r="O52" s="65">
        <v>340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316</v>
      </c>
      <c r="L53" s="69">
        <v>312</v>
      </c>
      <c r="M53" s="69">
        <v>294</v>
      </c>
      <c r="N53" s="69">
        <v>278</v>
      </c>
      <c r="O53" s="70">
        <v>306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552</v>
      </c>
      <c r="P55" s="48"/>
      <c r="Q55" s="48"/>
      <c r="R55" s="48"/>
      <c r="S55" s="48"/>
      <c r="T55" s="48"/>
      <c r="U55" s="48"/>
    </row>
    <row r="56" spans="1:21" ht="31.5" customHeight="1" thickBot="1" x14ac:dyDescent="0.2">
      <c r="A56" s="48"/>
      <c r="B56" s="76"/>
      <c r="C56" s="77"/>
      <c r="D56" s="77"/>
      <c r="E56" s="78"/>
      <c r="F56" s="78"/>
      <c r="G56" s="78"/>
      <c r="H56" s="78"/>
      <c r="I56" s="78"/>
      <c r="J56" s="79" t="s">
        <v>2</v>
      </c>
      <c r="K56" s="80" t="s">
        <v>553</v>
      </c>
      <c r="L56" s="81" t="s">
        <v>554</v>
      </c>
      <c r="M56" s="81" t="s">
        <v>555</v>
      </c>
      <c r="N56" s="81" t="s">
        <v>556</v>
      </c>
      <c r="O56" s="82" t="s">
        <v>557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565</v>
      </c>
      <c r="L57" s="84" t="s">
        <v>558</v>
      </c>
      <c r="M57" s="84" t="s">
        <v>566</v>
      </c>
      <c r="N57" s="84" t="s">
        <v>567</v>
      </c>
      <c r="O57" s="85" t="s">
        <v>558</v>
      </c>
    </row>
    <row r="58" spans="1:21" ht="31.5" customHeight="1" thickBot="1" x14ac:dyDescent="0.2">
      <c r="B58" s="1260"/>
      <c r="C58" s="1261"/>
      <c r="D58" s="1265" t="s">
        <v>27</v>
      </c>
      <c r="E58" s="1266"/>
      <c r="F58" s="1266"/>
      <c r="G58" s="1266"/>
      <c r="H58" s="1266"/>
      <c r="I58" s="1266"/>
      <c r="J58" s="1267"/>
      <c r="K58" s="86" t="s">
        <v>568</v>
      </c>
      <c r="L58" s="87" t="s">
        <v>569</v>
      </c>
      <c r="M58" s="87" t="s">
        <v>568</v>
      </c>
      <c r="N58" s="87" t="s">
        <v>565</v>
      </c>
      <c r="O58" s="88" t="s">
        <v>570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tkx5wxLOEmv7+Se/WLXgpf/zgx9t3vUjAog+NlwtRH3tWnOKVDPKn3ia9c7EZkEM5/j+Yky0JUJLXT+nQtkw==" saltValue="aOd0n8l+1IF2I7/qunuh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539</v>
      </c>
      <c r="J40" s="100" t="s">
        <v>540</v>
      </c>
      <c r="K40" s="100" t="s">
        <v>541</v>
      </c>
      <c r="L40" s="100" t="s">
        <v>542</v>
      </c>
      <c r="M40" s="101" t="s">
        <v>543</v>
      </c>
    </row>
    <row r="41" spans="2:13" ht="27.75" customHeight="1" x14ac:dyDescent="0.15">
      <c r="B41" s="1288" t="s">
        <v>30</v>
      </c>
      <c r="C41" s="1289"/>
      <c r="D41" s="102"/>
      <c r="E41" s="1290" t="s">
        <v>31</v>
      </c>
      <c r="F41" s="1290"/>
      <c r="G41" s="1290"/>
      <c r="H41" s="1291"/>
      <c r="I41" s="103">
        <v>3700</v>
      </c>
      <c r="J41" s="104">
        <v>3525</v>
      </c>
      <c r="K41" s="104">
        <v>3366</v>
      </c>
      <c r="L41" s="104">
        <v>3185</v>
      </c>
      <c r="M41" s="105">
        <v>3118</v>
      </c>
    </row>
    <row r="42" spans="2:13" ht="27.75" customHeight="1" x14ac:dyDescent="0.15">
      <c r="B42" s="1278"/>
      <c r="C42" s="1279"/>
      <c r="D42" s="106"/>
      <c r="E42" s="1282" t="s">
        <v>32</v>
      </c>
      <c r="F42" s="1282"/>
      <c r="G42" s="1282"/>
      <c r="H42" s="1283"/>
      <c r="I42" s="107">
        <v>194</v>
      </c>
      <c r="J42" s="108">
        <v>162</v>
      </c>
      <c r="K42" s="108">
        <v>113</v>
      </c>
      <c r="L42" s="108">
        <v>86</v>
      </c>
      <c r="M42" s="109">
        <v>60</v>
      </c>
    </row>
    <row r="43" spans="2:13" ht="27.75" customHeight="1" x14ac:dyDescent="0.15">
      <c r="B43" s="1278"/>
      <c r="C43" s="1279"/>
      <c r="D43" s="106"/>
      <c r="E43" s="1282" t="s">
        <v>33</v>
      </c>
      <c r="F43" s="1282"/>
      <c r="G43" s="1282"/>
      <c r="H43" s="1283"/>
      <c r="I43" s="107">
        <v>1252</v>
      </c>
      <c r="J43" s="108">
        <v>1082</v>
      </c>
      <c r="K43" s="108">
        <v>905</v>
      </c>
      <c r="L43" s="108">
        <v>751</v>
      </c>
      <c r="M43" s="109">
        <v>645</v>
      </c>
    </row>
    <row r="44" spans="2:13" ht="27.75" customHeight="1" x14ac:dyDescent="0.15">
      <c r="B44" s="1278"/>
      <c r="C44" s="1279"/>
      <c r="D44" s="106"/>
      <c r="E44" s="1282" t="s">
        <v>34</v>
      </c>
      <c r="F44" s="1282"/>
      <c r="G44" s="1282"/>
      <c r="H44" s="1283"/>
      <c r="I44" s="107">
        <v>203</v>
      </c>
      <c r="J44" s="108">
        <v>177</v>
      </c>
      <c r="K44" s="108">
        <v>203</v>
      </c>
      <c r="L44" s="108">
        <v>394</v>
      </c>
      <c r="M44" s="109">
        <v>415</v>
      </c>
    </row>
    <row r="45" spans="2:13" ht="27.75" customHeight="1" x14ac:dyDescent="0.15">
      <c r="B45" s="1278"/>
      <c r="C45" s="1279"/>
      <c r="D45" s="106"/>
      <c r="E45" s="1282" t="s">
        <v>35</v>
      </c>
      <c r="F45" s="1282"/>
      <c r="G45" s="1282"/>
      <c r="H45" s="1283"/>
      <c r="I45" s="107">
        <v>770</v>
      </c>
      <c r="J45" s="108">
        <v>748</v>
      </c>
      <c r="K45" s="108">
        <v>738</v>
      </c>
      <c r="L45" s="108">
        <v>659</v>
      </c>
      <c r="M45" s="109">
        <v>690</v>
      </c>
    </row>
    <row r="46" spans="2:13" ht="27.75" customHeight="1" x14ac:dyDescent="0.15">
      <c r="B46" s="1278"/>
      <c r="C46" s="1279"/>
      <c r="D46" s="110"/>
      <c r="E46" s="1282" t="s">
        <v>36</v>
      </c>
      <c r="F46" s="1282"/>
      <c r="G46" s="1282"/>
      <c r="H46" s="1283"/>
      <c r="I46" s="107">
        <v>115</v>
      </c>
      <c r="J46" s="108">
        <v>60</v>
      </c>
      <c r="K46" s="108">
        <v>166</v>
      </c>
      <c r="L46" s="108">
        <v>113</v>
      </c>
      <c r="M46" s="109">
        <v>81</v>
      </c>
    </row>
    <row r="47" spans="2:13" ht="27.75" customHeight="1" x14ac:dyDescent="0.15">
      <c r="B47" s="1278"/>
      <c r="C47" s="1279"/>
      <c r="D47" s="111"/>
      <c r="E47" s="1292" t="s">
        <v>37</v>
      </c>
      <c r="F47" s="1293"/>
      <c r="G47" s="1293"/>
      <c r="H47" s="1294"/>
      <c r="I47" s="107" t="s">
        <v>497</v>
      </c>
      <c r="J47" s="108" t="s">
        <v>497</v>
      </c>
      <c r="K47" s="108" t="s">
        <v>497</v>
      </c>
      <c r="L47" s="108" t="s">
        <v>497</v>
      </c>
      <c r="M47" s="109" t="s">
        <v>497</v>
      </c>
    </row>
    <row r="48" spans="2:13" ht="27.75" customHeight="1" x14ac:dyDescent="0.15">
      <c r="B48" s="1278"/>
      <c r="C48" s="1279"/>
      <c r="D48" s="106"/>
      <c r="E48" s="1282" t="s">
        <v>38</v>
      </c>
      <c r="F48" s="1282"/>
      <c r="G48" s="1282"/>
      <c r="H48" s="1283"/>
      <c r="I48" s="107" t="s">
        <v>497</v>
      </c>
      <c r="J48" s="108" t="s">
        <v>497</v>
      </c>
      <c r="K48" s="108" t="s">
        <v>497</v>
      </c>
      <c r="L48" s="108" t="s">
        <v>497</v>
      </c>
      <c r="M48" s="109" t="s">
        <v>497</v>
      </c>
    </row>
    <row r="49" spans="2:13" ht="27.75" customHeight="1" x14ac:dyDescent="0.15">
      <c r="B49" s="1280"/>
      <c r="C49" s="1281"/>
      <c r="D49" s="106"/>
      <c r="E49" s="1282" t="s">
        <v>39</v>
      </c>
      <c r="F49" s="1282"/>
      <c r="G49" s="1282"/>
      <c r="H49" s="1283"/>
      <c r="I49" s="107" t="s">
        <v>497</v>
      </c>
      <c r="J49" s="108" t="s">
        <v>497</v>
      </c>
      <c r="K49" s="108" t="s">
        <v>497</v>
      </c>
      <c r="L49" s="108" t="s">
        <v>497</v>
      </c>
      <c r="M49" s="109" t="s">
        <v>497</v>
      </c>
    </row>
    <row r="50" spans="2:13" ht="27.75" customHeight="1" x14ac:dyDescent="0.15">
      <c r="B50" s="1276" t="s">
        <v>40</v>
      </c>
      <c r="C50" s="1277"/>
      <c r="D50" s="112"/>
      <c r="E50" s="1282" t="s">
        <v>41</v>
      </c>
      <c r="F50" s="1282"/>
      <c r="G50" s="1282"/>
      <c r="H50" s="1283"/>
      <c r="I50" s="107">
        <v>1418</v>
      </c>
      <c r="J50" s="108">
        <v>1609</v>
      </c>
      <c r="K50" s="108">
        <v>1672</v>
      </c>
      <c r="L50" s="108">
        <v>1768</v>
      </c>
      <c r="M50" s="109">
        <v>1841</v>
      </c>
    </row>
    <row r="51" spans="2:13" ht="27.75" customHeight="1" x14ac:dyDescent="0.15">
      <c r="B51" s="1278"/>
      <c r="C51" s="1279"/>
      <c r="D51" s="106"/>
      <c r="E51" s="1282" t="s">
        <v>42</v>
      </c>
      <c r="F51" s="1282"/>
      <c r="G51" s="1282"/>
      <c r="H51" s="1283"/>
      <c r="I51" s="107">
        <v>171</v>
      </c>
      <c r="J51" s="108">
        <v>161</v>
      </c>
      <c r="K51" s="108">
        <v>126</v>
      </c>
      <c r="L51" s="108">
        <v>114</v>
      </c>
      <c r="M51" s="109">
        <v>104</v>
      </c>
    </row>
    <row r="52" spans="2:13" ht="27.75" customHeight="1" x14ac:dyDescent="0.15">
      <c r="B52" s="1280"/>
      <c r="C52" s="1281"/>
      <c r="D52" s="106"/>
      <c r="E52" s="1282" t="s">
        <v>43</v>
      </c>
      <c r="F52" s="1282"/>
      <c r="G52" s="1282"/>
      <c r="H52" s="1283"/>
      <c r="I52" s="107">
        <v>3636</v>
      </c>
      <c r="J52" s="108">
        <v>3399</v>
      </c>
      <c r="K52" s="108">
        <v>3373</v>
      </c>
      <c r="L52" s="108">
        <v>3385</v>
      </c>
      <c r="M52" s="109">
        <v>3208</v>
      </c>
    </row>
    <row r="53" spans="2:13" ht="27.75" customHeight="1" thickBot="1" x14ac:dyDescent="0.2">
      <c r="B53" s="1284" t="s">
        <v>44</v>
      </c>
      <c r="C53" s="1285"/>
      <c r="D53" s="113"/>
      <c r="E53" s="1286" t="s">
        <v>45</v>
      </c>
      <c r="F53" s="1286"/>
      <c r="G53" s="1286"/>
      <c r="H53" s="1287"/>
      <c r="I53" s="114">
        <v>1009</v>
      </c>
      <c r="J53" s="115">
        <v>587</v>
      </c>
      <c r="K53" s="115">
        <v>321</v>
      </c>
      <c r="L53" s="115">
        <v>-79</v>
      </c>
      <c r="M53" s="116">
        <v>-144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eMdIC1OildU7LuZc613xGLQCilMu9KjsVZ4zstZkavfwSZVAZSTPpYiSvx+mY/TqnL2NsRN/A8hAKa6urggew==" saltValue="mVgTXdlLLdtNtm20tu3v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541</v>
      </c>
      <c r="G54" s="125" t="s">
        <v>542</v>
      </c>
      <c r="H54" s="126" t="s">
        <v>543</v>
      </c>
    </row>
    <row r="55" spans="2:8" ht="52.5" customHeight="1" x14ac:dyDescent="0.15">
      <c r="B55" s="127"/>
      <c r="C55" s="1303" t="s">
        <v>48</v>
      </c>
      <c r="D55" s="1303"/>
      <c r="E55" s="1304"/>
      <c r="F55" s="128">
        <v>1138</v>
      </c>
      <c r="G55" s="128">
        <v>1200</v>
      </c>
      <c r="H55" s="129">
        <v>1242</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491</v>
      </c>
      <c r="G57" s="133">
        <v>495</v>
      </c>
      <c r="H57" s="134">
        <v>496</v>
      </c>
    </row>
    <row r="58" spans="2:8" ht="45.75" customHeight="1" x14ac:dyDescent="0.15">
      <c r="B58" s="135"/>
      <c r="C58" s="1295" t="s">
        <v>559</v>
      </c>
      <c r="D58" s="1296"/>
      <c r="E58" s="1297"/>
      <c r="F58" s="136">
        <v>202</v>
      </c>
      <c r="G58" s="136">
        <v>203</v>
      </c>
      <c r="H58" s="137">
        <v>195</v>
      </c>
    </row>
    <row r="59" spans="2:8" ht="45.75" customHeight="1" x14ac:dyDescent="0.15">
      <c r="B59" s="135"/>
      <c r="C59" s="1295" t="s">
        <v>560</v>
      </c>
      <c r="D59" s="1296"/>
      <c r="E59" s="1297"/>
      <c r="F59" s="136">
        <v>151</v>
      </c>
      <c r="G59" s="136">
        <v>152</v>
      </c>
      <c r="H59" s="137">
        <v>157</v>
      </c>
    </row>
    <row r="60" spans="2:8" ht="45.75" customHeight="1" x14ac:dyDescent="0.15">
      <c r="B60" s="135"/>
      <c r="C60" s="1295" t="s">
        <v>561</v>
      </c>
      <c r="D60" s="1296"/>
      <c r="E60" s="1297"/>
      <c r="F60" s="136">
        <v>122</v>
      </c>
      <c r="G60" s="136">
        <v>122</v>
      </c>
      <c r="H60" s="137">
        <v>122</v>
      </c>
    </row>
    <row r="61" spans="2:8" ht="45.75" customHeight="1" x14ac:dyDescent="0.15">
      <c r="B61" s="135"/>
      <c r="C61" s="1295" t="s">
        <v>562</v>
      </c>
      <c r="D61" s="1296"/>
      <c r="E61" s="1297"/>
      <c r="F61" s="136">
        <v>16</v>
      </c>
      <c r="G61" s="136">
        <v>19</v>
      </c>
      <c r="H61" s="137">
        <v>22</v>
      </c>
    </row>
    <row r="62" spans="2:8" ht="45.75" customHeight="1" thickBot="1" x14ac:dyDescent="0.2">
      <c r="B62" s="138"/>
      <c r="C62" s="1298" t="s">
        <v>564</v>
      </c>
      <c r="D62" s="1299"/>
      <c r="E62" s="1300"/>
      <c r="F62" s="139" t="s">
        <v>563</v>
      </c>
      <c r="G62" s="139" t="s">
        <v>563</v>
      </c>
      <c r="H62" s="140">
        <v>1</v>
      </c>
    </row>
    <row r="63" spans="2:8" ht="52.5" customHeight="1" thickBot="1" x14ac:dyDescent="0.2">
      <c r="B63" s="141"/>
      <c r="C63" s="1301" t="s">
        <v>51</v>
      </c>
      <c r="D63" s="1301"/>
      <c r="E63" s="1302"/>
      <c r="F63" s="142">
        <v>1630</v>
      </c>
      <c r="G63" s="142">
        <v>1696</v>
      </c>
      <c r="H63" s="143">
        <v>1739</v>
      </c>
    </row>
    <row r="64" spans="2:8" ht="15" customHeight="1" x14ac:dyDescent="0.15"/>
  </sheetData>
  <sheetProtection algorithmName="SHA-512" hashValue="NoejtE3zcXq8k5x/PwXC+pWs6yu0j8VPGmcOzNG+s8eB5oOPp98gV/Y3vYNb40bBTTIfeA08JX0ZtoXZecN+qw==" saltValue="d1chOioM0KBNmp9XAeFP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CN73" sqref="CN73:CU7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539</v>
      </c>
      <c r="BQ50" s="1314"/>
      <c r="BR50" s="1314"/>
      <c r="BS50" s="1314"/>
      <c r="BT50" s="1314"/>
      <c r="BU50" s="1314"/>
      <c r="BV50" s="1314"/>
      <c r="BW50" s="1314"/>
      <c r="BX50" s="1314" t="s">
        <v>540</v>
      </c>
      <c r="BY50" s="1314"/>
      <c r="BZ50" s="1314"/>
      <c r="CA50" s="1314"/>
      <c r="CB50" s="1314"/>
      <c r="CC50" s="1314"/>
      <c r="CD50" s="1314"/>
      <c r="CE50" s="1314"/>
      <c r="CF50" s="1314" t="s">
        <v>541</v>
      </c>
      <c r="CG50" s="1314"/>
      <c r="CH50" s="1314"/>
      <c r="CI50" s="1314"/>
      <c r="CJ50" s="1314"/>
      <c r="CK50" s="1314"/>
      <c r="CL50" s="1314"/>
      <c r="CM50" s="1314"/>
      <c r="CN50" s="1314" t="s">
        <v>542</v>
      </c>
      <c r="CO50" s="1314"/>
      <c r="CP50" s="1314"/>
      <c r="CQ50" s="1314"/>
      <c r="CR50" s="1314"/>
      <c r="CS50" s="1314"/>
      <c r="CT50" s="1314"/>
      <c r="CU50" s="1314"/>
      <c r="CV50" s="1314" t="s">
        <v>543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v>43.6</v>
      </c>
      <c r="BQ51" s="1309"/>
      <c r="BR51" s="1309"/>
      <c r="BS51" s="1309"/>
      <c r="BT51" s="1309"/>
      <c r="BU51" s="1309"/>
      <c r="BV51" s="1309"/>
      <c r="BW51" s="1309"/>
      <c r="BX51" s="1309">
        <v>25.5</v>
      </c>
      <c r="BY51" s="1309"/>
      <c r="BZ51" s="1309"/>
      <c r="CA51" s="1309"/>
      <c r="CB51" s="1309"/>
      <c r="CC51" s="1309"/>
      <c r="CD51" s="1309"/>
      <c r="CE51" s="1309"/>
      <c r="CF51" s="1309">
        <v>13.8</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09">
        <v>71.7</v>
      </c>
      <c r="BQ53" s="1309"/>
      <c r="BR53" s="1309"/>
      <c r="BS53" s="1309"/>
      <c r="BT53" s="1309"/>
      <c r="BU53" s="1309"/>
      <c r="BV53" s="1309"/>
      <c r="BW53" s="1309"/>
      <c r="BX53" s="1309">
        <v>64.599999999999994</v>
      </c>
      <c r="BY53" s="1309"/>
      <c r="BZ53" s="1309"/>
      <c r="CA53" s="1309"/>
      <c r="CB53" s="1309"/>
      <c r="CC53" s="1309"/>
      <c r="CD53" s="1309"/>
      <c r="CE53" s="1309"/>
      <c r="CF53" s="1309">
        <v>74</v>
      </c>
      <c r="CG53" s="1309"/>
      <c r="CH53" s="1309"/>
      <c r="CI53" s="1309"/>
      <c r="CJ53" s="1309"/>
      <c r="CK53" s="1309"/>
      <c r="CL53" s="1309"/>
      <c r="CM53" s="1309"/>
      <c r="CN53" s="1309">
        <v>76.2</v>
      </c>
      <c r="CO53" s="1309"/>
      <c r="CP53" s="1309"/>
      <c r="CQ53" s="1309"/>
      <c r="CR53" s="1309"/>
      <c r="CS53" s="1309"/>
      <c r="CT53" s="1309"/>
      <c r="CU53" s="1309"/>
      <c r="CV53" s="1309">
        <v>76.2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599</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598</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539</v>
      </c>
      <c r="BQ72" s="1314"/>
      <c r="BR72" s="1314"/>
      <c r="BS72" s="1314"/>
      <c r="BT72" s="1314"/>
      <c r="BU72" s="1314"/>
      <c r="BV72" s="1314"/>
      <c r="BW72" s="1314"/>
      <c r="BX72" s="1314" t="s">
        <v>540</v>
      </c>
      <c r="BY72" s="1314"/>
      <c r="BZ72" s="1314"/>
      <c r="CA72" s="1314"/>
      <c r="CB72" s="1314"/>
      <c r="CC72" s="1314"/>
      <c r="CD72" s="1314"/>
      <c r="CE72" s="1314"/>
      <c r="CF72" s="1314" t="s">
        <v>541</v>
      </c>
      <c r="CG72" s="1314"/>
      <c r="CH72" s="1314"/>
      <c r="CI72" s="1314"/>
      <c r="CJ72" s="1314"/>
      <c r="CK72" s="1314"/>
      <c r="CL72" s="1314"/>
      <c r="CM72" s="1314"/>
      <c r="CN72" s="1314" t="s">
        <v>542</v>
      </c>
      <c r="CO72" s="1314"/>
      <c r="CP72" s="1314"/>
      <c r="CQ72" s="1314"/>
      <c r="CR72" s="1314"/>
      <c r="CS72" s="1314"/>
      <c r="CT72" s="1314"/>
      <c r="CU72" s="1314"/>
      <c r="CV72" s="1314" t="s">
        <v>543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596</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v>43.6</v>
      </c>
      <c r="BQ73" s="1309"/>
      <c r="BR73" s="1309"/>
      <c r="BS73" s="1309"/>
      <c r="BT73" s="1309"/>
      <c r="BU73" s="1309"/>
      <c r="BV73" s="1309"/>
      <c r="BW73" s="1309"/>
      <c r="BX73" s="1309">
        <v>25.5</v>
      </c>
      <c r="BY73" s="1309"/>
      <c r="BZ73" s="1309"/>
      <c r="CA73" s="1309"/>
      <c r="CB73" s="1309"/>
      <c r="CC73" s="1309"/>
      <c r="CD73" s="1309"/>
      <c r="CE73" s="1309"/>
      <c r="CF73" s="1309">
        <v>13.8</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09">
        <v>14.5</v>
      </c>
      <c r="BQ75" s="1309"/>
      <c r="BR75" s="1309"/>
      <c r="BS75" s="1309"/>
      <c r="BT75" s="1309"/>
      <c r="BU75" s="1309"/>
      <c r="BV75" s="1309"/>
      <c r="BW75" s="1309"/>
      <c r="BX75" s="1309">
        <v>13.9</v>
      </c>
      <c r="BY75" s="1309"/>
      <c r="BZ75" s="1309"/>
      <c r="CA75" s="1309"/>
      <c r="CB75" s="1309"/>
      <c r="CC75" s="1309"/>
      <c r="CD75" s="1309"/>
      <c r="CE75" s="1309"/>
      <c r="CF75" s="1309">
        <v>13.3</v>
      </c>
      <c r="CG75" s="1309"/>
      <c r="CH75" s="1309"/>
      <c r="CI75" s="1309"/>
      <c r="CJ75" s="1309"/>
      <c r="CK75" s="1309"/>
      <c r="CL75" s="1309"/>
      <c r="CM75" s="1309"/>
      <c r="CN75" s="1309">
        <v>12.7</v>
      </c>
      <c r="CO75" s="1309"/>
      <c r="CP75" s="1309"/>
      <c r="CQ75" s="1309"/>
      <c r="CR75" s="1309"/>
      <c r="CS75" s="1309"/>
      <c r="CT75" s="1309"/>
      <c r="CU75" s="1309"/>
      <c r="CV75" s="1309">
        <v>12.4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599</v>
      </c>
      <c r="AO77" s="1314"/>
      <c r="AP77" s="1314"/>
      <c r="AQ77" s="1314"/>
      <c r="AR77" s="1314"/>
      <c r="AS77" s="1314"/>
      <c r="AT77" s="1314"/>
      <c r="AU77" s="1314"/>
      <c r="AV77" s="1314"/>
      <c r="AW77" s="1314"/>
      <c r="AX77" s="1314"/>
      <c r="AY77" s="1314"/>
      <c r="AZ77" s="1314"/>
      <c r="BA77" s="1314"/>
      <c r="BB77" s="1312" t="s">
        <v>597</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601</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Itlx4hijRxsqal5HeXRHMa9sBeo+Hr+5CEhM2Ng8SYwiluAkTAkRtolqQtxIh3C1f0evQwFn2OmzDx9CiB7Qw==" saltValue="uqJtS6toU2FvjYte38JQ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W4" sqref="AW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AdYsxCeyy1f57J5nd+12yaOXrwJBieLBpd90ukjcFOH/On1yBwFDfvOPqLVABo66IxX0iBtdKdVI0LSc9VEeQg==" saltValue="jlgEmUm44qp9ybKe1qc1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603</v>
      </c>
    </row>
  </sheetData>
  <sheetProtection algorithmName="SHA-512" hashValue="K37M0xCZ4A4W+pex6jE6f4GbB/7wHJ4T8MhP4udNdrT6ZiMbDRPtOkxqoi/VVnwEmpggE9PGUuesuiHTRv3AGw==" saltValue="jFF+wVVaaZwSKrZA5DB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536</v>
      </c>
      <c r="G2" s="157"/>
      <c r="H2" s="158"/>
    </row>
    <row r="3" spans="1:8" x14ac:dyDescent="0.15">
      <c r="A3" s="154" t="s">
        <v>529</v>
      </c>
      <c r="B3" s="159"/>
      <c r="C3" s="160"/>
      <c r="D3" s="161">
        <v>17832</v>
      </c>
      <c r="E3" s="162"/>
      <c r="F3" s="163">
        <v>128611</v>
      </c>
      <c r="G3" s="164"/>
      <c r="H3" s="165"/>
    </row>
    <row r="4" spans="1:8" x14ac:dyDescent="0.15">
      <c r="A4" s="166"/>
      <c r="B4" s="167"/>
      <c r="C4" s="168"/>
      <c r="D4" s="169">
        <v>14105</v>
      </c>
      <c r="E4" s="170"/>
      <c r="F4" s="171">
        <v>61552</v>
      </c>
      <c r="G4" s="172"/>
      <c r="H4" s="173"/>
    </row>
    <row r="5" spans="1:8" x14ac:dyDescent="0.15">
      <c r="A5" s="154" t="s">
        <v>531</v>
      </c>
      <c r="B5" s="159"/>
      <c r="C5" s="160"/>
      <c r="D5" s="161">
        <v>26261</v>
      </c>
      <c r="E5" s="162"/>
      <c r="F5" s="163">
        <v>138651</v>
      </c>
      <c r="G5" s="164"/>
      <c r="H5" s="165"/>
    </row>
    <row r="6" spans="1:8" x14ac:dyDescent="0.15">
      <c r="A6" s="166"/>
      <c r="B6" s="167"/>
      <c r="C6" s="168"/>
      <c r="D6" s="169">
        <v>12173</v>
      </c>
      <c r="E6" s="170"/>
      <c r="F6" s="171">
        <v>71211</v>
      </c>
      <c r="G6" s="172"/>
      <c r="H6" s="173"/>
    </row>
    <row r="7" spans="1:8" x14ac:dyDescent="0.15">
      <c r="A7" s="154" t="s">
        <v>532</v>
      </c>
      <c r="B7" s="159"/>
      <c r="C7" s="160"/>
      <c r="D7" s="161">
        <v>33267</v>
      </c>
      <c r="E7" s="162"/>
      <c r="F7" s="163">
        <v>122882</v>
      </c>
      <c r="G7" s="164"/>
      <c r="H7" s="165"/>
    </row>
    <row r="8" spans="1:8" x14ac:dyDescent="0.15">
      <c r="A8" s="166"/>
      <c r="B8" s="167"/>
      <c r="C8" s="168"/>
      <c r="D8" s="169">
        <v>17648</v>
      </c>
      <c r="E8" s="170"/>
      <c r="F8" s="171">
        <v>65785</v>
      </c>
      <c r="G8" s="172"/>
      <c r="H8" s="173"/>
    </row>
    <row r="9" spans="1:8" x14ac:dyDescent="0.15">
      <c r="A9" s="154" t="s">
        <v>533</v>
      </c>
      <c r="B9" s="159"/>
      <c r="C9" s="160"/>
      <c r="D9" s="161">
        <v>32991</v>
      </c>
      <c r="E9" s="162"/>
      <c r="F9" s="163">
        <v>114790</v>
      </c>
      <c r="G9" s="164"/>
      <c r="H9" s="165"/>
    </row>
    <row r="10" spans="1:8" x14ac:dyDescent="0.15">
      <c r="A10" s="166"/>
      <c r="B10" s="167"/>
      <c r="C10" s="168"/>
      <c r="D10" s="169">
        <v>25967</v>
      </c>
      <c r="E10" s="170"/>
      <c r="F10" s="171">
        <v>55601</v>
      </c>
      <c r="G10" s="172"/>
      <c r="H10" s="173"/>
    </row>
    <row r="11" spans="1:8" x14ac:dyDescent="0.15">
      <c r="A11" s="154" t="s">
        <v>534</v>
      </c>
      <c r="B11" s="159"/>
      <c r="C11" s="160"/>
      <c r="D11" s="161">
        <v>48476</v>
      </c>
      <c r="E11" s="162"/>
      <c r="F11" s="163">
        <v>126262</v>
      </c>
      <c r="G11" s="164"/>
      <c r="H11" s="165"/>
    </row>
    <row r="12" spans="1:8" x14ac:dyDescent="0.15">
      <c r="A12" s="166"/>
      <c r="B12" s="167"/>
      <c r="C12" s="174"/>
      <c r="D12" s="169">
        <v>14238</v>
      </c>
      <c r="E12" s="170"/>
      <c r="F12" s="171">
        <v>56769</v>
      </c>
      <c r="G12" s="172"/>
      <c r="H12" s="173"/>
    </row>
    <row r="13" spans="1:8" x14ac:dyDescent="0.15">
      <c r="A13" s="154"/>
      <c r="B13" s="159"/>
      <c r="C13" s="175"/>
      <c r="D13" s="176">
        <v>31765</v>
      </c>
      <c r="E13" s="177"/>
      <c r="F13" s="178">
        <v>126239</v>
      </c>
      <c r="G13" s="179"/>
      <c r="H13" s="165"/>
    </row>
    <row r="14" spans="1:8" x14ac:dyDescent="0.15">
      <c r="A14" s="166"/>
      <c r="B14" s="167"/>
      <c r="C14" s="168"/>
      <c r="D14" s="169">
        <v>16826</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7.27</v>
      </c>
      <c r="C19" s="180">
        <f>ROUND(VALUE(SUBSTITUTE(実質収支比率等に係る経年分析!G$48,"▲","-")),2)</f>
        <v>4.9800000000000004</v>
      </c>
      <c r="D19" s="180">
        <f>ROUND(VALUE(SUBSTITUTE(実質収支比率等に係る経年分析!H$48,"▲","-")),2)</f>
        <v>6.22</v>
      </c>
      <c r="E19" s="180">
        <f>ROUND(VALUE(SUBSTITUTE(実質収支比率等に係る経年分析!I$48,"▲","-")),2)</f>
        <v>6.15</v>
      </c>
      <c r="F19" s="180">
        <f>ROUND(VALUE(SUBSTITUTE(実質収支比率等に係る経年分析!J$48,"▲","-")),2)</f>
        <v>9.73</v>
      </c>
    </row>
    <row r="20" spans="1:11" x14ac:dyDescent="0.15">
      <c r="A20" s="180" t="s">
        <v>55</v>
      </c>
      <c r="B20" s="180">
        <f>ROUND(VALUE(SUBSTITUTE(実質収支比率等に係る経年分析!F$47,"▲","-")),2)</f>
        <v>38.64</v>
      </c>
      <c r="C20" s="180">
        <f>ROUND(VALUE(SUBSTITUTE(実質収支比率等に係る経年分析!G$47,"▲","-")),2)</f>
        <v>42.56</v>
      </c>
      <c r="D20" s="180">
        <f>ROUND(VALUE(SUBSTITUTE(実質収支比率等に係る経年分析!H$47,"▲","-")),2)</f>
        <v>42.58</v>
      </c>
      <c r="E20" s="180">
        <f>ROUND(VALUE(SUBSTITUTE(実質収支比率等に係る経年分析!I$47,"▲","-")),2)</f>
        <v>44.32</v>
      </c>
      <c r="F20" s="180">
        <f>ROUND(VALUE(SUBSTITUTE(実質収支比率等に係る経年分析!J$47,"▲","-")),2)</f>
        <v>45.92</v>
      </c>
    </row>
    <row r="21" spans="1:11" x14ac:dyDescent="0.15">
      <c r="A21" s="180" t="s">
        <v>56</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5.1100000000000003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1.1100000000000001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9.7200000000000006</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391</v>
      </c>
      <c r="E42" s="182"/>
      <c r="F42" s="182"/>
      <c r="G42" s="182">
        <f>'実質公債費比率（分子）の構造'!L$52</f>
        <v>391</v>
      </c>
      <c r="H42" s="182"/>
      <c r="I42" s="182"/>
      <c r="J42" s="182">
        <f>'実質公債費比率（分子）の構造'!M$52</f>
        <v>378</v>
      </c>
      <c r="K42" s="182"/>
      <c r="L42" s="182"/>
      <c r="M42" s="182">
        <f>'実質公債費比率（分子）の構造'!N$52</f>
        <v>367</v>
      </c>
      <c r="N42" s="182"/>
      <c r="O42" s="182"/>
      <c r="P42" s="182">
        <f>'実質公債費比率（分子）の構造'!O$52</f>
        <v>340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v>
      </c>
      <c r="C44" s="182"/>
      <c r="D44" s="182"/>
      <c r="E44" s="182">
        <f>'実質公債費比率（分子）の構造'!L$50</f>
        <v>27</v>
      </c>
      <c r="F44" s="182"/>
      <c r="G44" s="182"/>
      <c r="H44" s="182">
        <f>'実質公債費比率（分子）の構造'!M$50</f>
        <v>27</v>
      </c>
      <c r="I44" s="182"/>
      <c r="J44" s="182"/>
      <c r="K44" s="182">
        <f>'実質公債費比率（分子）の構造'!N$50</f>
        <v>27</v>
      </c>
      <c r="L44" s="182"/>
      <c r="M44" s="182"/>
      <c r="N44" s="182">
        <f>'実質公債費比率（分子）の構造'!O$50</f>
        <v>101</v>
      </c>
      <c r="O44" s="182"/>
      <c r="P44" s="182"/>
    </row>
    <row r="45" spans="1:16" x14ac:dyDescent="0.15">
      <c r="A45" s="182" t="s">
        <v>66</v>
      </c>
      <c r="B45" s="182">
        <f>'実質公債費比率（分子）の構造'!K$49</f>
        <v>41</v>
      </c>
      <c r="C45" s="182"/>
      <c r="D45" s="182"/>
      <c r="E45" s="182">
        <f>'実質公債費比率（分子）の構造'!L$49</f>
        <v>35</v>
      </c>
      <c r="F45" s="182"/>
      <c r="G45" s="182"/>
      <c r="H45" s="182">
        <f>'実質公債費比率（分子）の構造'!M$49</f>
        <v>34</v>
      </c>
      <c r="I45" s="182"/>
      <c r="J45" s="182"/>
      <c r="K45" s="182">
        <f>'実質公債費比率（分子）の構造'!N$49</f>
        <v>29</v>
      </c>
      <c r="L45" s="182"/>
      <c r="M45" s="182"/>
      <c r="N45" s="182">
        <f>'実質公債費比率（分子）の構造'!O$49</f>
        <v>25</v>
      </c>
      <c r="O45" s="182"/>
      <c r="P45" s="182"/>
    </row>
    <row r="46" spans="1:16" x14ac:dyDescent="0.15">
      <c r="A46" s="182" t="s">
        <v>67</v>
      </c>
      <c r="B46" s="182">
        <f>'実質公債費比率（分子）の構造'!K$48</f>
        <v>215</v>
      </c>
      <c r="C46" s="182"/>
      <c r="D46" s="182"/>
      <c r="E46" s="182">
        <f>'実質公債費比率（分子）の構造'!L$48</f>
        <v>222</v>
      </c>
      <c r="F46" s="182"/>
      <c r="G46" s="182"/>
      <c r="H46" s="182">
        <f>'実質公債費比率（分子）の構造'!M$48</f>
        <v>209</v>
      </c>
      <c r="I46" s="182"/>
      <c r="J46" s="182"/>
      <c r="K46" s="182">
        <f>'実質公債費比率（分子）の構造'!N$48</f>
        <v>202</v>
      </c>
      <c r="L46" s="182"/>
      <c r="M46" s="182"/>
      <c r="N46" s="182">
        <f>'実質公債費比率（分子）の構造'!O$48</f>
        <v>158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421</v>
      </c>
      <c r="C49" s="182"/>
      <c r="D49" s="182"/>
      <c r="E49" s="182">
        <f>'実質公債費比率（分子）の構造'!L$45</f>
        <v>419</v>
      </c>
      <c r="F49" s="182"/>
      <c r="G49" s="182"/>
      <c r="H49" s="182">
        <f>'実質公債費比率（分子）の構造'!M$45</f>
        <v>402</v>
      </c>
      <c r="I49" s="182"/>
      <c r="J49" s="182"/>
      <c r="K49" s="182">
        <f>'実質公債費比率（分子）の構造'!N$45</f>
        <v>387</v>
      </c>
      <c r="L49" s="182"/>
      <c r="M49" s="182"/>
      <c r="N49" s="182">
        <f>'実質公債費比率（分子）の構造'!O$45</f>
        <v>362</v>
      </c>
      <c r="O49" s="182"/>
      <c r="P49" s="182"/>
    </row>
    <row r="50" spans="1:16" x14ac:dyDescent="0.15">
      <c r="A50" s="182" t="s">
        <v>71</v>
      </c>
      <c r="B50" s="182" t="e">
        <f>NA()</f>
        <v>#N/A</v>
      </c>
      <c r="C50" s="182">
        <f>IF(ISNUMBER('実質公債費比率（分子）の構造'!K$53),'実質公債費比率（分子）の構造'!K$53,NA())</f>
        <v>316</v>
      </c>
      <c r="D50" s="182" t="e">
        <f>NA()</f>
        <v>#N/A</v>
      </c>
      <c r="E50" s="182" t="e">
        <f>NA()</f>
        <v>#N/A</v>
      </c>
      <c r="F50" s="182">
        <f>IF(ISNUMBER('実質公債費比率（分子）の構造'!L$53),'実質公債費比率（分子）の構造'!L$53,NA())</f>
        <v>312</v>
      </c>
      <c r="G50" s="182" t="e">
        <f>NA()</f>
        <v>#N/A</v>
      </c>
      <c r="H50" s="182" t="e">
        <f>NA()</f>
        <v>#N/A</v>
      </c>
      <c r="I50" s="182">
        <f>IF(ISNUMBER('実質公債費比率（分子）の構造'!M$53),'実質公債費比率（分子）の構造'!M$53,NA())</f>
        <v>294</v>
      </c>
      <c r="J50" s="182" t="e">
        <f>NA()</f>
        <v>#N/A</v>
      </c>
      <c r="K50" s="182" t="e">
        <f>NA()</f>
        <v>#N/A</v>
      </c>
      <c r="L50" s="182">
        <f>IF(ISNUMBER('実質公債費比率（分子）の構造'!N$53),'実質公債費比率（分子）の構造'!N$53,NA())</f>
        <v>278</v>
      </c>
      <c r="M50" s="182" t="e">
        <f>NA()</f>
        <v>#N/A</v>
      </c>
      <c r="N50" s="182" t="e">
        <f>NA()</f>
        <v>#N/A</v>
      </c>
      <c r="O50" s="182">
        <f>IF(ISNUMBER('実質公債費比率（分子）の構造'!O$53),'実質公債費比率（分子）の構造'!O$53,NA())</f>
        <v>306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3636</v>
      </c>
      <c r="E56" s="181"/>
      <c r="F56" s="181"/>
      <c r="G56" s="181">
        <f>'将来負担比率（分子）の構造'!J$52</f>
        <v>3399</v>
      </c>
      <c r="H56" s="181"/>
      <c r="I56" s="181"/>
      <c r="J56" s="181">
        <f>'将来負担比率（分子）の構造'!K$52</f>
        <v>3373</v>
      </c>
      <c r="K56" s="181"/>
      <c r="L56" s="181"/>
      <c r="M56" s="181">
        <f>'将来負担比率（分子）の構造'!L$52</f>
        <v>3385</v>
      </c>
      <c r="N56" s="181"/>
      <c r="O56" s="181"/>
      <c r="P56" s="181">
        <f>'将来負担比率（分子）の構造'!M$52</f>
        <v>3208</v>
      </c>
    </row>
    <row r="57" spans="1:16" x14ac:dyDescent="0.15">
      <c r="A57" s="181" t="s">
        <v>42</v>
      </c>
      <c r="B57" s="181"/>
      <c r="C57" s="181"/>
      <c r="D57" s="181">
        <f>'将来負担比率（分子）の構造'!I$51</f>
        <v>171</v>
      </c>
      <c r="E57" s="181"/>
      <c r="F57" s="181"/>
      <c r="G57" s="181">
        <f>'将来負担比率（分子）の構造'!J$51</f>
        <v>161</v>
      </c>
      <c r="H57" s="181"/>
      <c r="I57" s="181"/>
      <c r="J57" s="181">
        <f>'将来負担比率（分子）の構造'!K$51</f>
        <v>126</v>
      </c>
      <c r="K57" s="181"/>
      <c r="L57" s="181"/>
      <c r="M57" s="181">
        <f>'将来負担比率（分子）の構造'!L$51</f>
        <v>114</v>
      </c>
      <c r="N57" s="181"/>
      <c r="O57" s="181"/>
      <c r="P57" s="181">
        <f>'将来負担比率（分子）の構造'!M$51</f>
        <v>104</v>
      </c>
    </row>
    <row r="58" spans="1:16" x14ac:dyDescent="0.15">
      <c r="A58" s="181" t="s">
        <v>41</v>
      </c>
      <c r="B58" s="181"/>
      <c r="C58" s="181"/>
      <c r="D58" s="181">
        <f>'将来負担比率（分子）の構造'!I$50</f>
        <v>1418</v>
      </c>
      <c r="E58" s="181"/>
      <c r="F58" s="181"/>
      <c r="G58" s="181">
        <f>'将来負担比率（分子）の構造'!J$50</f>
        <v>1609</v>
      </c>
      <c r="H58" s="181"/>
      <c r="I58" s="181"/>
      <c r="J58" s="181">
        <f>'将来負担比率（分子）の構造'!K$50</f>
        <v>1672</v>
      </c>
      <c r="K58" s="181"/>
      <c r="L58" s="181"/>
      <c r="M58" s="181">
        <f>'将来負担比率（分子）の構造'!L$50</f>
        <v>1768</v>
      </c>
      <c r="N58" s="181"/>
      <c r="O58" s="181"/>
      <c r="P58" s="181">
        <f>'将来負担比率（分子）の構造'!M$50</f>
        <v>1841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115</v>
      </c>
      <c r="C61" s="181"/>
      <c r="D61" s="181"/>
      <c r="E61" s="181">
        <f>'将来負担比率（分子）の構造'!J$46</f>
        <v>60</v>
      </c>
      <c r="F61" s="181"/>
      <c r="G61" s="181"/>
      <c r="H61" s="181">
        <f>'将来負担比率（分子）の構造'!K$46</f>
        <v>166</v>
      </c>
      <c r="I61" s="181"/>
      <c r="J61" s="181"/>
      <c r="K61" s="181">
        <f>'将来負担比率（分子）の構造'!L$46</f>
        <v>113</v>
      </c>
      <c r="L61" s="181"/>
      <c r="M61" s="181"/>
      <c r="N61" s="181">
        <f>'将来負担比率（分子）の構造'!M$46</f>
        <v>81</v>
      </c>
      <c r="O61" s="181"/>
      <c r="P61" s="181"/>
    </row>
    <row r="62" spans="1:16" x14ac:dyDescent="0.15">
      <c r="A62" s="181" t="s">
        <v>35</v>
      </c>
      <c r="B62" s="181">
        <f>'将来負担比率（分子）の構造'!I$45</f>
        <v>770</v>
      </c>
      <c r="C62" s="181"/>
      <c r="D62" s="181"/>
      <c r="E62" s="181">
        <f>'将来負担比率（分子）の構造'!J$45</f>
        <v>748</v>
      </c>
      <c r="F62" s="181"/>
      <c r="G62" s="181"/>
      <c r="H62" s="181">
        <f>'将来負担比率（分子）の構造'!K$45</f>
        <v>738</v>
      </c>
      <c r="I62" s="181"/>
      <c r="J62" s="181"/>
      <c r="K62" s="181">
        <f>'将来負担比率（分子）の構造'!L$45</f>
        <v>659</v>
      </c>
      <c r="L62" s="181"/>
      <c r="M62" s="181"/>
      <c r="N62" s="181">
        <f>'将来負担比率（分子）の構造'!M$45</f>
        <v>690</v>
      </c>
      <c r="O62" s="181"/>
      <c r="P62" s="181"/>
    </row>
    <row r="63" spans="1:16" x14ac:dyDescent="0.15">
      <c r="A63" s="181" t="s">
        <v>34</v>
      </c>
      <c r="B63" s="181">
        <f>'将来負担比率（分子）の構造'!I$44</f>
        <v>203</v>
      </c>
      <c r="C63" s="181"/>
      <c r="D63" s="181"/>
      <c r="E63" s="181">
        <f>'将来負担比率（分子）の構造'!J$44</f>
        <v>177</v>
      </c>
      <c r="F63" s="181"/>
      <c r="G63" s="181"/>
      <c r="H63" s="181">
        <f>'将来負担比率（分子）の構造'!K$44</f>
        <v>203</v>
      </c>
      <c r="I63" s="181"/>
      <c r="J63" s="181"/>
      <c r="K63" s="181">
        <f>'将来負担比率（分子）の構造'!L$44</f>
        <v>394</v>
      </c>
      <c r="L63" s="181"/>
      <c r="M63" s="181"/>
      <c r="N63" s="181">
        <f>'将来負担比率（分子）の構造'!M$44</f>
        <v>415</v>
      </c>
      <c r="O63" s="181"/>
      <c r="P63" s="181"/>
    </row>
    <row r="64" spans="1:16" x14ac:dyDescent="0.15">
      <c r="A64" s="181" t="s">
        <v>33</v>
      </c>
      <c r="B64" s="181">
        <f>'将来負担比率（分子）の構造'!I$43</f>
        <v>1252</v>
      </c>
      <c r="C64" s="181"/>
      <c r="D64" s="181"/>
      <c r="E64" s="181">
        <f>'将来負担比率（分子）の構造'!J$43</f>
        <v>1082</v>
      </c>
      <c r="F64" s="181"/>
      <c r="G64" s="181"/>
      <c r="H64" s="181">
        <f>'将来負担比率（分子）の構造'!K$43</f>
        <v>905</v>
      </c>
      <c r="I64" s="181"/>
      <c r="J64" s="181"/>
      <c r="K64" s="181">
        <f>'将来負担比率（分子）の構造'!L$43</f>
        <v>751</v>
      </c>
      <c r="L64" s="181"/>
      <c r="M64" s="181"/>
      <c r="N64" s="181">
        <f>'将来負担比率（分子）の構造'!M$43</f>
        <v>645</v>
      </c>
      <c r="O64" s="181"/>
      <c r="P64" s="181"/>
    </row>
    <row r="65" spans="1:16" x14ac:dyDescent="0.15">
      <c r="A65" s="181" t="s">
        <v>32</v>
      </c>
      <c r="B65" s="181">
        <f>'将来負担比率（分子）の構造'!I$42</f>
        <v>194</v>
      </c>
      <c r="C65" s="181"/>
      <c r="D65" s="181"/>
      <c r="E65" s="181">
        <f>'将来負担比率（分子）の構造'!J$42</f>
        <v>162</v>
      </c>
      <c r="F65" s="181"/>
      <c r="G65" s="181"/>
      <c r="H65" s="181">
        <f>'将来負担比率（分子）の構造'!K$42</f>
        <v>113</v>
      </c>
      <c r="I65" s="181"/>
      <c r="J65" s="181"/>
      <c r="K65" s="181">
        <f>'将来負担比率（分子）の構造'!L$42</f>
        <v>86</v>
      </c>
      <c r="L65" s="181"/>
      <c r="M65" s="181"/>
      <c r="N65" s="181">
        <f>'将来負担比率（分子）の構造'!M$42</f>
        <v>60</v>
      </c>
      <c r="O65" s="181"/>
      <c r="P65" s="181"/>
    </row>
    <row r="66" spans="1:16" x14ac:dyDescent="0.15">
      <c r="A66" s="181" t="s">
        <v>31</v>
      </c>
      <c r="B66" s="181">
        <f>'将来負担比率（分子）の構造'!I$41</f>
        <v>3700</v>
      </c>
      <c r="C66" s="181"/>
      <c r="D66" s="181"/>
      <c r="E66" s="181">
        <f>'将来負担比率（分子）の構造'!J$41</f>
        <v>3525</v>
      </c>
      <c r="F66" s="181"/>
      <c r="G66" s="181"/>
      <c r="H66" s="181">
        <f>'将来負担比率（分子）の構造'!K$41</f>
        <v>3366</v>
      </c>
      <c r="I66" s="181"/>
      <c r="J66" s="181"/>
      <c r="K66" s="181">
        <f>'将来負担比率（分子）の構造'!L$41</f>
        <v>3185</v>
      </c>
      <c r="L66" s="181"/>
      <c r="M66" s="181"/>
      <c r="N66" s="181">
        <f>'将来負担比率（分子）の構造'!M$41</f>
        <v>3118</v>
      </c>
      <c r="O66" s="181"/>
      <c r="P66" s="181"/>
    </row>
    <row r="67" spans="1:16" x14ac:dyDescent="0.15">
      <c r="A67" s="181" t="s">
        <v>75</v>
      </c>
      <c r="B67" s="181" t="e">
        <f>NA()</f>
        <v>#N/A</v>
      </c>
      <c r="C67" s="181">
        <f>IF(ISNUMBER('将来負担比率（分子）の構造'!I$53), IF('将来負担比率（分子）の構造'!I$53 &lt; 0, 0, '将来負担比率（分子）の構造'!I$53), NA())</f>
        <v>1009</v>
      </c>
      <c r="D67" s="181" t="e">
        <f>NA()</f>
        <v>#N/A</v>
      </c>
      <c r="E67" s="181" t="e">
        <f>NA()</f>
        <v>#N/A</v>
      </c>
      <c r="F67" s="181">
        <f>IF(ISNUMBER('将来負担比率（分子）の構造'!J$53), IF('将来負担比率（分子）の構造'!J$53 &lt; 0, 0, '将来負担比率（分子）の構造'!J$53), NA())</f>
        <v>587</v>
      </c>
      <c r="G67" s="181" t="e">
        <f>NA()</f>
        <v>#N/A</v>
      </c>
      <c r="H67" s="181" t="e">
        <f>NA()</f>
        <v>#N/A</v>
      </c>
      <c r="I67" s="181">
        <f>IF(ISNUMBER('将来負担比率（分子）の構造'!K$53), IF('将来負担比率（分子）の構造'!K$53 &lt; 0, 0, '将来負担比率（分子）の構造'!K$53), NA())</f>
        <v>321</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1138</v>
      </c>
      <c r="C72" s="185">
        <f>基金残高に係る経年分析!G55</f>
        <v>1200</v>
      </c>
      <c r="D72" s="185">
        <f>基金残高に係る経年分析!H55</f>
        <v>1242</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491</v>
      </c>
      <c r="C74" s="185">
        <f>基金残高に係る経年分析!G57</f>
        <v>495</v>
      </c>
      <c r="D74" s="185">
        <f>基金残高に係る経年分析!H57</f>
        <v>496</v>
      </c>
    </row>
  </sheetData>
  <sheetProtection algorithmName="SHA-512" hashValue="DsH/CjYhMnBbQR/tcQ2nB4/pPYUW53c/rIf94vyLXiqiBbBqJf0oNpb0eXevIwaSvTJTtE5tRTzqvLXpbdHeEg==" saltValue="tepSir2vazeXNONeWZg1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1217155</v>
      </c>
      <c r="S5" s="734"/>
      <c r="T5" s="734"/>
      <c r="U5" s="734"/>
      <c r="V5" s="734"/>
      <c r="W5" s="734"/>
      <c r="X5" s="734"/>
      <c r="Y5" s="777"/>
      <c r="Z5" s="795">
        <v>26.9</v>
      </c>
      <c r="AA5" s="795"/>
      <c r="AB5" s="795"/>
      <c r="AC5" s="795"/>
      <c r="AD5" s="796">
        <v>1217155</v>
      </c>
      <c r="AE5" s="796"/>
      <c r="AF5" s="796"/>
      <c r="AG5" s="796"/>
      <c r="AH5" s="796"/>
      <c r="AI5" s="796"/>
      <c r="AJ5" s="796"/>
      <c r="AK5" s="796"/>
      <c r="AL5" s="778">
        <v>47.2</v>
      </c>
      <c r="AM5" s="749"/>
      <c r="AN5" s="749"/>
      <c r="AO5" s="779"/>
      <c r="AP5" s="744" t="s">
        <v>222</v>
      </c>
      <c r="AQ5" s="745"/>
      <c r="AR5" s="745"/>
      <c r="AS5" s="745"/>
      <c r="AT5" s="745"/>
      <c r="AU5" s="745"/>
      <c r="AV5" s="745"/>
      <c r="AW5" s="745"/>
      <c r="AX5" s="745"/>
      <c r="AY5" s="745"/>
      <c r="AZ5" s="745"/>
      <c r="BA5" s="745"/>
      <c r="BB5" s="745"/>
      <c r="BC5" s="745"/>
      <c r="BD5" s="745"/>
      <c r="BE5" s="745"/>
      <c r="BF5" s="746"/>
      <c r="BG5" s="678">
        <v>1209669</v>
      </c>
      <c r="BH5" s="679"/>
      <c r="BI5" s="679"/>
      <c r="BJ5" s="679"/>
      <c r="BK5" s="679"/>
      <c r="BL5" s="679"/>
      <c r="BM5" s="679"/>
      <c r="BN5" s="680"/>
      <c r="BO5" s="715">
        <v>99.4</v>
      </c>
      <c r="BP5" s="715"/>
      <c r="BQ5" s="715"/>
      <c r="BR5" s="715"/>
      <c r="BS5" s="716" t="s">
        <v>223</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55594</v>
      </c>
      <c r="S6" s="679"/>
      <c r="T6" s="679"/>
      <c r="U6" s="679"/>
      <c r="V6" s="679"/>
      <c r="W6" s="679"/>
      <c r="X6" s="679"/>
      <c r="Y6" s="680"/>
      <c r="Z6" s="715">
        <v>1.2</v>
      </c>
      <c r="AA6" s="715"/>
      <c r="AB6" s="715"/>
      <c r="AC6" s="715"/>
      <c r="AD6" s="716">
        <v>55594</v>
      </c>
      <c r="AE6" s="716"/>
      <c r="AF6" s="716"/>
      <c r="AG6" s="716"/>
      <c r="AH6" s="716"/>
      <c r="AI6" s="716"/>
      <c r="AJ6" s="716"/>
      <c r="AK6" s="716"/>
      <c r="AL6" s="681">
        <v>2.2000000000000002</v>
      </c>
      <c r="AM6" s="682"/>
      <c r="AN6" s="682"/>
      <c r="AO6" s="717"/>
      <c r="AP6" s="675" t="s">
        <v>228</v>
      </c>
      <c r="AQ6" s="676"/>
      <c r="AR6" s="676"/>
      <c r="AS6" s="676"/>
      <c r="AT6" s="676"/>
      <c r="AU6" s="676"/>
      <c r="AV6" s="676"/>
      <c r="AW6" s="676"/>
      <c r="AX6" s="676"/>
      <c r="AY6" s="676"/>
      <c r="AZ6" s="676"/>
      <c r="BA6" s="676"/>
      <c r="BB6" s="676"/>
      <c r="BC6" s="676"/>
      <c r="BD6" s="676"/>
      <c r="BE6" s="676"/>
      <c r="BF6" s="677"/>
      <c r="BG6" s="678">
        <v>1209669</v>
      </c>
      <c r="BH6" s="679"/>
      <c r="BI6" s="679"/>
      <c r="BJ6" s="679"/>
      <c r="BK6" s="679"/>
      <c r="BL6" s="679"/>
      <c r="BM6" s="679"/>
      <c r="BN6" s="680"/>
      <c r="BO6" s="715">
        <v>99.4</v>
      </c>
      <c r="BP6" s="715"/>
      <c r="BQ6" s="715"/>
      <c r="BR6" s="715"/>
      <c r="BS6" s="716" t="s">
        <v>128</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62399</v>
      </c>
      <c r="CS6" s="679"/>
      <c r="CT6" s="679"/>
      <c r="CU6" s="679"/>
      <c r="CV6" s="679"/>
      <c r="CW6" s="679"/>
      <c r="CX6" s="679"/>
      <c r="CY6" s="680"/>
      <c r="CZ6" s="778">
        <v>1.5</v>
      </c>
      <c r="DA6" s="749"/>
      <c r="DB6" s="749"/>
      <c r="DC6" s="781"/>
      <c r="DD6" s="684" t="s">
        <v>128</v>
      </c>
      <c r="DE6" s="679"/>
      <c r="DF6" s="679"/>
      <c r="DG6" s="679"/>
      <c r="DH6" s="679"/>
      <c r="DI6" s="679"/>
      <c r="DJ6" s="679"/>
      <c r="DK6" s="679"/>
      <c r="DL6" s="679"/>
      <c r="DM6" s="679"/>
      <c r="DN6" s="679"/>
      <c r="DO6" s="679"/>
      <c r="DP6" s="680"/>
      <c r="DQ6" s="684">
        <v>62399</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1063</v>
      </c>
      <c r="S7" s="679"/>
      <c r="T7" s="679"/>
      <c r="U7" s="679"/>
      <c r="V7" s="679"/>
      <c r="W7" s="679"/>
      <c r="X7" s="679"/>
      <c r="Y7" s="680"/>
      <c r="Z7" s="715">
        <v>0</v>
      </c>
      <c r="AA7" s="715"/>
      <c r="AB7" s="715"/>
      <c r="AC7" s="715"/>
      <c r="AD7" s="716">
        <v>1063</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545872</v>
      </c>
      <c r="BH7" s="679"/>
      <c r="BI7" s="679"/>
      <c r="BJ7" s="679"/>
      <c r="BK7" s="679"/>
      <c r="BL7" s="679"/>
      <c r="BM7" s="679"/>
      <c r="BN7" s="680"/>
      <c r="BO7" s="715">
        <v>44.8</v>
      </c>
      <c r="BP7" s="715"/>
      <c r="BQ7" s="715"/>
      <c r="BR7" s="715"/>
      <c r="BS7" s="716" t="s">
        <v>128</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889296</v>
      </c>
      <c r="CS7" s="679"/>
      <c r="CT7" s="679"/>
      <c r="CU7" s="679"/>
      <c r="CV7" s="679"/>
      <c r="CW7" s="679"/>
      <c r="CX7" s="679"/>
      <c r="CY7" s="680"/>
      <c r="CZ7" s="715">
        <v>21.1</v>
      </c>
      <c r="DA7" s="715"/>
      <c r="DB7" s="715"/>
      <c r="DC7" s="715"/>
      <c r="DD7" s="684">
        <v>3711</v>
      </c>
      <c r="DE7" s="679"/>
      <c r="DF7" s="679"/>
      <c r="DG7" s="679"/>
      <c r="DH7" s="679"/>
      <c r="DI7" s="679"/>
      <c r="DJ7" s="679"/>
      <c r="DK7" s="679"/>
      <c r="DL7" s="679"/>
      <c r="DM7" s="679"/>
      <c r="DN7" s="679"/>
      <c r="DO7" s="679"/>
      <c r="DP7" s="680"/>
      <c r="DQ7" s="684">
        <v>574317</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4685</v>
      </c>
      <c r="S8" s="679"/>
      <c r="T8" s="679"/>
      <c r="U8" s="679"/>
      <c r="V8" s="679"/>
      <c r="W8" s="679"/>
      <c r="X8" s="679"/>
      <c r="Y8" s="680"/>
      <c r="Z8" s="715">
        <v>0.1</v>
      </c>
      <c r="AA8" s="715"/>
      <c r="AB8" s="715"/>
      <c r="AC8" s="715"/>
      <c r="AD8" s="716">
        <v>4685</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16684</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1181790</v>
      </c>
      <c r="CS8" s="679"/>
      <c r="CT8" s="679"/>
      <c r="CU8" s="679"/>
      <c r="CV8" s="679"/>
      <c r="CW8" s="679"/>
      <c r="CX8" s="679"/>
      <c r="CY8" s="680"/>
      <c r="CZ8" s="715">
        <v>28.1</v>
      </c>
      <c r="DA8" s="715"/>
      <c r="DB8" s="715"/>
      <c r="DC8" s="715"/>
      <c r="DD8" s="684">
        <v>9147</v>
      </c>
      <c r="DE8" s="679"/>
      <c r="DF8" s="679"/>
      <c r="DG8" s="679"/>
      <c r="DH8" s="679"/>
      <c r="DI8" s="679"/>
      <c r="DJ8" s="679"/>
      <c r="DK8" s="679"/>
      <c r="DL8" s="679"/>
      <c r="DM8" s="679"/>
      <c r="DN8" s="679"/>
      <c r="DO8" s="679"/>
      <c r="DP8" s="680"/>
      <c r="DQ8" s="684">
        <v>736672</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2696</v>
      </c>
      <c r="S9" s="679"/>
      <c r="T9" s="679"/>
      <c r="U9" s="679"/>
      <c r="V9" s="679"/>
      <c r="W9" s="679"/>
      <c r="X9" s="679"/>
      <c r="Y9" s="680"/>
      <c r="Z9" s="715">
        <v>0.1</v>
      </c>
      <c r="AA9" s="715"/>
      <c r="AB9" s="715"/>
      <c r="AC9" s="715"/>
      <c r="AD9" s="716">
        <v>2696</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453512</v>
      </c>
      <c r="BH9" s="679"/>
      <c r="BI9" s="679"/>
      <c r="BJ9" s="679"/>
      <c r="BK9" s="679"/>
      <c r="BL9" s="679"/>
      <c r="BM9" s="679"/>
      <c r="BN9" s="680"/>
      <c r="BO9" s="715">
        <v>37.299999999999997</v>
      </c>
      <c r="BP9" s="715"/>
      <c r="BQ9" s="715"/>
      <c r="BR9" s="715"/>
      <c r="BS9" s="684" t="s">
        <v>128</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164344</v>
      </c>
      <c r="CS9" s="679"/>
      <c r="CT9" s="679"/>
      <c r="CU9" s="679"/>
      <c r="CV9" s="679"/>
      <c r="CW9" s="679"/>
      <c r="CX9" s="679"/>
      <c r="CY9" s="680"/>
      <c r="CZ9" s="715">
        <v>3.9</v>
      </c>
      <c r="DA9" s="715"/>
      <c r="DB9" s="715"/>
      <c r="DC9" s="715"/>
      <c r="DD9" s="684" t="s">
        <v>137</v>
      </c>
      <c r="DE9" s="679"/>
      <c r="DF9" s="679"/>
      <c r="DG9" s="679"/>
      <c r="DH9" s="679"/>
      <c r="DI9" s="679"/>
      <c r="DJ9" s="679"/>
      <c r="DK9" s="679"/>
      <c r="DL9" s="679"/>
      <c r="DM9" s="679"/>
      <c r="DN9" s="679"/>
      <c r="DO9" s="679"/>
      <c r="DP9" s="680"/>
      <c r="DQ9" s="684">
        <v>149857</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223</v>
      </c>
      <c r="AA10" s="715"/>
      <c r="AB10" s="715"/>
      <c r="AC10" s="715"/>
      <c r="AD10" s="716" t="s">
        <v>128</v>
      </c>
      <c r="AE10" s="716"/>
      <c r="AF10" s="716"/>
      <c r="AG10" s="716"/>
      <c r="AH10" s="716"/>
      <c r="AI10" s="716"/>
      <c r="AJ10" s="716"/>
      <c r="AK10" s="716"/>
      <c r="AL10" s="681" t="s">
        <v>128</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28163</v>
      </c>
      <c r="BH10" s="679"/>
      <c r="BI10" s="679"/>
      <c r="BJ10" s="679"/>
      <c r="BK10" s="679"/>
      <c r="BL10" s="679"/>
      <c r="BM10" s="679"/>
      <c r="BN10" s="680"/>
      <c r="BO10" s="715">
        <v>2.2999999999999998</v>
      </c>
      <c r="BP10" s="715"/>
      <c r="BQ10" s="715"/>
      <c r="BR10" s="715"/>
      <c r="BS10" s="684" t="s">
        <v>128</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100</v>
      </c>
      <c r="CS10" s="679"/>
      <c r="CT10" s="679"/>
      <c r="CU10" s="679"/>
      <c r="CV10" s="679"/>
      <c r="CW10" s="679"/>
      <c r="CX10" s="679"/>
      <c r="CY10" s="680"/>
      <c r="CZ10" s="715">
        <v>0</v>
      </c>
      <c r="DA10" s="715"/>
      <c r="DB10" s="715"/>
      <c r="DC10" s="715"/>
      <c r="DD10" s="684" t="s">
        <v>223</v>
      </c>
      <c r="DE10" s="679"/>
      <c r="DF10" s="679"/>
      <c r="DG10" s="679"/>
      <c r="DH10" s="679"/>
      <c r="DI10" s="679"/>
      <c r="DJ10" s="679"/>
      <c r="DK10" s="679"/>
      <c r="DL10" s="679"/>
      <c r="DM10" s="679"/>
      <c r="DN10" s="679"/>
      <c r="DO10" s="679"/>
      <c r="DP10" s="680"/>
      <c r="DQ10" s="684">
        <v>100</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165017</v>
      </c>
      <c r="S11" s="679"/>
      <c r="T11" s="679"/>
      <c r="U11" s="679"/>
      <c r="V11" s="679"/>
      <c r="W11" s="679"/>
      <c r="X11" s="679"/>
      <c r="Y11" s="680"/>
      <c r="Z11" s="681">
        <v>3.7</v>
      </c>
      <c r="AA11" s="682"/>
      <c r="AB11" s="682"/>
      <c r="AC11" s="683"/>
      <c r="AD11" s="684">
        <v>165017</v>
      </c>
      <c r="AE11" s="679"/>
      <c r="AF11" s="679"/>
      <c r="AG11" s="679"/>
      <c r="AH11" s="679"/>
      <c r="AI11" s="679"/>
      <c r="AJ11" s="679"/>
      <c r="AK11" s="680"/>
      <c r="AL11" s="681">
        <v>6.4</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47513</v>
      </c>
      <c r="BH11" s="679"/>
      <c r="BI11" s="679"/>
      <c r="BJ11" s="679"/>
      <c r="BK11" s="679"/>
      <c r="BL11" s="679"/>
      <c r="BM11" s="679"/>
      <c r="BN11" s="680"/>
      <c r="BO11" s="715">
        <v>3.9</v>
      </c>
      <c r="BP11" s="715"/>
      <c r="BQ11" s="715"/>
      <c r="BR11" s="715"/>
      <c r="BS11" s="684" t="s">
        <v>128</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242265</v>
      </c>
      <c r="CS11" s="679"/>
      <c r="CT11" s="679"/>
      <c r="CU11" s="679"/>
      <c r="CV11" s="679"/>
      <c r="CW11" s="679"/>
      <c r="CX11" s="679"/>
      <c r="CY11" s="680"/>
      <c r="CZ11" s="715">
        <v>5.8</v>
      </c>
      <c r="DA11" s="715"/>
      <c r="DB11" s="715"/>
      <c r="DC11" s="715"/>
      <c r="DD11" s="684">
        <v>84884</v>
      </c>
      <c r="DE11" s="679"/>
      <c r="DF11" s="679"/>
      <c r="DG11" s="679"/>
      <c r="DH11" s="679"/>
      <c r="DI11" s="679"/>
      <c r="DJ11" s="679"/>
      <c r="DK11" s="679"/>
      <c r="DL11" s="679"/>
      <c r="DM11" s="679"/>
      <c r="DN11" s="679"/>
      <c r="DO11" s="679"/>
      <c r="DP11" s="680"/>
      <c r="DQ11" s="684">
        <v>141536</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223</v>
      </c>
      <c r="AE12" s="716"/>
      <c r="AF12" s="716"/>
      <c r="AG12" s="716"/>
      <c r="AH12" s="716"/>
      <c r="AI12" s="716"/>
      <c r="AJ12" s="716"/>
      <c r="AK12" s="716"/>
      <c r="AL12" s="681" t="s">
        <v>128</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593648</v>
      </c>
      <c r="BH12" s="679"/>
      <c r="BI12" s="679"/>
      <c r="BJ12" s="679"/>
      <c r="BK12" s="679"/>
      <c r="BL12" s="679"/>
      <c r="BM12" s="679"/>
      <c r="BN12" s="680"/>
      <c r="BO12" s="715">
        <v>48.8</v>
      </c>
      <c r="BP12" s="715"/>
      <c r="BQ12" s="715"/>
      <c r="BR12" s="715"/>
      <c r="BS12" s="684" t="s">
        <v>223</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222084</v>
      </c>
      <c r="CS12" s="679"/>
      <c r="CT12" s="679"/>
      <c r="CU12" s="679"/>
      <c r="CV12" s="679"/>
      <c r="CW12" s="679"/>
      <c r="CX12" s="679"/>
      <c r="CY12" s="680"/>
      <c r="CZ12" s="715">
        <v>5.3</v>
      </c>
      <c r="DA12" s="715"/>
      <c r="DB12" s="715"/>
      <c r="DC12" s="715"/>
      <c r="DD12" s="684">
        <v>430</v>
      </c>
      <c r="DE12" s="679"/>
      <c r="DF12" s="679"/>
      <c r="DG12" s="679"/>
      <c r="DH12" s="679"/>
      <c r="DI12" s="679"/>
      <c r="DJ12" s="679"/>
      <c r="DK12" s="679"/>
      <c r="DL12" s="679"/>
      <c r="DM12" s="679"/>
      <c r="DN12" s="679"/>
      <c r="DO12" s="679"/>
      <c r="DP12" s="680"/>
      <c r="DQ12" s="684">
        <v>65226</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223</v>
      </c>
      <c r="S13" s="679"/>
      <c r="T13" s="679"/>
      <c r="U13" s="679"/>
      <c r="V13" s="679"/>
      <c r="W13" s="679"/>
      <c r="X13" s="679"/>
      <c r="Y13" s="680"/>
      <c r="Z13" s="715" t="s">
        <v>137</v>
      </c>
      <c r="AA13" s="715"/>
      <c r="AB13" s="715"/>
      <c r="AC13" s="715"/>
      <c r="AD13" s="716" t="s">
        <v>223</v>
      </c>
      <c r="AE13" s="716"/>
      <c r="AF13" s="716"/>
      <c r="AG13" s="716"/>
      <c r="AH13" s="716"/>
      <c r="AI13" s="716"/>
      <c r="AJ13" s="716"/>
      <c r="AK13" s="716"/>
      <c r="AL13" s="681" t="s">
        <v>128</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589136</v>
      </c>
      <c r="BH13" s="679"/>
      <c r="BI13" s="679"/>
      <c r="BJ13" s="679"/>
      <c r="BK13" s="679"/>
      <c r="BL13" s="679"/>
      <c r="BM13" s="679"/>
      <c r="BN13" s="680"/>
      <c r="BO13" s="715">
        <v>48.4</v>
      </c>
      <c r="BP13" s="715"/>
      <c r="BQ13" s="715"/>
      <c r="BR13" s="715"/>
      <c r="BS13" s="684" t="s">
        <v>128</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442373</v>
      </c>
      <c r="CS13" s="679"/>
      <c r="CT13" s="679"/>
      <c r="CU13" s="679"/>
      <c r="CV13" s="679"/>
      <c r="CW13" s="679"/>
      <c r="CX13" s="679"/>
      <c r="CY13" s="680"/>
      <c r="CZ13" s="715">
        <v>10.5</v>
      </c>
      <c r="DA13" s="715"/>
      <c r="DB13" s="715"/>
      <c r="DC13" s="715"/>
      <c r="DD13" s="684">
        <v>166809</v>
      </c>
      <c r="DE13" s="679"/>
      <c r="DF13" s="679"/>
      <c r="DG13" s="679"/>
      <c r="DH13" s="679"/>
      <c r="DI13" s="679"/>
      <c r="DJ13" s="679"/>
      <c r="DK13" s="679"/>
      <c r="DL13" s="679"/>
      <c r="DM13" s="679"/>
      <c r="DN13" s="679"/>
      <c r="DO13" s="679"/>
      <c r="DP13" s="680"/>
      <c r="DQ13" s="684">
        <v>239964</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7813</v>
      </c>
      <c r="S14" s="679"/>
      <c r="T14" s="679"/>
      <c r="U14" s="679"/>
      <c r="V14" s="679"/>
      <c r="W14" s="679"/>
      <c r="X14" s="679"/>
      <c r="Y14" s="680"/>
      <c r="Z14" s="715">
        <v>0.2</v>
      </c>
      <c r="AA14" s="715"/>
      <c r="AB14" s="715"/>
      <c r="AC14" s="715"/>
      <c r="AD14" s="716">
        <v>7813</v>
      </c>
      <c r="AE14" s="716"/>
      <c r="AF14" s="716"/>
      <c r="AG14" s="716"/>
      <c r="AH14" s="716"/>
      <c r="AI14" s="716"/>
      <c r="AJ14" s="716"/>
      <c r="AK14" s="716"/>
      <c r="AL14" s="681">
        <v>0.3</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31499</v>
      </c>
      <c r="BH14" s="679"/>
      <c r="BI14" s="679"/>
      <c r="BJ14" s="679"/>
      <c r="BK14" s="679"/>
      <c r="BL14" s="679"/>
      <c r="BM14" s="679"/>
      <c r="BN14" s="680"/>
      <c r="BO14" s="715">
        <v>2.6</v>
      </c>
      <c r="BP14" s="715"/>
      <c r="BQ14" s="715"/>
      <c r="BR14" s="715"/>
      <c r="BS14" s="684" t="s">
        <v>128</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155301</v>
      </c>
      <c r="CS14" s="679"/>
      <c r="CT14" s="679"/>
      <c r="CU14" s="679"/>
      <c r="CV14" s="679"/>
      <c r="CW14" s="679"/>
      <c r="CX14" s="679"/>
      <c r="CY14" s="680"/>
      <c r="CZ14" s="715">
        <v>3.7</v>
      </c>
      <c r="DA14" s="715"/>
      <c r="DB14" s="715"/>
      <c r="DC14" s="715"/>
      <c r="DD14" s="684">
        <v>13121</v>
      </c>
      <c r="DE14" s="679"/>
      <c r="DF14" s="679"/>
      <c r="DG14" s="679"/>
      <c r="DH14" s="679"/>
      <c r="DI14" s="679"/>
      <c r="DJ14" s="679"/>
      <c r="DK14" s="679"/>
      <c r="DL14" s="679"/>
      <c r="DM14" s="679"/>
      <c r="DN14" s="679"/>
      <c r="DO14" s="679"/>
      <c r="DP14" s="680"/>
      <c r="DQ14" s="684">
        <v>143774</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223</v>
      </c>
      <c r="S15" s="679"/>
      <c r="T15" s="679"/>
      <c r="U15" s="679"/>
      <c r="V15" s="679"/>
      <c r="W15" s="679"/>
      <c r="X15" s="679"/>
      <c r="Y15" s="680"/>
      <c r="Z15" s="715" t="s">
        <v>223</v>
      </c>
      <c r="AA15" s="715"/>
      <c r="AB15" s="715"/>
      <c r="AC15" s="715"/>
      <c r="AD15" s="716" t="s">
        <v>128</v>
      </c>
      <c r="AE15" s="716"/>
      <c r="AF15" s="716"/>
      <c r="AG15" s="716"/>
      <c r="AH15" s="716"/>
      <c r="AI15" s="716"/>
      <c r="AJ15" s="716"/>
      <c r="AK15" s="716"/>
      <c r="AL15" s="681" t="s">
        <v>128</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38650</v>
      </c>
      <c r="BH15" s="679"/>
      <c r="BI15" s="679"/>
      <c r="BJ15" s="679"/>
      <c r="BK15" s="679"/>
      <c r="BL15" s="679"/>
      <c r="BM15" s="679"/>
      <c r="BN15" s="680"/>
      <c r="BO15" s="715">
        <v>3.2</v>
      </c>
      <c r="BP15" s="715"/>
      <c r="BQ15" s="715"/>
      <c r="BR15" s="715"/>
      <c r="BS15" s="684" t="s">
        <v>128</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466985</v>
      </c>
      <c r="CS15" s="679"/>
      <c r="CT15" s="679"/>
      <c r="CU15" s="679"/>
      <c r="CV15" s="679"/>
      <c r="CW15" s="679"/>
      <c r="CX15" s="679"/>
      <c r="CY15" s="680"/>
      <c r="CZ15" s="715">
        <v>11.1</v>
      </c>
      <c r="DA15" s="715"/>
      <c r="DB15" s="715"/>
      <c r="DC15" s="715"/>
      <c r="DD15" s="684">
        <v>137552</v>
      </c>
      <c r="DE15" s="679"/>
      <c r="DF15" s="679"/>
      <c r="DG15" s="679"/>
      <c r="DH15" s="679"/>
      <c r="DI15" s="679"/>
      <c r="DJ15" s="679"/>
      <c r="DK15" s="679"/>
      <c r="DL15" s="679"/>
      <c r="DM15" s="679"/>
      <c r="DN15" s="679"/>
      <c r="DO15" s="679"/>
      <c r="DP15" s="680"/>
      <c r="DQ15" s="684">
        <v>331375</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1752</v>
      </c>
      <c r="S16" s="679"/>
      <c r="T16" s="679"/>
      <c r="U16" s="679"/>
      <c r="V16" s="679"/>
      <c r="W16" s="679"/>
      <c r="X16" s="679"/>
      <c r="Y16" s="680"/>
      <c r="Z16" s="715">
        <v>0</v>
      </c>
      <c r="AA16" s="715"/>
      <c r="AB16" s="715"/>
      <c r="AC16" s="715"/>
      <c r="AD16" s="716">
        <v>1752</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223</v>
      </c>
      <c r="BH16" s="679"/>
      <c r="BI16" s="679"/>
      <c r="BJ16" s="679"/>
      <c r="BK16" s="679"/>
      <c r="BL16" s="679"/>
      <c r="BM16" s="679"/>
      <c r="BN16" s="680"/>
      <c r="BO16" s="715" t="s">
        <v>128</v>
      </c>
      <c r="BP16" s="715"/>
      <c r="BQ16" s="715"/>
      <c r="BR16" s="715"/>
      <c r="BS16" s="684" t="s">
        <v>137</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310</v>
      </c>
      <c r="CS16" s="679"/>
      <c r="CT16" s="679"/>
      <c r="CU16" s="679"/>
      <c r="CV16" s="679"/>
      <c r="CW16" s="679"/>
      <c r="CX16" s="679"/>
      <c r="CY16" s="680"/>
      <c r="CZ16" s="715">
        <v>0</v>
      </c>
      <c r="DA16" s="715"/>
      <c r="DB16" s="715"/>
      <c r="DC16" s="715"/>
      <c r="DD16" s="684" t="s">
        <v>137</v>
      </c>
      <c r="DE16" s="679"/>
      <c r="DF16" s="679"/>
      <c r="DG16" s="679"/>
      <c r="DH16" s="679"/>
      <c r="DI16" s="679"/>
      <c r="DJ16" s="679"/>
      <c r="DK16" s="679"/>
      <c r="DL16" s="679"/>
      <c r="DM16" s="679"/>
      <c r="DN16" s="679"/>
      <c r="DO16" s="679"/>
      <c r="DP16" s="680"/>
      <c r="DQ16" s="684">
        <v>310</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52763</v>
      </c>
      <c r="S17" s="679"/>
      <c r="T17" s="679"/>
      <c r="U17" s="679"/>
      <c r="V17" s="679"/>
      <c r="W17" s="679"/>
      <c r="X17" s="679"/>
      <c r="Y17" s="680"/>
      <c r="Z17" s="715">
        <v>1.2</v>
      </c>
      <c r="AA17" s="715"/>
      <c r="AB17" s="715"/>
      <c r="AC17" s="715"/>
      <c r="AD17" s="716">
        <v>52763</v>
      </c>
      <c r="AE17" s="716"/>
      <c r="AF17" s="716"/>
      <c r="AG17" s="716"/>
      <c r="AH17" s="716"/>
      <c r="AI17" s="716"/>
      <c r="AJ17" s="716"/>
      <c r="AK17" s="716"/>
      <c r="AL17" s="681">
        <v>2</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361778</v>
      </c>
      <c r="CS17" s="679"/>
      <c r="CT17" s="679"/>
      <c r="CU17" s="679"/>
      <c r="CV17" s="679"/>
      <c r="CW17" s="679"/>
      <c r="CX17" s="679"/>
      <c r="CY17" s="680"/>
      <c r="CZ17" s="715">
        <v>8.6</v>
      </c>
      <c r="DA17" s="715"/>
      <c r="DB17" s="715"/>
      <c r="DC17" s="715"/>
      <c r="DD17" s="684" t="s">
        <v>223</v>
      </c>
      <c r="DE17" s="679"/>
      <c r="DF17" s="679"/>
      <c r="DG17" s="679"/>
      <c r="DH17" s="679"/>
      <c r="DI17" s="679"/>
      <c r="DJ17" s="679"/>
      <c r="DK17" s="679"/>
      <c r="DL17" s="679"/>
      <c r="DM17" s="679"/>
      <c r="DN17" s="679"/>
      <c r="DO17" s="679"/>
      <c r="DP17" s="680"/>
      <c r="DQ17" s="684">
        <v>349676</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7486</v>
      </c>
      <c r="S18" s="679"/>
      <c r="T18" s="679"/>
      <c r="U18" s="679"/>
      <c r="V18" s="679"/>
      <c r="W18" s="679"/>
      <c r="X18" s="679"/>
      <c r="Y18" s="680"/>
      <c r="Z18" s="715">
        <v>0.2</v>
      </c>
      <c r="AA18" s="715"/>
      <c r="AB18" s="715"/>
      <c r="AC18" s="715"/>
      <c r="AD18" s="716">
        <v>7486</v>
      </c>
      <c r="AE18" s="716"/>
      <c r="AF18" s="716"/>
      <c r="AG18" s="716"/>
      <c r="AH18" s="716"/>
      <c r="AI18" s="716"/>
      <c r="AJ18" s="716"/>
      <c r="AK18" s="716"/>
      <c r="AL18" s="681">
        <v>0.3</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223</v>
      </c>
      <c r="BP18" s="715"/>
      <c r="BQ18" s="715"/>
      <c r="BR18" s="715"/>
      <c r="BS18" s="684" t="s">
        <v>128</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v>21451</v>
      </c>
      <c r="CS18" s="679"/>
      <c r="CT18" s="679"/>
      <c r="CU18" s="679"/>
      <c r="CV18" s="679"/>
      <c r="CW18" s="679"/>
      <c r="CX18" s="679"/>
      <c r="CY18" s="680"/>
      <c r="CZ18" s="715">
        <v>0.5</v>
      </c>
      <c r="DA18" s="715"/>
      <c r="DB18" s="715"/>
      <c r="DC18" s="715"/>
      <c r="DD18" s="684">
        <v>21451</v>
      </c>
      <c r="DE18" s="679"/>
      <c r="DF18" s="679"/>
      <c r="DG18" s="679"/>
      <c r="DH18" s="679"/>
      <c r="DI18" s="679"/>
      <c r="DJ18" s="679"/>
      <c r="DK18" s="679"/>
      <c r="DL18" s="679"/>
      <c r="DM18" s="679"/>
      <c r="DN18" s="679"/>
      <c r="DO18" s="679"/>
      <c r="DP18" s="680"/>
      <c r="DQ18" s="684">
        <v>21451</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1006</v>
      </c>
      <c r="S19" s="679"/>
      <c r="T19" s="679"/>
      <c r="U19" s="679"/>
      <c r="V19" s="679"/>
      <c r="W19" s="679"/>
      <c r="X19" s="679"/>
      <c r="Y19" s="680"/>
      <c r="Z19" s="715">
        <v>0</v>
      </c>
      <c r="AA19" s="715"/>
      <c r="AB19" s="715"/>
      <c r="AC19" s="715"/>
      <c r="AD19" s="716">
        <v>1006</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7486</v>
      </c>
      <c r="BH19" s="679"/>
      <c r="BI19" s="679"/>
      <c r="BJ19" s="679"/>
      <c r="BK19" s="679"/>
      <c r="BL19" s="679"/>
      <c r="BM19" s="679"/>
      <c r="BN19" s="680"/>
      <c r="BO19" s="715">
        <v>0.6</v>
      </c>
      <c r="BP19" s="715"/>
      <c r="BQ19" s="715"/>
      <c r="BR19" s="715"/>
      <c r="BS19" s="684" t="s">
        <v>223</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223</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311</v>
      </c>
      <c r="S20" s="679"/>
      <c r="T20" s="679"/>
      <c r="U20" s="679"/>
      <c r="V20" s="679"/>
      <c r="W20" s="679"/>
      <c r="X20" s="679"/>
      <c r="Y20" s="680"/>
      <c r="Z20" s="715">
        <v>0</v>
      </c>
      <c r="AA20" s="715"/>
      <c r="AB20" s="715"/>
      <c r="AC20" s="715"/>
      <c r="AD20" s="716">
        <v>311</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7486</v>
      </c>
      <c r="BH20" s="679"/>
      <c r="BI20" s="679"/>
      <c r="BJ20" s="679"/>
      <c r="BK20" s="679"/>
      <c r="BL20" s="679"/>
      <c r="BM20" s="679"/>
      <c r="BN20" s="680"/>
      <c r="BO20" s="715">
        <v>0.6</v>
      </c>
      <c r="BP20" s="715"/>
      <c r="BQ20" s="715"/>
      <c r="BR20" s="715"/>
      <c r="BS20" s="684" t="s">
        <v>223</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4210476</v>
      </c>
      <c r="CS20" s="679"/>
      <c r="CT20" s="679"/>
      <c r="CU20" s="679"/>
      <c r="CV20" s="679"/>
      <c r="CW20" s="679"/>
      <c r="CX20" s="679"/>
      <c r="CY20" s="680"/>
      <c r="CZ20" s="715">
        <v>100</v>
      </c>
      <c r="DA20" s="715"/>
      <c r="DB20" s="715"/>
      <c r="DC20" s="715"/>
      <c r="DD20" s="684">
        <v>437105</v>
      </c>
      <c r="DE20" s="679"/>
      <c r="DF20" s="679"/>
      <c r="DG20" s="679"/>
      <c r="DH20" s="679"/>
      <c r="DI20" s="679"/>
      <c r="DJ20" s="679"/>
      <c r="DK20" s="679"/>
      <c r="DL20" s="679"/>
      <c r="DM20" s="679"/>
      <c r="DN20" s="679"/>
      <c r="DO20" s="679"/>
      <c r="DP20" s="680"/>
      <c r="DQ20" s="684">
        <v>2816657</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43960</v>
      </c>
      <c r="S21" s="679"/>
      <c r="T21" s="679"/>
      <c r="U21" s="679"/>
      <c r="V21" s="679"/>
      <c r="W21" s="679"/>
      <c r="X21" s="679"/>
      <c r="Y21" s="680"/>
      <c r="Z21" s="715">
        <v>1</v>
      </c>
      <c r="AA21" s="715"/>
      <c r="AB21" s="715"/>
      <c r="AC21" s="715"/>
      <c r="AD21" s="716">
        <v>43960</v>
      </c>
      <c r="AE21" s="716"/>
      <c r="AF21" s="716"/>
      <c r="AG21" s="716"/>
      <c r="AH21" s="716"/>
      <c r="AI21" s="716"/>
      <c r="AJ21" s="716"/>
      <c r="AK21" s="716"/>
      <c r="AL21" s="681">
        <v>1.7</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7486</v>
      </c>
      <c r="BH21" s="679"/>
      <c r="BI21" s="679"/>
      <c r="BJ21" s="679"/>
      <c r="BK21" s="679"/>
      <c r="BL21" s="679"/>
      <c r="BM21" s="679"/>
      <c r="BN21" s="680"/>
      <c r="BO21" s="715">
        <v>0.6</v>
      </c>
      <c r="BP21" s="715"/>
      <c r="BQ21" s="715"/>
      <c r="BR21" s="715"/>
      <c r="BS21" s="684" t="s">
        <v>223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1163218</v>
      </c>
      <c r="S22" s="679"/>
      <c r="T22" s="679"/>
      <c r="U22" s="679"/>
      <c r="V22" s="679"/>
      <c r="W22" s="679"/>
      <c r="X22" s="679"/>
      <c r="Y22" s="680"/>
      <c r="Z22" s="715">
        <v>25.7</v>
      </c>
      <c r="AA22" s="715"/>
      <c r="AB22" s="715"/>
      <c r="AC22" s="715"/>
      <c r="AD22" s="716">
        <v>1071760</v>
      </c>
      <c r="AE22" s="716"/>
      <c r="AF22" s="716"/>
      <c r="AG22" s="716"/>
      <c r="AH22" s="716"/>
      <c r="AI22" s="716"/>
      <c r="AJ22" s="716"/>
      <c r="AK22" s="716"/>
      <c r="AL22" s="681">
        <v>41.5</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223</v>
      </c>
      <c r="BP22" s="715"/>
      <c r="BQ22" s="715"/>
      <c r="BR22" s="715"/>
      <c r="BS22" s="684" t="s">
        <v>128</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1071760</v>
      </c>
      <c r="S23" s="679"/>
      <c r="T23" s="679"/>
      <c r="U23" s="679"/>
      <c r="V23" s="679"/>
      <c r="W23" s="679"/>
      <c r="X23" s="679"/>
      <c r="Y23" s="680"/>
      <c r="Z23" s="715">
        <v>23.7</v>
      </c>
      <c r="AA23" s="715"/>
      <c r="AB23" s="715"/>
      <c r="AC23" s="715"/>
      <c r="AD23" s="716">
        <v>1071760</v>
      </c>
      <c r="AE23" s="716"/>
      <c r="AF23" s="716"/>
      <c r="AG23" s="716"/>
      <c r="AH23" s="716"/>
      <c r="AI23" s="716"/>
      <c r="AJ23" s="716"/>
      <c r="AK23" s="716"/>
      <c r="AL23" s="681">
        <v>41.5</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223</v>
      </c>
      <c r="BP23" s="715"/>
      <c r="BQ23" s="715"/>
      <c r="BR23" s="715"/>
      <c r="BS23" s="684" t="s">
        <v>137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91458</v>
      </c>
      <c r="S24" s="679"/>
      <c r="T24" s="679"/>
      <c r="U24" s="679"/>
      <c r="V24" s="679"/>
      <c r="W24" s="679"/>
      <c r="X24" s="679"/>
      <c r="Y24" s="680"/>
      <c r="Z24" s="715">
        <v>2</v>
      </c>
      <c r="AA24" s="715"/>
      <c r="AB24" s="715"/>
      <c r="AC24" s="715"/>
      <c r="AD24" s="716" t="s">
        <v>128</v>
      </c>
      <c r="AE24" s="716"/>
      <c r="AF24" s="716"/>
      <c r="AG24" s="716"/>
      <c r="AH24" s="716"/>
      <c r="AI24" s="716"/>
      <c r="AJ24" s="716"/>
      <c r="AK24" s="716"/>
      <c r="AL24" s="681" t="s">
        <v>223</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137</v>
      </c>
      <c r="BP24" s="715"/>
      <c r="BQ24" s="715"/>
      <c r="BR24" s="715"/>
      <c r="BS24" s="684" t="s">
        <v>128</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1668522</v>
      </c>
      <c r="CS24" s="734"/>
      <c r="CT24" s="734"/>
      <c r="CU24" s="734"/>
      <c r="CV24" s="734"/>
      <c r="CW24" s="734"/>
      <c r="CX24" s="734"/>
      <c r="CY24" s="777"/>
      <c r="CZ24" s="778">
        <v>39.6</v>
      </c>
      <c r="DA24" s="749"/>
      <c r="DB24" s="749"/>
      <c r="DC24" s="781"/>
      <c r="DD24" s="776">
        <v>1270663</v>
      </c>
      <c r="DE24" s="734"/>
      <c r="DF24" s="734"/>
      <c r="DG24" s="734"/>
      <c r="DH24" s="734"/>
      <c r="DI24" s="734"/>
      <c r="DJ24" s="734"/>
      <c r="DK24" s="777"/>
      <c r="DL24" s="776">
        <v>1265769</v>
      </c>
      <c r="DM24" s="734"/>
      <c r="DN24" s="734"/>
      <c r="DO24" s="734"/>
      <c r="DP24" s="734"/>
      <c r="DQ24" s="734"/>
      <c r="DR24" s="734"/>
      <c r="DS24" s="734"/>
      <c r="DT24" s="734"/>
      <c r="DU24" s="734"/>
      <c r="DV24" s="777"/>
      <c r="DW24" s="778">
        <v>46.8</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223</v>
      </c>
      <c r="S25" s="679"/>
      <c r="T25" s="679"/>
      <c r="U25" s="679"/>
      <c r="V25" s="679"/>
      <c r="W25" s="679"/>
      <c r="X25" s="679"/>
      <c r="Y25" s="680"/>
      <c r="Z25" s="715" t="s">
        <v>223</v>
      </c>
      <c r="AA25" s="715"/>
      <c r="AB25" s="715"/>
      <c r="AC25" s="715"/>
      <c r="AD25" s="716" t="s">
        <v>128</v>
      </c>
      <c r="AE25" s="716"/>
      <c r="AF25" s="716"/>
      <c r="AG25" s="716"/>
      <c r="AH25" s="716"/>
      <c r="AI25" s="716"/>
      <c r="AJ25" s="716"/>
      <c r="AK25" s="716"/>
      <c r="AL25" s="681" t="s">
        <v>137</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223</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754249</v>
      </c>
      <c r="CS25" s="697"/>
      <c r="CT25" s="697"/>
      <c r="CU25" s="697"/>
      <c r="CV25" s="697"/>
      <c r="CW25" s="697"/>
      <c r="CX25" s="697"/>
      <c r="CY25" s="698"/>
      <c r="CZ25" s="681">
        <v>17.899999999999999</v>
      </c>
      <c r="DA25" s="699"/>
      <c r="DB25" s="699"/>
      <c r="DC25" s="700"/>
      <c r="DD25" s="684">
        <v>691620</v>
      </c>
      <c r="DE25" s="697"/>
      <c r="DF25" s="697"/>
      <c r="DG25" s="697"/>
      <c r="DH25" s="697"/>
      <c r="DI25" s="697"/>
      <c r="DJ25" s="697"/>
      <c r="DK25" s="698"/>
      <c r="DL25" s="684">
        <v>691143</v>
      </c>
      <c r="DM25" s="697"/>
      <c r="DN25" s="697"/>
      <c r="DO25" s="697"/>
      <c r="DP25" s="697"/>
      <c r="DQ25" s="697"/>
      <c r="DR25" s="697"/>
      <c r="DS25" s="697"/>
      <c r="DT25" s="697"/>
      <c r="DU25" s="697"/>
      <c r="DV25" s="698"/>
      <c r="DW25" s="681">
        <v>25.6</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2671756</v>
      </c>
      <c r="S26" s="679"/>
      <c r="T26" s="679"/>
      <c r="U26" s="679"/>
      <c r="V26" s="679"/>
      <c r="W26" s="679"/>
      <c r="X26" s="679"/>
      <c r="Y26" s="680"/>
      <c r="Z26" s="715">
        <v>59.1</v>
      </c>
      <c r="AA26" s="715"/>
      <c r="AB26" s="715"/>
      <c r="AC26" s="715"/>
      <c r="AD26" s="716">
        <v>2580298</v>
      </c>
      <c r="AE26" s="716"/>
      <c r="AF26" s="716"/>
      <c r="AG26" s="716"/>
      <c r="AH26" s="716"/>
      <c r="AI26" s="716"/>
      <c r="AJ26" s="716"/>
      <c r="AK26" s="716"/>
      <c r="AL26" s="681">
        <v>100</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5" t="s">
        <v>128</v>
      </c>
      <c r="BP26" s="715"/>
      <c r="BQ26" s="715"/>
      <c r="BR26" s="715"/>
      <c r="BS26" s="684" t="s">
        <v>223</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466909</v>
      </c>
      <c r="CS26" s="679"/>
      <c r="CT26" s="679"/>
      <c r="CU26" s="679"/>
      <c r="CV26" s="679"/>
      <c r="CW26" s="679"/>
      <c r="CX26" s="679"/>
      <c r="CY26" s="680"/>
      <c r="CZ26" s="681">
        <v>11.1</v>
      </c>
      <c r="DA26" s="699"/>
      <c r="DB26" s="699"/>
      <c r="DC26" s="700"/>
      <c r="DD26" s="684">
        <v>413848</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791</v>
      </c>
      <c r="S27" s="679"/>
      <c r="T27" s="679"/>
      <c r="U27" s="679"/>
      <c r="V27" s="679"/>
      <c r="W27" s="679"/>
      <c r="X27" s="679"/>
      <c r="Y27" s="680"/>
      <c r="Z27" s="715">
        <v>0</v>
      </c>
      <c r="AA27" s="715"/>
      <c r="AB27" s="715"/>
      <c r="AC27" s="715"/>
      <c r="AD27" s="716">
        <v>791</v>
      </c>
      <c r="AE27" s="716"/>
      <c r="AF27" s="716"/>
      <c r="AG27" s="716"/>
      <c r="AH27" s="716"/>
      <c r="AI27" s="716"/>
      <c r="AJ27" s="716"/>
      <c r="AK27" s="716"/>
      <c r="AL27" s="681">
        <v>0</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1217155</v>
      </c>
      <c r="BH27" s="679"/>
      <c r="BI27" s="679"/>
      <c r="BJ27" s="679"/>
      <c r="BK27" s="679"/>
      <c r="BL27" s="679"/>
      <c r="BM27" s="679"/>
      <c r="BN27" s="680"/>
      <c r="BO27" s="715">
        <v>100</v>
      </c>
      <c r="BP27" s="715"/>
      <c r="BQ27" s="715"/>
      <c r="BR27" s="715"/>
      <c r="BS27" s="684" t="s">
        <v>223</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552495</v>
      </c>
      <c r="CS27" s="697"/>
      <c r="CT27" s="697"/>
      <c r="CU27" s="697"/>
      <c r="CV27" s="697"/>
      <c r="CW27" s="697"/>
      <c r="CX27" s="697"/>
      <c r="CY27" s="698"/>
      <c r="CZ27" s="681">
        <v>13.1</v>
      </c>
      <c r="DA27" s="699"/>
      <c r="DB27" s="699"/>
      <c r="DC27" s="700"/>
      <c r="DD27" s="684">
        <v>229367</v>
      </c>
      <c r="DE27" s="697"/>
      <c r="DF27" s="697"/>
      <c r="DG27" s="697"/>
      <c r="DH27" s="697"/>
      <c r="DI27" s="697"/>
      <c r="DJ27" s="697"/>
      <c r="DK27" s="698"/>
      <c r="DL27" s="684">
        <v>224950</v>
      </c>
      <c r="DM27" s="697"/>
      <c r="DN27" s="697"/>
      <c r="DO27" s="697"/>
      <c r="DP27" s="697"/>
      <c r="DQ27" s="697"/>
      <c r="DR27" s="697"/>
      <c r="DS27" s="697"/>
      <c r="DT27" s="697"/>
      <c r="DU27" s="697"/>
      <c r="DV27" s="698"/>
      <c r="DW27" s="681">
        <v>8.3000000000000007</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4235</v>
      </c>
      <c r="S28" s="679"/>
      <c r="T28" s="679"/>
      <c r="U28" s="679"/>
      <c r="V28" s="679"/>
      <c r="W28" s="679"/>
      <c r="X28" s="679"/>
      <c r="Y28" s="680"/>
      <c r="Z28" s="715">
        <v>0.1</v>
      </c>
      <c r="AA28" s="715"/>
      <c r="AB28" s="715"/>
      <c r="AC28" s="715"/>
      <c r="AD28" s="716" t="s">
        <v>223</v>
      </c>
      <c r="AE28" s="716"/>
      <c r="AF28" s="716"/>
      <c r="AG28" s="716"/>
      <c r="AH28" s="716"/>
      <c r="AI28" s="716"/>
      <c r="AJ28" s="716"/>
      <c r="AK28" s="716"/>
      <c r="AL28" s="681" t="s">
        <v>223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361778</v>
      </c>
      <c r="CS28" s="679"/>
      <c r="CT28" s="679"/>
      <c r="CU28" s="679"/>
      <c r="CV28" s="679"/>
      <c r="CW28" s="679"/>
      <c r="CX28" s="679"/>
      <c r="CY28" s="680"/>
      <c r="CZ28" s="681">
        <v>8.6</v>
      </c>
      <c r="DA28" s="699"/>
      <c r="DB28" s="699"/>
      <c r="DC28" s="700"/>
      <c r="DD28" s="684">
        <v>349676</v>
      </c>
      <c r="DE28" s="679"/>
      <c r="DF28" s="679"/>
      <c r="DG28" s="679"/>
      <c r="DH28" s="679"/>
      <c r="DI28" s="679"/>
      <c r="DJ28" s="679"/>
      <c r="DK28" s="680"/>
      <c r="DL28" s="684">
        <v>349676</v>
      </c>
      <c r="DM28" s="679"/>
      <c r="DN28" s="679"/>
      <c r="DO28" s="679"/>
      <c r="DP28" s="679"/>
      <c r="DQ28" s="679"/>
      <c r="DR28" s="679"/>
      <c r="DS28" s="679"/>
      <c r="DT28" s="679"/>
      <c r="DU28" s="679"/>
      <c r="DV28" s="680"/>
      <c r="DW28" s="681">
        <v>12.9</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85260</v>
      </c>
      <c r="S29" s="679"/>
      <c r="T29" s="679"/>
      <c r="U29" s="679"/>
      <c r="V29" s="679"/>
      <c r="W29" s="679"/>
      <c r="X29" s="679"/>
      <c r="Y29" s="680"/>
      <c r="Z29" s="715">
        <v>1.9</v>
      </c>
      <c r="AA29" s="715"/>
      <c r="AB29" s="715"/>
      <c r="AC29" s="715"/>
      <c r="AD29" s="716" t="s">
        <v>223</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299</v>
      </c>
      <c r="CE29" s="767"/>
      <c r="CF29" s="711" t="s">
        <v>300</v>
      </c>
      <c r="CG29" s="712"/>
      <c r="CH29" s="712"/>
      <c r="CI29" s="712"/>
      <c r="CJ29" s="712"/>
      <c r="CK29" s="712"/>
      <c r="CL29" s="712"/>
      <c r="CM29" s="712"/>
      <c r="CN29" s="712"/>
      <c r="CO29" s="712"/>
      <c r="CP29" s="712"/>
      <c r="CQ29" s="713"/>
      <c r="CR29" s="678">
        <v>361778</v>
      </c>
      <c r="CS29" s="697"/>
      <c r="CT29" s="697"/>
      <c r="CU29" s="697"/>
      <c r="CV29" s="697"/>
      <c r="CW29" s="697"/>
      <c r="CX29" s="697"/>
      <c r="CY29" s="698"/>
      <c r="CZ29" s="681">
        <v>8.6</v>
      </c>
      <c r="DA29" s="699"/>
      <c r="DB29" s="699"/>
      <c r="DC29" s="700"/>
      <c r="DD29" s="684">
        <v>349676</v>
      </c>
      <c r="DE29" s="697"/>
      <c r="DF29" s="697"/>
      <c r="DG29" s="697"/>
      <c r="DH29" s="697"/>
      <c r="DI29" s="697"/>
      <c r="DJ29" s="697"/>
      <c r="DK29" s="698"/>
      <c r="DL29" s="684">
        <v>349676</v>
      </c>
      <c r="DM29" s="697"/>
      <c r="DN29" s="697"/>
      <c r="DO29" s="697"/>
      <c r="DP29" s="697"/>
      <c r="DQ29" s="697"/>
      <c r="DR29" s="697"/>
      <c r="DS29" s="697"/>
      <c r="DT29" s="697"/>
      <c r="DU29" s="697"/>
      <c r="DV29" s="698"/>
      <c r="DW29" s="681">
        <v>12.9</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12419</v>
      </c>
      <c r="S30" s="679"/>
      <c r="T30" s="679"/>
      <c r="U30" s="679"/>
      <c r="V30" s="679"/>
      <c r="W30" s="679"/>
      <c r="X30" s="679"/>
      <c r="Y30" s="680"/>
      <c r="Z30" s="715">
        <v>0.3</v>
      </c>
      <c r="AA30" s="715"/>
      <c r="AB30" s="715"/>
      <c r="AC30" s="715"/>
      <c r="AD30" s="716" t="s">
        <v>128</v>
      </c>
      <c r="AE30" s="716"/>
      <c r="AF30" s="716"/>
      <c r="AG30" s="716"/>
      <c r="AH30" s="716"/>
      <c r="AI30" s="716"/>
      <c r="AJ30" s="716"/>
      <c r="AK30" s="716"/>
      <c r="AL30" s="681" t="s">
        <v>128</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8"/>
      <c r="CE30" s="769"/>
      <c r="CF30" s="711" t="s">
        <v>304</v>
      </c>
      <c r="CG30" s="712"/>
      <c r="CH30" s="712"/>
      <c r="CI30" s="712"/>
      <c r="CJ30" s="712"/>
      <c r="CK30" s="712"/>
      <c r="CL30" s="712"/>
      <c r="CM30" s="712"/>
      <c r="CN30" s="712"/>
      <c r="CO30" s="712"/>
      <c r="CP30" s="712"/>
      <c r="CQ30" s="713"/>
      <c r="CR30" s="678">
        <v>341549</v>
      </c>
      <c r="CS30" s="679"/>
      <c r="CT30" s="679"/>
      <c r="CU30" s="679"/>
      <c r="CV30" s="679"/>
      <c r="CW30" s="679"/>
      <c r="CX30" s="679"/>
      <c r="CY30" s="680"/>
      <c r="CZ30" s="681">
        <v>8.1</v>
      </c>
      <c r="DA30" s="699"/>
      <c r="DB30" s="699"/>
      <c r="DC30" s="700"/>
      <c r="DD30" s="684">
        <v>331511</v>
      </c>
      <c r="DE30" s="679"/>
      <c r="DF30" s="679"/>
      <c r="DG30" s="679"/>
      <c r="DH30" s="679"/>
      <c r="DI30" s="679"/>
      <c r="DJ30" s="679"/>
      <c r="DK30" s="680"/>
      <c r="DL30" s="684">
        <v>331511</v>
      </c>
      <c r="DM30" s="679"/>
      <c r="DN30" s="679"/>
      <c r="DO30" s="679"/>
      <c r="DP30" s="679"/>
      <c r="DQ30" s="679"/>
      <c r="DR30" s="679"/>
      <c r="DS30" s="679"/>
      <c r="DT30" s="679"/>
      <c r="DU30" s="679"/>
      <c r="DV30" s="680"/>
      <c r="DW30" s="681">
        <v>12.3</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415634</v>
      </c>
      <c r="S31" s="679"/>
      <c r="T31" s="679"/>
      <c r="U31" s="679"/>
      <c r="V31" s="679"/>
      <c r="W31" s="679"/>
      <c r="X31" s="679"/>
      <c r="Y31" s="680"/>
      <c r="Z31" s="715">
        <v>9.1999999999999993</v>
      </c>
      <c r="AA31" s="715"/>
      <c r="AB31" s="715"/>
      <c r="AC31" s="715"/>
      <c r="AD31" s="716" t="s">
        <v>223</v>
      </c>
      <c r="AE31" s="716"/>
      <c r="AF31" s="716"/>
      <c r="AG31" s="716"/>
      <c r="AH31" s="716"/>
      <c r="AI31" s="716"/>
      <c r="AJ31" s="716"/>
      <c r="AK31" s="716"/>
      <c r="AL31" s="681" t="s">
        <v>128</v>
      </c>
      <c r="AM31" s="682"/>
      <c r="AN31" s="682"/>
      <c r="AO31" s="717"/>
      <c r="AP31" s="752" t="s">
        <v>306</v>
      </c>
      <c r="AQ31" s="753"/>
      <c r="AR31" s="753"/>
      <c r="AS31" s="753"/>
      <c r="AT31" s="758" t="s">
        <v>307</v>
      </c>
      <c r="AU31" s="231"/>
      <c r="AV31" s="231"/>
      <c r="AW31" s="231"/>
      <c r="AX31" s="744" t="s">
        <v>184</v>
      </c>
      <c r="AY31" s="745"/>
      <c r="AZ31" s="745"/>
      <c r="BA31" s="745"/>
      <c r="BB31" s="745"/>
      <c r="BC31" s="745"/>
      <c r="BD31" s="745"/>
      <c r="BE31" s="745"/>
      <c r="BF31" s="746"/>
      <c r="BG31" s="747">
        <v>99.9</v>
      </c>
      <c r="BH31" s="748"/>
      <c r="BI31" s="748"/>
      <c r="BJ31" s="748"/>
      <c r="BK31" s="748"/>
      <c r="BL31" s="748"/>
      <c r="BM31" s="749">
        <v>99.7</v>
      </c>
      <c r="BN31" s="748"/>
      <c r="BO31" s="748"/>
      <c r="BP31" s="748"/>
      <c r="BQ31" s="750"/>
      <c r="BR31" s="747">
        <v>99.6</v>
      </c>
      <c r="BS31" s="748"/>
      <c r="BT31" s="748"/>
      <c r="BU31" s="748"/>
      <c r="BV31" s="748"/>
      <c r="BW31" s="748"/>
      <c r="BX31" s="749">
        <v>99.3</v>
      </c>
      <c r="BY31" s="748"/>
      <c r="BZ31" s="748"/>
      <c r="CA31" s="748"/>
      <c r="CB31" s="750"/>
      <c r="CD31" s="768"/>
      <c r="CE31" s="769"/>
      <c r="CF31" s="711" t="s">
        <v>308</v>
      </c>
      <c r="CG31" s="712"/>
      <c r="CH31" s="712"/>
      <c r="CI31" s="712"/>
      <c r="CJ31" s="712"/>
      <c r="CK31" s="712"/>
      <c r="CL31" s="712"/>
      <c r="CM31" s="712"/>
      <c r="CN31" s="712"/>
      <c r="CO31" s="712"/>
      <c r="CP31" s="712"/>
      <c r="CQ31" s="713"/>
      <c r="CR31" s="678">
        <v>20229</v>
      </c>
      <c r="CS31" s="697"/>
      <c r="CT31" s="697"/>
      <c r="CU31" s="697"/>
      <c r="CV31" s="697"/>
      <c r="CW31" s="697"/>
      <c r="CX31" s="697"/>
      <c r="CY31" s="698"/>
      <c r="CZ31" s="681">
        <v>0.5</v>
      </c>
      <c r="DA31" s="699"/>
      <c r="DB31" s="699"/>
      <c r="DC31" s="700"/>
      <c r="DD31" s="684">
        <v>18165</v>
      </c>
      <c r="DE31" s="697"/>
      <c r="DF31" s="697"/>
      <c r="DG31" s="697"/>
      <c r="DH31" s="697"/>
      <c r="DI31" s="697"/>
      <c r="DJ31" s="697"/>
      <c r="DK31" s="698"/>
      <c r="DL31" s="684">
        <v>18165</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309</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223</v>
      </c>
      <c r="AM32" s="682"/>
      <c r="AN32" s="682"/>
      <c r="AO32" s="717"/>
      <c r="AP32" s="754"/>
      <c r="AQ32" s="755"/>
      <c r="AR32" s="755"/>
      <c r="AS32" s="755"/>
      <c r="AT32" s="759"/>
      <c r="AU32" s="230" t="s">
        <v>310</v>
      </c>
      <c r="AV32" s="230"/>
      <c r="AW32" s="230"/>
      <c r="AX32" s="675" t="s">
        <v>311</v>
      </c>
      <c r="AY32" s="676"/>
      <c r="AZ32" s="676"/>
      <c r="BA32" s="676"/>
      <c r="BB32" s="676"/>
      <c r="BC32" s="676"/>
      <c r="BD32" s="676"/>
      <c r="BE32" s="676"/>
      <c r="BF32" s="677"/>
      <c r="BG32" s="751">
        <v>99.9</v>
      </c>
      <c r="BH32" s="697"/>
      <c r="BI32" s="697"/>
      <c r="BJ32" s="697"/>
      <c r="BK32" s="697"/>
      <c r="BL32" s="697"/>
      <c r="BM32" s="682">
        <v>99.8</v>
      </c>
      <c r="BN32" s="743"/>
      <c r="BO32" s="743"/>
      <c r="BP32" s="743"/>
      <c r="BQ32" s="721"/>
      <c r="BR32" s="751">
        <v>99.9</v>
      </c>
      <c r="BS32" s="697"/>
      <c r="BT32" s="697"/>
      <c r="BU32" s="697"/>
      <c r="BV32" s="697"/>
      <c r="BW32" s="697"/>
      <c r="BX32" s="682">
        <v>99.7</v>
      </c>
      <c r="BY32" s="743"/>
      <c r="BZ32" s="743"/>
      <c r="CA32" s="743"/>
      <c r="CB32" s="721"/>
      <c r="CD32" s="770"/>
      <c r="CE32" s="771"/>
      <c r="CF32" s="711" t="s">
        <v>312</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137</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255979</v>
      </c>
      <c r="S33" s="679"/>
      <c r="T33" s="679"/>
      <c r="U33" s="679"/>
      <c r="V33" s="679"/>
      <c r="W33" s="679"/>
      <c r="X33" s="679"/>
      <c r="Y33" s="680"/>
      <c r="Z33" s="715">
        <v>5.7</v>
      </c>
      <c r="AA33" s="715"/>
      <c r="AB33" s="715"/>
      <c r="AC33" s="715"/>
      <c r="AD33" s="716" t="s">
        <v>223</v>
      </c>
      <c r="AE33" s="716"/>
      <c r="AF33" s="716"/>
      <c r="AG33" s="716"/>
      <c r="AH33" s="716"/>
      <c r="AI33" s="716"/>
      <c r="AJ33" s="716"/>
      <c r="AK33" s="716"/>
      <c r="AL33" s="681" t="s">
        <v>223</v>
      </c>
      <c r="AM33" s="682"/>
      <c r="AN33" s="682"/>
      <c r="AO33" s="717"/>
      <c r="AP33" s="756"/>
      <c r="AQ33" s="757"/>
      <c r="AR33" s="757"/>
      <c r="AS33" s="757"/>
      <c r="AT33" s="760"/>
      <c r="AU33" s="232"/>
      <c r="AV33" s="232"/>
      <c r="AW33" s="232"/>
      <c r="AX33" s="659" t="s">
        <v>314</v>
      </c>
      <c r="AY33" s="660"/>
      <c r="AZ33" s="660"/>
      <c r="BA33" s="660"/>
      <c r="BB33" s="660"/>
      <c r="BC33" s="660"/>
      <c r="BD33" s="660"/>
      <c r="BE33" s="660"/>
      <c r="BF33" s="661"/>
      <c r="BG33" s="742">
        <v>99.9</v>
      </c>
      <c r="BH33" s="663"/>
      <c r="BI33" s="663"/>
      <c r="BJ33" s="663"/>
      <c r="BK33" s="663"/>
      <c r="BL33" s="663"/>
      <c r="BM33" s="706">
        <v>99.6</v>
      </c>
      <c r="BN33" s="663"/>
      <c r="BO33" s="663"/>
      <c r="BP33" s="663"/>
      <c r="BQ33" s="727"/>
      <c r="BR33" s="742">
        <v>99.5</v>
      </c>
      <c r="BS33" s="663"/>
      <c r="BT33" s="663"/>
      <c r="BU33" s="663"/>
      <c r="BV33" s="663"/>
      <c r="BW33" s="663"/>
      <c r="BX33" s="706">
        <v>99.2</v>
      </c>
      <c r="BY33" s="663"/>
      <c r="BZ33" s="663"/>
      <c r="CA33" s="663"/>
      <c r="CB33" s="727"/>
      <c r="CD33" s="711" t="s">
        <v>315</v>
      </c>
      <c r="CE33" s="712"/>
      <c r="CF33" s="712"/>
      <c r="CG33" s="712"/>
      <c r="CH33" s="712"/>
      <c r="CI33" s="712"/>
      <c r="CJ33" s="712"/>
      <c r="CK33" s="712"/>
      <c r="CL33" s="712"/>
      <c r="CM33" s="712"/>
      <c r="CN33" s="712"/>
      <c r="CO33" s="712"/>
      <c r="CP33" s="712"/>
      <c r="CQ33" s="713"/>
      <c r="CR33" s="678">
        <v>2104539</v>
      </c>
      <c r="CS33" s="697"/>
      <c r="CT33" s="697"/>
      <c r="CU33" s="697"/>
      <c r="CV33" s="697"/>
      <c r="CW33" s="697"/>
      <c r="CX33" s="697"/>
      <c r="CY33" s="698"/>
      <c r="CZ33" s="681">
        <v>50</v>
      </c>
      <c r="DA33" s="699"/>
      <c r="DB33" s="699"/>
      <c r="DC33" s="700"/>
      <c r="DD33" s="684">
        <v>1395821</v>
      </c>
      <c r="DE33" s="697"/>
      <c r="DF33" s="697"/>
      <c r="DG33" s="697"/>
      <c r="DH33" s="697"/>
      <c r="DI33" s="697"/>
      <c r="DJ33" s="697"/>
      <c r="DK33" s="698"/>
      <c r="DL33" s="684">
        <v>1007399</v>
      </c>
      <c r="DM33" s="697"/>
      <c r="DN33" s="697"/>
      <c r="DO33" s="697"/>
      <c r="DP33" s="697"/>
      <c r="DQ33" s="697"/>
      <c r="DR33" s="697"/>
      <c r="DS33" s="697"/>
      <c r="DT33" s="697"/>
      <c r="DU33" s="697"/>
      <c r="DV33" s="698"/>
      <c r="DW33" s="681">
        <v>37.299999999999997</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11075</v>
      </c>
      <c r="S34" s="679"/>
      <c r="T34" s="679"/>
      <c r="U34" s="679"/>
      <c r="V34" s="679"/>
      <c r="W34" s="679"/>
      <c r="X34" s="679"/>
      <c r="Y34" s="680"/>
      <c r="Z34" s="715">
        <v>0.2</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753265</v>
      </c>
      <c r="CS34" s="679"/>
      <c r="CT34" s="679"/>
      <c r="CU34" s="679"/>
      <c r="CV34" s="679"/>
      <c r="CW34" s="679"/>
      <c r="CX34" s="679"/>
      <c r="CY34" s="680"/>
      <c r="CZ34" s="681">
        <v>17.899999999999999</v>
      </c>
      <c r="DA34" s="699"/>
      <c r="DB34" s="699"/>
      <c r="DC34" s="700"/>
      <c r="DD34" s="684">
        <v>544702</v>
      </c>
      <c r="DE34" s="679"/>
      <c r="DF34" s="679"/>
      <c r="DG34" s="679"/>
      <c r="DH34" s="679"/>
      <c r="DI34" s="679"/>
      <c r="DJ34" s="679"/>
      <c r="DK34" s="680"/>
      <c r="DL34" s="684">
        <v>467235</v>
      </c>
      <c r="DM34" s="679"/>
      <c r="DN34" s="679"/>
      <c r="DO34" s="679"/>
      <c r="DP34" s="679"/>
      <c r="DQ34" s="679"/>
      <c r="DR34" s="679"/>
      <c r="DS34" s="679"/>
      <c r="DT34" s="679"/>
      <c r="DU34" s="679"/>
      <c r="DV34" s="680"/>
      <c r="DW34" s="681">
        <v>17.3</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195038</v>
      </c>
      <c r="S35" s="679"/>
      <c r="T35" s="679"/>
      <c r="U35" s="679"/>
      <c r="V35" s="679"/>
      <c r="W35" s="679"/>
      <c r="X35" s="679"/>
      <c r="Y35" s="680"/>
      <c r="Z35" s="715">
        <v>4.3</v>
      </c>
      <c r="AA35" s="715"/>
      <c r="AB35" s="715"/>
      <c r="AC35" s="715"/>
      <c r="AD35" s="716" t="s">
        <v>128</v>
      </c>
      <c r="AE35" s="716"/>
      <c r="AF35" s="716"/>
      <c r="AG35" s="716"/>
      <c r="AH35" s="716"/>
      <c r="AI35" s="716"/>
      <c r="AJ35" s="716"/>
      <c r="AK35" s="716"/>
      <c r="AL35" s="681" t="s">
        <v>137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40798</v>
      </c>
      <c r="CS35" s="697"/>
      <c r="CT35" s="697"/>
      <c r="CU35" s="697"/>
      <c r="CV35" s="697"/>
      <c r="CW35" s="697"/>
      <c r="CX35" s="697"/>
      <c r="CY35" s="698"/>
      <c r="CZ35" s="681">
        <v>1</v>
      </c>
      <c r="DA35" s="699"/>
      <c r="DB35" s="699"/>
      <c r="DC35" s="700"/>
      <c r="DD35" s="684">
        <v>29043</v>
      </c>
      <c r="DE35" s="697"/>
      <c r="DF35" s="697"/>
      <c r="DG35" s="697"/>
      <c r="DH35" s="697"/>
      <c r="DI35" s="697"/>
      <c r="DJ35" s="697"/>
      <c r="DK35" s="698"/>
      <c r="DL35" s="684">
        <v>2259</v>
      </c>
      <c r="DM35" s="697"/>
      <c r="DN35" s="697"/>
      <c r="DO35" s="697"/>
      <c r="DP35" s="697"/>
      <c r="DQ35" s="697"/>
      <c r="DR35" s="697"/>
      <c r="DS35" s="697"/>
      <c r="DT35" s="697"/>
      <c r="DU35" s="697"/>
      <c r="DV35" s="698"/>
      <c r="DW35" s="681">
        <v>0.1</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173100</v>
      </c>
      <c r="S36" s="679"/>
      <c r="T36" s="679"/>
      <c r="U36" s="679"/>
      <c r="V36" s="679"/>
      <c r="W36" s="679"/>
      <c r="X36" s="679"/>
      <c r="Y36" s="680"/>
      <c r="Z36" s="715">
        <v>3.8</v>
      </c>
      <c r="AA36" s="715"/>
      <c r="AB36" s="715"/>
      <c r="AC36" s="715"/>
      <c r="AD36" s="716" t="s">
        <v>128</v>
      </c>
      <c r="AE36" s="716"/>
      <c r="AF36" s="716"/>
      <c r="AG36" s="716"/>
      <c r="AH36" s="716"/>
      <c r="AI36" s="716"/>
      <c r="AJ36" s="716"/>
      <c r="AK36" s="716"/>
      <c r="AL36" s="681" t="s">
        <v>128</v>
      </c>
      <c r="AM36" s="682"/>
      <c r="AN36" s="682"/>
      <c r="AO36" s="717"/>
      <c r="AP36" s="235"/>
      <c r="AQ36" s="730" t="s">
        <v>323</v>
      </c>
      <c r="AR36" s="731"/>
      <c r="AS36" s="731"/>
      <c r="AT36" s="731"/>
      <c r="AU36" s="731"/>
      <c r="AV36" s="731"/>
      <c r="AW36" s="731"/>
      <c r="AX36" s="731"/>
      <c r="AY36" s="732"/>
      <c r="AZ36" s="733">
        <v>475372</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30051</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509700</v>
      </c>
      <c r="CS36" s="679"/>
      <c r="CT36" s="679"/>
      <c r="CU36" s="679"/>
      <c r="CV36" s="679"/>
      <c r="CW36" s="679"/>
      <c r="CX36" s="679"/>
      <c r="CY36" s="680"/>
      <c r="CZ36" s="681">
        <v>12.1</v>
      </c>
      <c r="DA36" s="699"/>
      <c r="DB36" s="699"/>
      <c r="DC36" s="700"/>
      <c r="DD36" s="684">
        <v>379791</v>
      </c>
      <c r="DE36" s="679"/>
      <c r="DF36" s="679"/>
      <c r="DG36" s="679"/>
      <c r="DH36" s="679"/>
      <c r="DI36" s="679"/>
      <c r="DJ36" s="679"/>
      <c r="DK36" s="680"/>
      <c r="DL36" s="684">
        <v>332897</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222874</v>
      </c>
      <c r="S37" s="679"/>
      <c r="T37" s="679"/>
      <c r="U37" s="679"/>
      <c r="V37" s="679"/>
      <c r="W37" s="679"/>
      <c r="X37" s="679"/>
      <c r="Y37" s="680"/>
      <c r="Z37" s="715">
        <v>4.9000000000000004</v>
      </c>
      <c r="AA37" s="715"/>
      <c r="AB37" s="715"/>
      <c r="AC37" s="715"/>
      <c r="AD37" s="716" t="s">
        <v>128</v>
      </c>
      <c r="AE37" s="716"/>
      <c r="AF37" s="716"/>
      <c r="AG37" s="716"/>
      <c r="AH37" s="716"/>
      <c r="AI37" s="716"/>
      <c r="AJ37" s="716"/>
      <c r="AK37" s="716"/>
      <c r="AL37" s="681" t="s">
        <v>128</v>
      </c>
      <c r="AM37" s="682"/>
      <c r="AN37" s="682"/>
      <c r="AO37" s="717"/>
      <c r="AQ37" s="718" t="s">
        <v>327</v>
      </c>
      <c r="AR37" s="719"/>
      <c r="AS37" s="719"/>
      <c r="AT37" s="719"/>
      <c r="AU37" s="719"/>
      <c r="AV37" s="719"/>
      <c r="AW37" s="719"/>
      <c r="AX37" s="719"/>
      <c r="AY37" s="720"/>
      <c r="AZ37" s="678">
        <v>129609</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27851</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200632</v>
      </c>
      <c r="CS37" s="697"/>
      <c r="CT37" s="697"/>
      <c r="CU37" s="697"/>
      <c r="CV37" s="697"/>
      <c r="CW37" s="697"/>
      <c r="CX37" s="697"/>
      <c r="CY37" s="698"/>
      <c r="CZ37" s="681">
        <v>4.8</v>
      </c>
      <c r="DA37" s="699"/>
      <c r="DB37" s="699"/>
      <c r="DC37" s="700"/>
      <c r="DD37" s="684">
        <v>196792</v>
      </c>
      <c r="DE37" s="697"/>
      <c r="DF37" s="697"/>
      <c r="DG37" s="697"/>
      <c r="DH37" s="697"/>
      <c r="DI37" s="697"/>
      <c r="DJ37" s="697"/>
      <c r="DK37" s="698"/>
      <c r="DL37" s="684">
        <v>187957</v>
      </c>
      <c r="DM37" s="697"/>
      <c r="DN37" s="697"/>
      <c r="DO37" s="697"/>
      <c r="DP37" s="697"/>
      <c r="DQ37" s="697"/>
      <c r="DR37" s="697"/>
      <c r="DS37" s="697"/>
      <c r="DT37" s="697"/>
      <c r="DU37" s="697"/>
      <c r="DV37" s="698"/>
      <c r="DW37" s="681">
        <v>7</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198305</v>
      </c>
      <c r="S38" s="679"/>
      <c r="T38" s="679"/>
      <c r="U38" s="679"/>
      <c r="V38" s="679"/>
      <c r="W38" s="679"/>
      <c r="X38" s="679"/>
      <c r="Y38" s="680"/>
      <c r="Z38" s="715">
        <v>4.4000000000000004</v>
      </c>
      <c r="AA38" s="715"/>
      <c r="AB38" s="715"/>
      <c r="AC38" s="715"/>
      <c r="AD38" s="716">
        <v>93</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33440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1032</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281408</v>
      </c>
      <c r="CS38" s="679"/>
      <c r="CT38" s="679"/>
      <c r="CU38" s="679"/>
      <c r="CV38" s="679"/>
      <c r="CW38" s="679"/>
      <c r="CX38" s="679"/>
      <c r="CY38" s="680"/>
      <c r="CZ38" s="681">
        <v>6.7</v>
      </c>
      <c r="DA38" s="699"/>
      <c r="DB38" s="699"/>
      <c r="DC38" s="700"/>
      <c r="DD38" s="684">
        <v>235098</v>
      </c>
      <c r="DE38" s="679"/>
      <c r="DF38" s="679"/>
      <c r="DG38" s="679"/>
      <c r="DH38" s="679"/>
      <c r="DI38" s="679"/>
      <c r="DJ38" s="679"/>
      <c r="DK38" s="680"/>
      <c r="DL38" s="684">
        <v>204090</v>
      </c>
      <c r="DM38" s="679"/>
      <c r="DN38" s="679"/>
      <c r="DO38" s="679"/>
      <c r="DP38" s="679"/>
      <c r="DQ38" s="679"/>
      <c r="DR38" s="679"/>
      <c r="DS38" s="679"/>
      <c r="DT38" s="679"/>
      <c r="DU38" s="679"/>
      <c r="DV38" s="680"/>
      <c r="DW38" s="681">
        <v>7.5</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274100</v>
      </c>
      <c r="S39" s="679"/>
      <c r="T39" s="679"/>
      <c r="U39" s="679"/>
      <c r="V39" s="679"/>
      <c r="W39" s="679"/>
      <c r="X39" s="679"/>
      <c r="Y39" s="680"/>
      <c r="Z39" s="715">
        <v>6.1</v>
      </c>
      <c r="AA39" s="715"/>
      <c r="AB39" s="715"/>
      <c r="AC39" s="715"/>
      <c r="AD39" s="716" t="s">
        <v>223</v>
      </c>
      <c r="AE39" s="716"/>
      <c r="AF39" s="716"/>
      <c r="AG39" s="716"/>
      <c r="AH39" s="716"/>
      <c r="AI39" s="716"/>
      <c r="AJ39" s="716"/>
      <c r="AK39" s="716"/>
      <c r="AL39" s="681" t="s">
        <v>128</v>
      </c>
      <c r="AM39" s="682"/>
      <c r="AN39" s="682"/>
      <c r="AO39" s="717"/>
      <c r="AQ39" s="718" t="s">
        <v>335</v>
      </c>
      <c r="AR39" s="719"/>
      <c r="AS39" s="719"/>
      <c r="AT39" s="719"/>
      <c r="AU39" s="719"/>
      <c r="AV39" s="719"/>
      <c r="AW39" s="719"/>
      <c r="AX39" s="719"/>
      <c r="AY39" s="720"/>
      <c r="AZ39" s="678">
        <v>29997</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1641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215858</v>
      </c>
      <c r="CS39" s="697"/>
      <c r="CT39" s="697"/>
      <c r="CU39" s="697"/>
      <c r="CV39" s="697"/>
      <c r="CW39" s="697"/>
      <c r="CX39" s="697"/>
      <c r="CY39" s="698"/>
      <c r="CZ39" s="681">
        <v>5.0999999999999996</v>
      </c>
      <c r="DA39" s="699"/>
      <c r="DB39" s="699"/>
      <c r="DC39" s="700"/>
      <c r="DD39" s="684">
        <v>48677</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223</v>
      </c>
      <c r="AA40" s="715"/>
      <c r="AB40" s="715"/>
      <c r="AC40" s="715"/>
      <c r="AD40" s="716" t="s">
        <v>223</v>
      </c>
      <c r="AE40" s="716"/>
      <c r="AF40" s="716"/>
      <c r="AG40" s="716"/>
      <c r="AH40" s="716"/>
      <c r="AI40" s="716"/>
      <c r="AJ40" s="716"/>
      <c r="AK40" s="716"/>
      <c r="AL40" s="681" t="s">
        <v>128</v>
      </c>
      <c r="AM40" s="682"/>
      <c r="AN40" s="682"/>
      <c r="AO40" s="717"/>
      <c r="AQ40" s="718" t="s">
        <v>339</v>
      </c>
      <c r="AR40" s="719"/>
      <c r="AS40" s="719"/>
      <c r="AT40" s="719"/>
      <c r="AU40" s="719"/>
      <c r="AV40" s="719"/>
      <c r="AW40" s="719"/>
      <c r="AX40" s="719"/>
      <c r="AY40" s="720"/>
      <c r="AZ40" s="678">
        <v>918</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100</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303510</v>
      </c>
      <c r="CS40" s="679"/>
      <c r="CT40" s="679"/>
      <c r="CU40" s="679"/>
      <c r="CV40" s="679"/>
      <c r="CW40" s="679"/>
      <c r="CX40" s="679"/>
      <c r="CY40" s="680"/>
      <c r="CZ40" s="681">
        <v>7.2</v>
      </c>
      <c r="DA40" s="699"/>
      <c r="DB40" s="699"/>
      <c r="DC40" s="700"/>
      <c r="DD40" s="684">
        <v>158510</v>
      </c>
      <c r="DE40" s="679"/>
      <c r="DF40" s="679"/>
      <c r="DG40" s="679"/>
      <c r="DH40" s="679"/>
      <c r="DI40" s="679"/>
      <c r="DJ40" s="679"/>
      <c r="DK40" s="680"/>
      <c r="DL40" s="684">
        <v>918</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122000</v>
      </c>
      <c r="S41" s="679"/>
      <c r="T41" s="679"/>
      <c r="U41" s="679"/>
      <c r="V41" s="679"/>
      <c r="W41" s="679"/>
      <c r="X41" s="679"/>
      <c r="Y41" s="680"/>
      <c r="Z41" s="715">
        <v>2.7</v>
      </c>
      <c r="AA41" s="715"/>
      <c r="AB41" s="715"/>
      <c r="AC41" s="715"/>
      <c r="AD41" s="716" t="s">
        <v>128</v>
      </c>
      <c r="AE41" s="716"/>
      <c r="AF41" s="716"/>
      <c r="AG41" s="716"/>
      <c r="AH41" s="716"/>
      <c r="AI41" s="716"/>
      <c r="AJ41" s="716"/>
      <c r="AK41" s="716"/>
      <c r="AL41" s="681" t="s">
        <v>128</v>
      </c>
      <c r="AM41" s="682"/>
      <c r="AN41" s="682"/>
      <c r="AO41" s="717"/>
      <c r="AQ41" s="718" t="s">
        <v>344</v>
      </c>
      <c r="AR41" s="719"/>
      <c r="AS41" s="719"/>
      <c r="AT41" s="719"/>
      <c r="AU41" s="719"/>
      <c r="AV41" s="719"/>
      <c r="AW41" s="719"/>
      <c r="AX41" s="719"/>
      <c r="AY41" s="720"/>
      <c r="AZ41" s="678">
        <v>52235</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223</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128</v>
      </c>
      <c r="DA41" s="699"/>
      <c r="DB41" s="699"/>
      <c r="DC41" s="700"/>
      <c r="DD41" s="684" t="s">
        <v>223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4520566</v>
      </c>
      <c r="S42" s="701"/>
      <c r="T42" s="701"/>
      <c r="U42" s="701"/>
      <c r="V42" s="701"/>
      <c r="W42" s="701"/>
      <c r="X42" s="701"/>
      <c r="Y42" s="703"/>
      <c r="Z42" s="704">
        <v>100</v>
      </c>
      <c r="AA42" s="704"/>
      <c r="AB42" s="704"/>
      <c r="AC42" s="704"/>
      <c r="AD42" s="705">
        <v>2581182</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229173</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298</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437415</v>
      </c>
      <c r="CS42" s="679"/>
      <c r="CT42" s="679"/>
      <c r="CU42" s="679"/>
      <c r="CV42" s="679"/>
      <c r="CW42" s="679"/>
      <c r="CX42" s="679"/>
      <c r="CY42" s="680"/>
      <c r="CZ42" s="681">
        <v>10.4</v>
      </c>
      <c r="DA42" s="682"/>
      <c r="DB42" s="682"/>
      <c r="DC42" s="683"/>
      <c r="DD42" s="684">
        <v>150173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4735</v>
      </c>
      <c r="CS43" s="697"/>
      <c r="CT43" s="697"/>
      <c r="CU43" s="697"/>
      <c r="CV43" s="697"/>
      <c r="CW43" s="697"/>
      <c r="CX43" s="697"/>
      <c r="CY43" s="698"/>
      <c r="CZ43" s="681">
        <v>0.1</v>
      </c>
      <c r="DA43" s="699"/>
      <c r="DB43" s="699"/>
      <c r="DC43" s="700"/>
      <c r="DD43" s="684">
        <v>4735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352</v>
      </c>
      <c r="CG44" s="676"/>
      <c r="CH44" s="676"/>
      <c r="CI44" s="676"/>
      <c r="CJ44" s="676"/>
      <c r="CK44" s="676"/>
      <c r="CL44" s="676"/>
      <c r="CM44" s="676"/>
      <c r="CN44" s="676"/>
      <c r="CO44" s="676"/>
      <c r="CP44" s="676"/>
      <c r="CQ44" s="677"/>
      <c r="CR44" s="678">
        <v>437105</v>
      </c>
      <c r="CS44" s="679"/>
      <c r="CT44" s="679"/>
      <c r="CU44" s="679"/>
      <c r="CV44" s="679"/>
      <c r="CW44" s="679"/>
      <c r="CX44" s="679"/>
      <c r="CY44" s="680"/>
      <c r="CZ44" s="681">
        <v>10.4</v>
      </c>
      <c r="DA44" s="682"/>
      <c r="DB44" s="682"/>
      <c r="DC44" s="683"/>
      <c r="DD44" s="684">
        <v>149863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308722</v>
      </c>
      <c r="CS45" s="697"/>
      <c r="CT45" s="697"/>
      <c r="CU45" s="697"/>
      <c r="CV45" s="697"/>
      <c r="CW45" s="697"/>
      <c r="CX45" s="697"/>
      <c r="CY45" s="698"/>
      <c r="CZ45" s="681">
        <v>7.3</v>
      </c>
      <c r="DA45" s="699"/>
      <c r="DB45" s="699"/>
      <c r="DC45" s="700"/>
      <c r="DD45" s="684">
        <v>64461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128383</v>
      </c>
      <c r="CS46" s="679"/>
      <c r="CT46" s="679"/>
      <c r="CU46" s="679"/>
      <c r="CV46" s="679"/>
      <c r="CW46" s="679"/>
      <c r="CX46" s="679"/>
      <c r="CY46" s="680"/>
      <c r="CZ46" s="681">
        <v>3</v>
      </c>
      <c r="DA46" s="682"/>
      <c r="DB46" s="682"/>
      <c r="DC46" s="683"/>
      <c r="DD46" s="684">
        <v>85402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310</v>
      </c>
      <c r="CS47" s="697"/>
      <c r="CT47" s="697"/>
      <c r="CU47" s="697"/>
      <c r="CV47" s="697"/>
      <c r="CW47" s="697"/>
      <c r="CX47" s="697"/>
      <c r="CY47" s="698"/>
      <c r="CZ47" s="681">
        <v>0</v>
      </c>
      <c r="DA47" s="699"/>
      <c r="DB47" s="699"/>
      <c r="DC47" s="700"/>
      <c r="DD47" s="684">
        <v>310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223</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4210476</v>
      </c>
      <c r="CS49" s="663"/>
      <c r="CT49" s="663"/>
      <c r="CU49" s="663"/>
      <c r="CV49" s="663"/>
      <c r="CW49" s="663"/>
      <c r="CX49" s="663"/>
      <c r="CY49" s="664"/>
      <c r="CZ49" s="665">
        <v>100</v>
      </c>
      <c r="DA49" s="666"/>
      <c r="DB49" s="666"/>
      <c r="DC49" s="667"/>
      <c r="DD49" s="668">
        <v>2816657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vYnTLUVxcs5Zn5CYdDl068dr5DtZjGMz3BgSfvSR3z38OLptmU7BtcSvnKWv1FS6JayOOLNnyxdRhvEIVAV4w==" saltValue="1eK/tmMf1Ha+dFldLAQO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4521</v>
      </c>
      <c r="R7" s="1198"/>
      <c r="S7" s="1198"/>
      <c r="T7" s="1198"/>
      <c r="U7" s="1198"/>
      <c r="V7" s="1198">
        <v>4210</v>
      </c>
      <c r="W7" s="1198"/>
      <c r="X7" s="1198"/>
      <c r="Y7" s="1198"/>
      <c r="Z7" s="1198"/>
      <c r="AA7" s="1198">
        <v>310</v>
      </c>
      <c r="AB7" s="1198"/>
      <c r="AC7" s="1198"/>
      <c r="AD7" s="1198"/>
      <c r="AE7" s="1199"/>
      <c r="AF7" s="1200">
        <v>263</v>
      </c>
      <c r="AG7" s="1201"/>
      <c r="AH7" s="1201"/>
      <c r="AI7" s="1201"/>
      <c r="AJ7" s="1202"/>
      <c r="AK7" s="1184" t="s">
        <v>558</v>
      </c>
      <c r="AL7" s="1185"/>
      <c r="AM7" s="1185"/>
      <c r="AN7" s="1185"/>
      <c r="AO7" s="1185"/>
      <c r="AP7" s="1185">
        <v>3118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11</v>
      </c>
      <c r="CI7" s="1182"/>
      <c r="CJ7" s="1182"/>
      <c r="CK7" s="1182"/>
      <c r="CL7" s="1183"/>
      <c r="CM7" s="1181">
        <v>57</v>
      </c>
      <c r="CN7" s="1182"/>
      <c r="CO7" s="1182"/>
      <c r="CP7" s="1182"/>
      <c r="CQ7" s="1183"/>
      <c r="CR7" s="1181">
        <v>5</v>
      </c>
      <c r="CS7" s="1182"/>
      <c r="CT7" s="1182"/>
      <c r="CU7" s="1182"/>
      <c r="CV7" s="1183"/>
      <c r="CW7" s="1181" t="s">
        <v>497</v>
      </c>
      <c r="CX7" s="1182"/>
      <c r="CY7" s="1182"/>
      <c r="CZ7" s="1182"/>
      <c r="DA7" s="1183"/>
      <c r="DB7" s="1181" t="s">
        <v>497</v>
      </c>
      <c r="DC7" s="1182"/>
      <c r="DD7" s="1182"/>
      <c r="DE7" s="1182"/>
      <c r="DF7" s="1183"/>
      <c r="DG7" s="1181">
        <v>280</v>
      </c>
      <c r="DH7" s="1182"/>
      <c r="DI7" s="1182"/>
      <c r="DJ7" s="1182"/>
      <c r="DK7" s="1183"/>
      <c r="DL7" s="1181" t="s">
        <v>497</v>
      </c>
      <c r="DM7" s="1182"/>
      <c r="DN7" s="1182"/>
      <c r="DO7" s="1182"/>
      <c r="DP7" s="1183"/>
      <c r="DQ7" s="1181">
        <v>113</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2</v>
      </c>
      <c r="CI8" s="1083"/>
      <c r="CJ8" s="1083"/>
      <c r="CK8" s="1083"/>
      <c r="CL8" s="1084"/>
      <c r="CM8" s="1082">
        <v>128</v>
      </c>
      <c r="CN8" s="1083"/>
      <c r="CO8" s="1083"/>
      <c r="CP8" s="1083"/>
      <c r="CQ8" s="1084"/>
      <c r="CR8" s="1082">
        <v>48</v>
      </c>
      <c r="CS8" s="1083"/>
      <c r="CT8" s="1083"/>
      <c r="CU8" s="1083"/>
      <c r="CV8" s="1084"/>
      <c r="CW8" s="1082" t="s">
        <v>497</v>
      </c>
      <c r="CX8" s="1083"/>
      <c r="CY8" s="1083"/>
      <c r="CZ8" s="1083"/>
      <c r="DA8" s="1084"/>
      <c r="DB8" s="1082" t="s">
        <v>497</v>
      </c>
      <c r="DC8" s="1083"/>
      <c r="DD8" s="1083"/>
      <c r="DE8" s="1083"/>
      <c r="DF8" s="1084"/>
      <c r="DG8" s="1082" t="s">
        <v>497</v>
      </c>
      <c r="DH8" s="1083"/>
      <c r="DI8" s="1083"/>
      <c r="DJ8" s="1083"/>
      <c r="DK8" s="1084"/>
      <c r="DL8" s="1082" t="s">
        <v>497</v>
      </c>
      <c r="DM8" s="1083"/>
      <c r="DN8" s="1083"/>
      <c r="DO8" s="1083"/>
      <c r="DP8" s="1084"/>
      <c r="DQ8" s="1082" t="s">
        <v>497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263</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397</v>
      </c>
      <c r="C28" s="1144"/>
      <c r="D28" s="1144"/>
      <c r="E28" s="1144"/>
      <c r="F28" s="1144"/>
      <c r="G28" s="1144"/>
      <c r="H28" s="1144"/>
      <c r="I28" s="1144"/>
      <c r="J28" s="1144"/>
      <c r="K28" s="1144"/>
      <c r="L28" s="1144"/>
      <c r="M28" s="1144"/>
      <c r="N28" s="1144"/>
      <c r="O28" s="1144"/>
      <c r="P28" s="1145"/>
      <c r="Q28" s="1146">
        <v>766</v>
      </c>
      <c r="R28" s="1147"/>
      <c r="S28" s="1147"/>
      <c r="T28" s="1147"/>
      <c r="U28" s="1147"/>
      <c r="V28" s="1147">
        <v>736</v>
      </c>
      <c r="W28" s="1147"/>
      <c r="X28" s="1147"/>
      <c r="Y28" s="1147"/>
      <c r="Z28" s="1147"/>
      <c r="AA28" s="1147">
        <v>30</v>
      </c>
      <c r="AB28" s="1147"/>
      <c r="AC28" s="1147"/>
      <c r="AD28" s="1147"/>
      <c r="AE28" s="1148"/>
      <c r="AF28" s="1149">
        <v>30</v>
      </c>
      <c r="AG28" s="1147"/>
      <c r="AH28" s="1147"/>
      <c r="AI28" s="1147"/>
      <c r="AJ28" s="1150"/>
      <c r="AK28" s="1151">
        <v>52</v>
      </c>
      <c r="AL28" s="1139"/>
      <c r="AM28" s="1139"/>
      <c r="AN28" s="1139"/>
      <c r="AO28" s="1139"/>
      <c r="AP28" s="1139" t="s">
        <v>497</v>
      </c>
      <c r="AQ28" s="1139"/>
      <c r="AR28" s="1139"/>
      <c r="AS28" s="1139"/>
      <c r="AT28" s="1139"/>
      <c r="AU28" s="1139" t="s">
        <v>497</v>
      </c>
      <c r="AV28" s="1139"/>
      <c r="AW28" s="1139"/>
      <c r="AX28" s="1139"/>
      <c r="AY28" s="1139"/>
      <c r="AZ28" s="1140" t="s">
        <v>497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398</v>
      </c>
      <c r="C29" s="1131"/>
      <c r="D29" s="1131"/>
      <c r="E29" s="1131"/>
      <c r="F29" s="1131"/>
      <c r="G29" s="1131"/>
      <c r="H29" s="1131"/>
      <c r="I29" s="1131"/>
      <c r="J29" s="1131"/>
      <c r="K29" s="1131"/>
      <c r="L29" s="1131"/>
      <c r="M29" s="1131"/>
      <c r="N29" s="1131"/>
      <c r="O29" s="1131"/>
      <c r="P29" s="1132"/>
      <c r="Q29" s="1136">
        <v>843</v>
      </c>
      <c r="R29" s="1137"/>
      <c r="S29" s="1137"/>
      <c r="T29" s="1137"/>
      <c r="U29" s="1137"/>
      <c r="V29" s="1137">
        <v>798</v>
      </c>
      <c r="W29" s="1137"/>
      <c r="X29" s="1137"/>
      <c r="Y29" s="1137"/>
      <c r="Z29" s="1137"/>
      <c r="AA29" s="1137">
        <v>46</v>
      </c>
      <c r="AB29" s="1137"/>
      <c r="AC29" s="1137"/>
      <c r="AD29" s="1137"/>
      <c r="AE29" s="1138"/>
      <c r="AF29" s="1112">
        <v>46</v>
      </c>
      <c r="AG29" s="1113"/>
      <c r="AH29" s="1113"/>
      <c r="AI29" s="1113"/>
      <c r="AJ29" s="1114"/>
      <c r="AK29" s="1073">
        <v>118</v>
      </c>
      <c r="AL29" s="1064"/>
      <c r="AM29" s="1064"/>
      <c r="AN29" s="1064"/>
      <c r="AO29" s="1064"/>
      <c r="AP29" s="1064" t="s">
        <v>497</v>
      </c>
      <c r="AQ29" s="1064"/>
      <c r="AR29" s="1064"/>
      <c r="AS29" s="1064"/>
      <c r="AT29" s="1064"/>
      <c r="AU29" s="1064" t="s">
        <v>497</v>
      </c>
      <c r="AV29" s="1064"/>
      <c r="AW29" s="1064"/>
      <c r="AX29" s="1064"/>
      <c r="AY29" s="1064"/>
      <c r="AZ29" s="1135" t="s">
        <v>497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399</v>
      </c>
      <c r="C30" s="1131"/>
      <c r="D30" s="1131"/>
      <c r="E30" s="1131"/>
      <c r="F30" s="1131"/>
      <c r="G30" s="1131"/>
      <c r="H30" s="1131"/>
      <c r="I30" s="1131"/>
      <c r="J30" s="1131"/>
      <c r="K30" s="1131"/>
      <c r="L30" s="1131"/>
      <c r="M30" s="1131"/>
      <c r="N30" s="1131"/>
      <c r="O30" s="1131"/>
      <c r="P30" s="1132"/>
      <c r="Q30" s="1136">
        <v>106</v>
      </c>
      <c r="R30" s="1137"/>
      <c r="S30" s="1137"/>
      <c r="T30" s="1137"/>
      <c r="U30" s="1137"/>
      <c r="V30" s="1137">
        <v>103</v>
      </c>
      <c r="W30" s="1137"/>
      <c r="X30" s="1137"/>
      <c r="Y30" s="1137"/>
      <c r="Z30" s="1137"/>
      <c r="AA30" s="1137">
        <v>2</v>
      </c>
      <c r="AB30" s="1137"/>
      <c r="AC30" s="1137"/>
      <c r="AD30" s="1137"/>
      <c r="AE30" s="1138"/>
      <c r="AF30" s="1112">
        <v>2</v>
      </c>
      <c r="AG30" s="1113"/>
      <c r="AH30" s="1113"/>
      <c r="AI30" s="1113"/>
      <c r="AJ30" s="1114"/>
      <c r="AK30" s="1073">
        <v>2</v>
      </c>
      <c r="AL30" s="1064"/>
      <c r="AM30" s="1064"/>
      <c r="AN30" s="1064"/>
      <c r="AO30" s="1064"/>
      <c r="AP30" s="1064" t="s">
        <v>497</v>
      </c>
      <c r="AQ30" s="1064"/>
      <c r="AR30" s="1064"/>
      <c r="AS30" s="1064"/>
      <c r="AT30" s="1064"/>
      <c r="AU30" s="1064" t="s">
        <v>497</v>
      </c>
      <c r="AV30" s="1064"/>
      <c r="AW30" s="1064"/>
      <c r="AX30" s="1064"/>
      <c r="AY30" s="1064"/>
      <c r="AZ30" s="1135" t="s">
        <v>497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400</v>
      </c>
      <c r="C31" s="1131"/>
      <c r="D31" s="1131"/>
      <c r="E31" s="1131"/>
      <c r="F31" s="1131"/>
      <c r="G31" s="1131"/>
      <c r="H31" s="1131"/>
      <c r="I31" s="1131"/>
      <c r="J31" s="1131"/>
      <c r="K31" s="1131"/>
      <c r="L31" s="1131"/>
      <c r="M31" s="1131"/>
      <c r="N31" s="1131"/>
      <c r="O31" s="1131"/>
      <c r="P31" s="1132"/>
      <c r="Q31" s="1136">
        <v>143</v>
      </c>
      <c r="R31" s="1137"/>
      <c r="S31" s="1137"/>
      <c r="T31" s="1137"/>
      <c r="U31" s="1137"/>
      <c r="V31" s="1137">
        <v>126</v>
      </c>
      <c r="W31" s="1137"/>
      <c r="X31" s="1137"/>
      <c r="Y31" s="1137"/>
      <c r="Z31" s="1137"/>
      <c r="AA31" s="1137">
        <v>16</v>
      </c>
      <c r="AB31" s="1137"/>
      <c r="AC31" s="1137"/>
      <c r="AD31" s="1137"/>
      <c r="AE31" s="1138"/>
      <c r="AF31" s="1112">
        <v>146</v>
      </c>
      <c r="AG31" s="1113"/>
      <c r="AH31" s="1113"/>
      <c r="AI31" s="1113"/>
      <c r="AJ31" s="1114"/>
      <c r="AK31" s="1073">
        <v>0</v>
      </c>
      <c r="AL31" s="1064"/>
      <c r="AM31" s="1064"/>
      <c r="AN31" s="1064"/>
      <c r="AO31" s="1064"/>
      <c r="AP31" s="1064">
        <v>298</v>
      </c>
      <c r="AQ31" s="1064"/>
      <c r="AR31" s="1064"/>
      <c r="AS31" s="1064"/>
      <c r="AT31" s="1064"/>
      <c r="AU31" s="1064">
        <v>0</v>
      </c>
      <c r="AV31" s="1064"/>
      <c r="AW31" s="1064"/>
      <c r="AX31" s="1064"/>
      <c r="AY31" s="1064"/>
      <c r="AZ31" s="1135" t="s">
        <v>585</v>
      </c>
      <c r="BA31" s="1135"/>
      <c r="BB31" s="1135"/>
      <c r="BC31" s="1135"/>
      <c r="BD31" s="1135"/>
      <c r="BE31" s="1125" t="s">
        <v>401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243</v>
      </c>
      <c r="R32" s="1137"/>
      <c r="S32" s="1137"/>
      <c r="T32" s="1137"/>
      <c r="U32" s="1137"/>
      <c r="V32" s="1137">
        <v>306</v>
      </c>
      <c r="W32" s="1137"/>
      <c r="X32" s="1137"/>
      <c r="Y32" s="1137"/>
      <c r="Z32" s="1137"/>
      <c r="AA32" s="1137">
        <v>-63</v>
      </c>
      <c r="AB32" s="1137"/>
      <c r="AC32" s="1137"/>
      <c r="AD32" s="1137"/>
      <c r="AE32" s="1138"/>
      <c r="AF32" s="1112">
        <v>476</v>
      </c>
      <c r="AG32" s="1113"/>
      <c r="AH32" s="1113"/>
      <c r="AI32" s="1113"/>
      <c r="AJ32" s="1114"/>
      <c r="AK32" s="1073">
        <v>2</v>
      </c>
      <c r="AL32" s="1064"/>
      <c r="AM32" s="1064"/>
      <c r="AN32" s="1064"/>
      <c r="AO32" s="1064"/>
      <c r="AP32" s="1064">
        <v>757</v>
      </c>
      <c r="AQ32" s="1064"/>
      <c r="AR32" s="1064"/>
      <c r="AS32" s="1064"/>
      <c r="AT32" s="1064"/>
      <c r="AU32" s="1064">
        <v>757</v>
      </c>
      <c r="AV32" s="1064"/>
      <c r="AW32" s="1064"/>
      <c r="AX32" s="1064"/>
      <c r="AY32" s="1064"/>
      <c r="AZ32" s="1135" t="s">
        <v>585</v>
      </c>
      <c r="BA32" s="1135"/>
      <c r="BB32" s="1135"/>
      <c r="BC32" s="1135"/>
      <c r="BD32" s="1135"/>
      <c r="BE32" s="1125" t="s">
        <v>401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404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700</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406</v>
      </c>
      <c r="B66" s="1089"/>
      <c r="C66" s="1089"/>
      <c r="D66" s="1089"/>
      <c r="E66" s="1089"/>
      <c r="F66" s="1089"/>
      <c r="G66" s="1089"/>
      <c r="H66" s="1089"/>
      <c r="I66" s="1089"/>
      <c r="J66" s="1089"/>
      <c r="K66" s="1089"/>
      <c r="L66" s="1089"/>
      <c r="M66" s="1089"/>
      <c r="N66" s="1089"/>
      <c r="O66" s="1089"/>
      <c r="P66" s="1090"/>
      <c r="Q66" s="1094" t="s">
        <v>389</v>
      </c>
      <c r="R66" s="1095"/>
      <c r="S66" s="1095"/>
      <c r="T66" s="1095"/>
      <c r="U66" s="1096"/>
      <c r="V66" s="1094" t="s">
        <v>390</v>
      </c>
      <c r="W66" s="1095"/>
      <c r="X66" s="1095"/>
      <c r="Y66" s="1095"/>
      <c r="Z66" s="1096"/>
      <c r="AA66" s="1094" t="s">
        <v>391</v>
      </c>
      <c r="AB66" s="1095"/>
      <c r="AC66" s="1095"/>
      <c r="AD66" s="1095"/>
      <c r="AE66" s="1096"/>
      <c r="AF66" s="1100" t="s">
        <v>392</v>
      </c>
      <c r="AG66" s="1101"/>
      <c r="AH66" s="1101"/>
      <c r="AI66" s="1101"/>
      <c r="AJ66" s="1102"/>
      <c r="AK66" s="1094" t="s">
        <v>407</v>
      </c>
      <c r="AL66" s="1089"/>
      <c r="AM66" s="1089"/>
      <c r="AN66" s="1089"/>
      <c r="AO66" s="1090"/>
      <c r="AP66" s="1094" t="s">
        <v>394</v>
      </c>
      <c r="AQ66" s="1095"/>
      <c r="AR66" s="1095"/>
      <c r="AS66" s="1095"/>
      <c r="AT66" s="1096"/>
      <c r="AU66" s="1094" t="s">
        <v>408</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571</v>
      </c>
      <c r="C68" s="1079"/>
      <c r="D68" s="1079"/>
      <c r="E68" s="1079"/>
      <c r="F68" s="1079"/>
      <c r="G68" s="1079"/>
      <c r="H68" s="1079"/>
      <c r="I68" s="1079"/>
      <c r="J68" s="1079"/>
      <c r="K68" s="1079"/>
      <c r="L68" s="1079"/>
      <c r="M68" s="1079"/>
      <c r="N68" s="1079"/>
      <c r="O68" s="1079"/>
      <c r="P68" s="1080"/>
      <c r="Q68" s="1081">
        <v>2591</v>
      </c>
      <c r="R68" s="1075"/>
      <c r="S68" s="1075"/>
      <c r="T68" s="1075"/>
      <c r="U68" s="1075"/>
      <c r="V68" s="1075">
        <v>2501</v>
      </c>
      <c r="W68" s="1075"/>
      <c r="X68" s="1075"/>
      <c r="Y68" s="1075"/>
      <c r="Z68" s="1075"/>
      <c r="AA68" s="1075">
        <v>90</v>
      </c>
      <c r="AB68" s="1075"/>
      <c r="AC68" s="1075"/>
      <c r="AD68" s="1075"/>
      <c r="AE68" s="1075"/>
      <c r="AF68" s="1075">
        <v>60</v>
      </c>
      <c r="AG68" s="1075"/>
      <c r="AH68" s="1075"/>
      <c r="AI68" s="1075"/>
      <c r="AJ68" s="1075"/>
      <c r="AK68" s="1075">
        <v>12</v>
      </c>
      <c r="AL68" s="1075"/>
      <c r="AM68" s="1075"/>
      <c r="AN68" s="1075"/>
      <c r="AO68" s="1075"/>
      <c r="AP68" s="1075">
        <v>5820</v>
      </c>
      <c r="AQ68" s="1075"/>
      <c r="AR68" s="1075"/>
      <c r="AS68" s="1075"/>
      <c r="AT68" s="1075"/>
      <c r="AU68" s="1075">
        <v>277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572</v>
      </c>
      <c r="C69" s="1068"/>
      <c r="D69" s="1068"/>
      <c r="E69" s="1068"/>
      <c r="F69" s="1068"/>
      <c r="G69" s="1068"/>
      <c r="H69" s="1068"/>
      <c r="I69" s="1068"/>
      <c r="J69" s="1068"/>
      <c r="K69" s="1068"/>
      <c r="L69" s="1068"/>
      <c r="M69" s="1068"/>
      <c r="N69" s="1068"/>
      <c r="O69" s="1068"/>
      <c r="P69" s="1069"/>
      <c r="Q69" s="1070">
        <v>1886</v>
      </c>
      <c r="R69" s="1064"/>
      <c r="S69" s="1064"/>
      <c r="T69" s="1064"/>
      <c r="U69" s="1064"/>
      <c r="V69" s="1064">
        <v>1880</v>
      </c>
      <c r="W69" s="1064"/>
      <c r="X69" s="1064"/>
      <c r="Y69" s="1064"/>
      <c r="Z69" s="1064"/>
      <c r="AA69" s="1064">
        <v>6</v>
      </c>
      <c r="AB69" s="1064"/>
      <c r="AC69" s="1064"/>
      <c r="AD69" s="1064"/>
      <c r="AE69" s="1064"/>
      <c r="AF69" s="1064">
        <v>38</v>
      </c>
      <c r="AG69" s="1064"/>
      <c r="AH69" s="1064"/>
      <c r="AI69" s="1064"/>
      <c r="AJ69" s="1064"/>
      <c r="AK69" s="1064" t="s">
        <v>588</v>
      </c>
      <c r="AL69" s="1064"/>
      <c r="AM69" s="1064"/>
      <c r="AN69" s="1064"/>
      <c r="AO69" s="1064"/>
      <c r="AP69" s="1064">
        <v>138</v>
      </c>
      <c r="AQ69" s="1064"/>
      <c r="AR69" s="1064"/>
      <c r="AS69" s="1064"/>
      <c r="AT69" s="1064"/>
      <c r="AU69" s="1064">
        <v>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573</v>
      </c>
      <c r="C70" s="1068"/>
      <c r="D70" s="1068"/>
      <c r="E70" s="1068"/>
      <c r="F70" s="1068"/>
      <c r="G70" s="1068"/>
      <c r="H70" s="1068"/>
      <c r="I70" s="1068"/>
      <c r="J70" s="1068"/>
      <c r="K70" s="1068"/>
      <c r="L70" s="1068"/>
      <c r="M70" s="1068"/>
      <c r="N70" s="1068"/>
      <c r="O70" s="1068"/>
      <c r="P70" s="1069"/>
      <c r="Q70" s="1070">
        <v>1097</v>
      </c>
      <c r="R70" s="1064"/>
      <c r="S70" s="1064"/>
      <c r="T70" s="1064"/>
      <c r="U70" s="1064"/>
      <c r="V70" s="1064">
        <v>1024</v>
      </c>
      <c r="W70" s="1064"/>
      <c r="X70" s="1064"/>
      <c r="Y70" s="1064"/>
      <c r="Z70" s="1064"/>
      <c r="AA70" s="1064">
        <v>73</v>
      </c>
      <c r="AB70" s="1064"/>
      <c r="AC70" s="1064"/>
      <c r="AD70" s="1064"/>
      <c r="AE70" s="1064"/>
      <c r="AF70" s="1064">
        <v>73</v>
      </c>
      <c r="AG70" s="1064"/>
      <c r="AH70" s="1064"/>
      <c r="AI70" s="1064"/>
      <c r="AJ70" s="1064"/>
      <c r="AK70" s="1064">
        <v>141</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574</v>
      </c>
      <c r="C71" s="1068"/>
      <c r="D71" s="1068"/>
      <c r="E71" s="1068"/>
      <c r="F71" s="1068"/>
      <c r="G71" s="1068"/>
      <c r="H71" s="1068"/>
      <c r="I71" s="1068"/>
      <c r="J71" s="1068"/>
      <c r="K71" s="1068"/>
      <c r="L71" s="1068"/>
      <c r="M71" s="1068"/>
      <c r="N71" s="1068"/>
      <c r="O71" s="1068"/>
      <c r="P71" s="1069"/>
      <c r="Q71" s="1070">
        <v>293449</v>
      </c>
      <c r="R71" s="1064"/>
      <c r="S71" s="1064"/>
      <c r="T71" s="1064"/>
      <c r="U71" s="1064"/>
      <c r="V71" s="1064">
        <v>280469</v>
      </c>
      <c r="W71" s="1064"/>
      <c r="X71" s="1064"/>
      <c r="Y71" s="1064"/>
      <c r="Z71" s="1064"/>
      <c r="AA71" s="1064">
        <v>12980</v>
      </c>
      <c r="AB71" s="1064"/>
      <c r="AC71" s="1064"/>
      <c r="AD71" s="1064"/>
      <c r="AE71" s="1064"/>
      <c r="AF71" s="1064">
        <v>12980</v>
      </c>
      <c r="AG71" s="1064"/>
      <c r="AH71" s="1064"/>
      <c r="AI71" s="1064"/>
      <c r="AJ71" s="1064"/>
      <c r="AK71" s="1064">
        <v>723</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575</v>
      </c>
      <c r="C72" s="1068"/>
      <c r="D72" s="1068"/>
      <c r="E72" s="1068"/>
      <c r="F72" s="1068"/>
      <c r="G72" s="1068"/>
      <c r="H72" s="1068"/>
      <c r="I72" s="1068"/>
      <c r="J72" s="1068"/>
      <c r="K72" s="1068"/>
      <c r="L72" s="1068"/>
      <c r="M72" s="1068"/>
      <c r="N72" s="1068"/>
      <c r="O72" s="1068"/>
      <c r="P72" s="1069"/>
      <c r="Q72" s="1070">
        <v>957</v>
      </c>
      <c r="R72" s="1064"/>
      <c r="S72" s="1064"/>
      <c r="T72" s="1064"/>
      <c r="U72" s="1064"/>
      <c r="V72" s="1064">
        <v>683</v>
      </c>
      <c r="W72" s="1064"/>
      <c r="X72" s="1064"/>
      <c r="Y72" s="1064"/>
      <c r="Z72" s="1064"/>
      <c r="AA72" s="1064">
        <v>274</v>
      </c>
      <c r="AB72" s="1064"/>
      <c r="AC72" s="1064"/>
      <c r="AD72" s="1064"/>
      <c r="AE72" s="1064"/>
      <c r="AF72" s="1064">
        <v>2742</v>
      </c>
      <c r="AG72" s="1064"/>
      <c r="AH72" s="1064"/>
      <c r="AI72" s="1064"/>
      <c r="AJ72" s="1064"/>
      <c r="AK72" s="1064">
        <v>0</v>
      </c>
      <c r="AL72" s="1064"/>
      <c r="AM72" s="1064"/>
      <c r="AN72" s="1064"/>
      <c r="AO72" s="1064"/>
      <c r="AP72" s="1064">
        <v>133</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576</v>
      </c>
      <c r="C73" s="1068"/>
      <c r="D73" s="1068"/>
      <c r="E73" s="1068"/>
      <c r="F73" s="1068"/>
      <c r="G73" s="1068"/>
      <c r="H73" s="1068"/>
      <c r="I73" s="1068"/>
      <c r="J73" s="1068"/>
      <c r="K73" s="1068"/>
      <c r="L73" s="1068"/>
      <c r="M73" s="1068"/>
      <c r="N73" s="1068"/>
      <c r="O73" s="1068"/>
      <c r="P73" s="1069"/>
      <c r="Q73" s="1070">
        <v>6683</v>
      </c>
      <c r="R73" s="1064"/>
      <c r="S73" s="1064"/>
      <c r="T73" s="1064"/>
      <c r="U73" s="1064"/>
      <c r="V73" s="1064">
        <v>6314</v>
      </c>
      <c r="W73" s="1064"/>
      <c r="X73" s="1064"/>
      <c r="Y73" s="1064"/>
      <c r="Z73" s="1064"/>
      <c r="AA73" s="1064">
        <v>369</v>
      </c>
      <c r="AB73" s="1064"/>
      <c r="AC73" s="1064"/>
      <c r="AD73" s="1064"/>
      <c r="AE73" s="1064"/>
      <c r="AF73" s="1064">
        <v>378</v>
      </c>
      <c r="AG73" s="1064"/>
      <c r="AH73" s="1064"/>
      <c r="AI73" s="1064"/>
      <c r="AJ73" s="1064"/>
      <c r="AK73" s="1064">
        <v>350</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577</v>
      </c>
      <c r="C74" s="1068"/>
      <c r="D74" s="1068"/>
      <c r="E74" s="1068"/>
      <c r="F74" s="1068"/>
      <c r="G74" s="1068"/>
      <c r="H74" s="1068"/>
      <c r="I74" s="1068"/>
      <c r="J74" s="1068"/>
      <c r="K74" s="1068"/>
      <c r="L74" s="1068"/>
      <c r="M74" s="1068"/>
      <c r="N74" s="1068"/>
      <c r="O74" s="1068"/>
      <c r="P74" s="1069"/>
      <c r="Q74" s="1070">
        <v>14</v>
      </c>
      <c r="R74" s="1064"/>
      <c r="S74" s="1064"/>
      <c r="T74" s="1064"/>
      <c r="U74" s="1064"/>
      <c r="V74" s="1064">
        <v>5</v>
      </c>
      <c r="W74" s="1064"/>
      <c r="X74" s="1064"/>
      <c r="Y74" s="1064"/>
      <c r="Z74" s="1064"/>
      <c r="AA74" s="1064">
        <v>9</v>
      </c>
      <c r="AB74" s="1064"/>
      <c r="AC74" s="1064"/>
      <c r="AD74" s="1064"/>
      <c r="AE74" s="1064"/>
      <c r="AF74" s="1064">
        <v>1</v>
      </c>
      <c r="AG74" s="1064"/>
      <c r="AH74" s="1064"/>
      <c r="AI74" s="1064"/>
      <c r="AJ74" s="1064"/>
      <c r="AK74" s="1064">
        <v>9</v>
      </c>
      <c r="AL74" s="1064"/>
      <c r="AM74" s="1064"/>
      <c r="AN74" s="1064"/>
      <c r="AO74" s="1064"/>
      <c r="AP74" s="1064" t="s">
        <v>587</v>
      </c>
      <c r="AQ74" s="1064"/>
      <c r="AR74" s="1064"/>
      <c r="AS74" s="1064"/>
      <c r="AT74" s="1064"/>
      <c r="AU74" s="1064" t="s">
        <v>587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578</v>
      </c>
      <c r="C75" s="1068"/>
      <c r="D75" s="1068"/>
      <c r="E75" s="1068"/>
      <c r="F75" s="1068"/>
      <c r="G75" s="1068"/>
      <c r="H75" s="1068"/>
      <c r="I75" s="1068"/>
      <c r="J75" s="1068"/>
      <c r="K75" s="1068"/>
      <c r="L75" s="1068"/>
      <c r="M75" s="1068"/>
      <c r="N75" s="1068"/>
      <c r="O75" s="1068"/>
      <c r="P75" s="1069"/>
      <c r="Q75" s="1071">
        <v>1069</v>
      </c>
      <c r="R75" s="1072"/>
      <c r="S75" s="1072"/>
      <c r="T75" s="1072"/>
      <c r="U75" s="1073"/>
      <c r="V75" s="1074">
        <v>1042</v>
      </c>
      <c r="W75" s="1072"/>
      <c r="X75" s="1072"/>
      <c r="Y75" s="1072"/>
      <c r="Z75" s="1073"/>
      <c r="AA75" s="1074">
        <v>28</v>
      </c>
      <c r="AB75" s="1072"/>
      <c r="AC75" s="1072"/>
      <c r="AD75" s="1072"/>
      <c r="AE75" s="1073"/>
      <c r="AF75" s="1074">
        <v>28</v>
      </c>
      <c r="AG75" s="1072"/>
      <c r="AH75" s="1072"/>
      <c r="AI75" s="1072"/>
      <c r="AJ75" s="1073"/>
      <c r="AK75" s="1074">
        <v>11</v>
      </c>
      <c r="AL75" s="1072"/>
      <c r="AM75" s="1072"/>
      <c r="AN75" s="1072"/>
      <c r="AO75" s="1073"/>
      <c r="AP75" s="1064" t="s">
        <v>587</v>
      </c>
      <c r="AQ75" s="1064"/>
      <c r="AR75" s="1064"/>
      <c r="AS75" s="1064"/>
      <c r="AT75" s="1064"/>
      <c r="AU75" s="1064" t="s">
        <v>587</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579</v>
      </c>
      <c r="C76" s="1068"/>
      <c r="D76" s="1068"/>
      <c r="E76" s="1068"/>
      <c r="F76" s="1068"/>
      <c r="G76" s="1068"/>
      <c r="H76" s="1068"/>
      <c r="I76" s="1068"/>
      <c r="J76" s="1068"/>
      <c r="K76" s="1068"/>
      <c r="L76" s="1068"/>
      <c r="M76" s="1068"/>
      <c r="N76" s="1068"/>
      <c r="O76" s="1068"/>
      <c r="P76" s="1069"/>
      <c r="Q76" s="1071">
        <v>326</v>
      </c>
      <c r="R76" s="1072"/>
      <c r="S76" s="1072"/>
      <c r="T76" s="1072"/>
      <c r="U76" s="1073"/>
      <c r="V76" s="1074">
        <v>293</v>
      </c>
      <c r="W76" s="1072"/>
      <c r="X76" s="1072"/>
      <c r="Y76" s="1072"/>
      <c r="Z76" s="1073"/>
      <c r="AA76" s="1074">
        <v>32</v>
      </c>
      <c r="AB76" s="1072"/>
      <c r="AC76" s="1072"/>
      <c r="AD76" s="1072"/>
      <c r="AE76" s="1073"/>
      <c r="AF76" s="1074">
        <v>32</v>
      </c>
      <c r="AG76" s="1072"/>
      <c r="AH76" s="1072"/>
      <c r="AI76" s="1072"/>
      <c r="AJ76" s="1073"/>
      <c r="AK76" s="1074" t="s">
        <v>588</v>
      </c>
      <c r="AL76" s="1072"/>
      <c r="AM76" s="1072"/>
      <c r="AN76" s="1072"/>
      <c r="AO76" s="1073"/>
      <c r="AP76" s="1074">
        <v>539</v>
      </c>
      <c r="AQ76" s="1072"/>
      <c r="AR76" s="1072"/>
      <c r="AS76" s="1072"/>
      <c r="AT76" s="1073"/>
      <c r="AU76" s="1074">
        <v>70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580</v>
      </c>
      <c r="C77" s="1068"/>
      <c r="D77" s="1068"/>
      <c r="E77" s="1068"/>
      <c r="F77" s="1068"/>
      <c r="G77" s="1068"/>
      <c r="H77" s="1068"/>
      <c r="I77" s="1068"/>
      <c r="J77" s="1068"/>
      <c r="K77" s="1068"/>
      <c r="L77" s="1068"/>
      <c r="M77" s="1068"/>
      <c r="N77" s="1068"/>
      <c r="O77" s="1068"/>
      <c r="P77" s="1069"/>
      <c r="Q77" s="1071">
        <v>7131</v>
      </c>
      <c r="R77" s="1072"/>
      <c r="S77" s="1072"/>
      <c r="T77" s="1072"/>
      <c r="U77" s="1073"/>
      <c r="V77" s="1074">
        <v>6900</v>
      </c>
      <c r="W77" s="1072"/>
      <c r="X77" s="1072"/>
      <c r="Y77" s="1072"/>
      <c r="Z77" s="1073"/>
      <c r="AA77" s="1074">
        <v>231</v>
      </c>
      <c r="AB77" s="1072"/>
      <c r="AC77" s="1072"/>
      <c r="AD77" s="1072"/>
      <c r="AE77" s="1073"/>
      <c r="AF77" s="1074">
        <v>3268</v>
      </c>
      <c r="AG77" s="1072"/>
      <c r="AH77" s="1072"/>
      <c r="AI77" s="1072"/>
      <c r="AJ77" s="1073"/>
      <c r="AK77" s="1074">
        <v>707</v>
      </c>
      <c r="AL77" s="1072"/>
      <c r="AM77" s="1072"/>
      <c r="AN77" s="1072"/>
      <c r="AO77" s="1073"/>
      <c r="AP77" s="1074">
        <v>2024</v>
      </c>
      <c r="AQ77" s="1072"/>
      <c r="AR77" s="1072"/>
      <c r="AS77" s="1072"/>
      <c r="AT77" s="1073"/>
      <c r="AU77" s="1074">
        <v>61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581</v>
      </c>
      <c r="C78" s="1068"/>
      <c r="D78" s="1068"/>
      <c r="E78" s="1068"/>
      <c r="F78" s="1068"/>
      <c r="G78" s="1068"/>
      <c r="H78" s="1068"/>
      <c r="I78" s="1068"/>
      <c r="J78" s="1068"/>
      <c r="K78" s="1068"/>
      <c r="L78" s="1068"/>
      <c r="M78" s="1068"/>
      <c r="N78" s="1068"/>
      <c r="O78" s="1068"/>
      <c r="P78" s="1069"/>
      <c r="Q78" s="1070">
        <v>194</v>
      </c>
      <c r="R78" s="1064"/>
      <c r="S78" s="1064"/>
      <c r="T78" s="1064"/>
      <c r="U78" s="1064"/>
      <c r="V78" s="1064">
        <v>191</v>
      </c>
      <c r="W78" s="1064"/>
      <c r="X78" s="1064"/>
      <c r="Y78" s="1064"/>
      <c r="Z78" s="1064"/>
      <c r="AA78" s="1064">
        <v>3</v>
      </c>
      <c r="AB78" s="1064"/>
      <c r="AC78" s="1064"/>
      <c r="AD78" s="1064"/>
      <c r="AE78" s="1064"/>
      <c r="AF78" s="1064">
        <v>3</v>
      </c>
      <c r="AG78" s="1064"/>
      <c r="AH78" s="1064"/>
      <c r="AI78" s="1064"/>
      <c r="AJ78" s="1064"/>
      <c r="AK78" s="1064" t="s">
        <v>589</v>
      </c>
      <c r="AL78" s="1064"/>
      <c r="AM78" s="1064"/>
      <c r="AN78" s="1064"/>
      <c r="AO78" s="1064"/>
      <c r="AP78" s="1064" t="s">
        <v>586</v>
      </c>
      <c r="AQ78" s="1064"/>
      <c r="AR78" s="1064"/>
      <c r="AS78" s="1064"/>
      <c r="AT78" s="1064"/>
      <c r="AU78" s="1064" t="s">
        <v>586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582</v>
      </c>
      <c r="C79" s="1068"/>
      <c r="D79" s="1068"/>
      <c r="E79" s="1068"/>
      <c r="F79" s="1068"/>
      <c r="G79" s="1068"/>
      <c r="H79" s="1068"/>
      <c r="I79" s="1068"/>
      <c r="J79" s="1068"/>
      <c r="K79" s="1068"/>
      <c r="L79" s="1068"/>
      <c r="M79" s="1068"/>
      <c r="N79" s="1068"/>
      <c r="O79" s="1068"/>
      <c r="P79" s="1069"/>
      <c r="Q79" s="1070">
        <v>40</v>
      </c>
      <c r="R79" s="1064"/>
      <c r="S79" s="1064"/>
      <c r="T79" s="1064"/>
      <c r="U79" s="1064"/>
      <c r="V79" s="1064">
        <v>29</v>
      </c>
      <c r="W79" s="1064"/>
      <c r="X79" s="1064"/>
      <c r="Y79" s="1064"/>
      <c r="Z79" s="1064"/>
      <c r="AA79" s="1064">
        <v>11</v>
      </c>
      <c r="AB79" s="1064"/>
      <c r="AC79" s="1064"/>
      <c r="AD79" s="1064"/>
      <c r="AE79" s="1064"/>
      <c r="AF79" s="1064">
        <v>5</v>
      </c>
      <c r="AG79" s="1064"/>
      <c r="AH79" s="1064"/>
      <c r="AI79" s="1064"/>
      <c r="AJ79" s="1064"/>
      <c r="AK79" s="1064" t="s">
        <v>591</v>
      </c>
      <c r="AL79" s="1064"/>
      <c r="AM79" s="1064"/>
      <c r="AN79" s="1064"/>
      <c r="AO79" s="1064"/>
      <c r="AP79" s="1064" t="s">
        <v>586</v>
      </c>
      <c r="AQ79" s="1064"/>
      <c r="AR79" s="1064"/>
      <c r="AS79" s="1064"/>
      <c r="AT79" s="1064"/>
      <c r="AU79" s="1064" t="s">
        <v>586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409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417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418</v>
      </c>
      <c r="AB109" s="987"/>
      <c r="AC109" s="987"/>
      <c r="AD109" s="987"/>
      <c r="AE109" s="988"/>
      <c r="AF109" s="989" t="s">
        <v>303</v>
      </c>
      <c r="AG109" s="987"/>
      <c r="AH109" s="987"/>
      <c r="AI109" s="987"/>
      <c r="AJ109" s="988"/>
      <c r="AK109" s="989" t="s">
        <v>302</v>
      </c>
      <c r="AL109" s="987"/>
      <c r="AM109" s="987"/>
      <c r="AN109" s="987"/>
      <c r="AO109" s="988"/>
      <c r="AP109" s="989" t="s">
        <v>419</v>
      </c>
      <c r="AQ109" s="987"/>
      <c r="AR109" s="987"/>
      <c r="AS109" s="987"/>
      <c r="AT109" s="1018"/>
      <c r="AU109" s="986" t="s">
        <v>417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418</v>
      </c>
      <c r="BR109" s="987"/>
      <c r="BS109" s="987"/>
      <c r="BT109" s="987"/>
      <c r="BU109" s="988"/>
      <c r="BV109" s="989" t="s">
        <v>303</v>
      </c>
      <c r="BW109" s="987"/>
      <c r="BX109" s="987"/>
      <c r="BY109" s="987"/>
      <c r="BZ109" s="988"/>
      <c r="CA109" s="989" t="s">
        <v>302</v>
      </c>
      <c r="CB109" s="987"/>
      <c r="CC109" s="987"/>
      <c r="CD109" s="987"/>
      <c r="CE109" s="988"/>
      <c r="CF109" s="1025" t="s">
        <v>419</v>
      </c>
      <c r="CG109" s="1025"/>
      <c r="CH109" s="1025"/>
      <c r="CI109" s="1025"/>
      <c r="CJ109" s="1025"/>
      <c r="CK109" s="989" t="s">
        <v>420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418</v>
      </c>
      <c r="DH109" s="987"/>
      <c r="DI109" s="987"/>
      <c r="DJ109" s="987"/>
      <c r="DK109" s="988"/>
      <c r="DL109" s="989" t="s">
        <v>303</v>
      </c>
      <c r="DM109" s="987"/>
      <c r="DN109" s="987"/>
      <c r="DO109" s="987"/>
      <c r="DP109" s="988"/>
      <c r="DQ109" s="989" t="s">
        <v>302</v>
      </c>
      <c r="DR109" s="987"/>
      <c r="DS109" s="987"/>
      <c r="DT109" s="987"/>
      <c r="DU109" s="988"/>
      <c r="DV109" s="989" t="s">
        <v>419</v>
      </c>
      <c r="DW109" s="987"/>
      <c r="DX109" s="987"/>
      <c r="DY109" s="987"/>
      <c r="DZ109" s="1018"/>
    </row>
    <row r="110" spans="1:131" s="247" customFormat="1" ht="26.25" customHeight="1" x14ac:dyDescent="0.15">
      <c r="A110" s="889" t="s">
        <v>421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402244</v>
      </c>
      <c r="AB110" s="980"/>
      <c r="AC110" s="980"/>
      <c r="AD110" s="980"/>
      <c r="AE110" s="981"/>
      <c r="AF110" s="982">
        <v>386623</v>
      </c>
      <c r="AG110" s="980"/>
      <c r="AH110" s="980"/>
      <c r="AI110" s="980"/>
      <c r="AJ110" s="981"/>
      <c r="AK110" s="982">
        <v>361778</v>
      </c>
      <c r="AL110" s="980"/>
      <c r="AM110" s="980"/>
      <c r="AN110" s="980"/>
      <c r="AO110" s="981"/>
      <c r="AP110" s="983">
        <v>15.2</v>
      </c>
      <c r="AQ110" s="984"/>
      <c r="AR110" s="984"/>
      <c r="AS110" s="984"/>
      <c r="AT110" s="985"/>
      <c r="AU110" s="1019" t="s">
        <v>73</v>
      </c>
      <c r="AV110" s="1020"/>
      <c r="AW110" s="1020"/>
      <c r="AX110" s="1020"/>
      <c r="AY110" s="1020"/>
      <c r="AZ110" s="945" t="s">
        <v>422</v>
      </c>
      <c r="BA110" s="890"/>
      <c r="BB110" s="890"/>
      <c r="BC110" s="890"/>
      <c r="BD110" s="890"/>
      <c r="BE110" s="890"/>
      <c r="BF110" s="890"/>
      <c r="BG110" s="890"/>
      <c r="BH110" s="890"/>
      <c r="BI110" s="890"/>
      <c r="BJ110" s="890"/>
      <c r="BK110" s="890"/>
      <c r="BL110" s="890"/>
      <c r="BM110" s="890"/>
      <c r="BN110" s="890"/>
      <c r="BO110" s="890"/>
      <c r="BP110" s="891"/>
      <c r="BQ110" s="946">
        <v>3365930</v>
      </c>
      <c r="BR110" s="927"/>
      <c r="BS110" s="927"/>
      <c r="BT110" s="927"/>
      <c r="BU110" s="927"/>
      <c r="BV110" s="927">
        <v>3185488</v>
      </c>
      <c r="BW110" s="927"/>
      <c r="BX110" s="927"/>
      <c r="BY110" s="927"/>
      <c r="BZ110" s="927"/>
      <c r="CA110" s="927">
        <v>3118039</v>
      </c>
      <c r="CB110" s="927"/>
      <c r="CC110" s="927"/>
      <c r="CD110" s="927"/>
      <c r="CE110" s="927"/>
      <c r="CF110" s="951">
        <v>131.19999999999999</v>
      </c>
      <c r="CG110" s="952"/>
      <c r="CH110" s="952"/>
      <c r="CI110" s="952"/>
      <c r="CJ110" s="952"/>
      <c r="CK110" s="1015" t="s">
        <v>423</v>
      </c>
      <c r="CL110" s="901"/>
      <c r="CM110" s="976" t="s">
        <v>424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425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426</v>
      </c>
      <c r="BA111" s="832"/>
      <c r="BB111" s="832"/>
      <c r="BC111" s="832"/>
      <c r="BD111" s="832"/>
      <c r="BE111" s="832"/>
      <c r="BF111" s="832"/>
      <c r="BG111" s="832"/>
      <c r="BH111" s="832"/>
      <c r="BI111" s="832"/>
      <c r="BJ111" s="832"/>
      <c r="BK111" s="832"/>
      <c r="BL111" s="832"/>
      <c r="BM111" s="832"/>
      <c r="BN111" s="832"/>
      <c r="BO111" s="832"/>
      <c r="BP111" s="833"/>
      <c r="BQ111" s="898">
        <v>113417</v>
      </c>
      <c r="BR111" s="899"/>
      <c r="BS111" s="899"/>
      <c r="BT111" s="899"/>
      <c r="BU111" s="899"/>
      <c r="BV111" s="899">
        <v>86316</v>
      </c>
      <c r="BW111" s="899"/>
      <c r="BX111" s="899"/>
      <c r="BY111" s="899"/>
      <c r="BZ111" s="899"/>
      <c r="CA111" s="899">
        <v>60337</v>
      </c>
      <c r="CB111" s="899"/>
      <c r="CC111" s="899"/>
      <c r="CD111" s="899"/>
      <c r="CE111" s="899"/>
      <c r="CF111" s="960">
        <v>2.5</v>
      </c>
      <c r="CG111" s="961"/>
      <c r="CH111" s="961"/>
      <c r="CI111" s="961"/>
      <c r="CJ111" s="961"/>
      <c r="CK111" s="1016"/>
      <c r="CL111" s="903"/>
      <c r="CM111" s="906" t="s">
        <v>427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428</v>
      </c>
      <c r="B112" s="1002"/>
      <c r="C112" s="832" t="s">
        <v>429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128</v>
      </c>
      <c r="AG112" s="862"/>
      <c r="AH112" s="862"/>
      <c r="AI112" s="862"/>
      <c r="AJ112" s="863"/>
      <c r="AK112" s="864" t="s">
        <v>430</v>
      </c>
      <c r="AL112" s="862"/>
      <c r="AM112" s="862"/>
      <c r="AN112" s="862"/>
      <c r="AO112" s="863"/>
      <c r="AP112" s="909" t="s">
        <v>430</v>
      </c>
      <c r="AQ112" s="910"/>
      <c r="AR112" s="910"/>
      <c r="AS112" s="910"/>
      <c r="AT112" s="911"/>
      <c r="AU112" s="1021"/>
      <c r="AV112" s="1022"/>
      <c r="AW112" s="1022"/>
      <c r="AX112" s="1022"/>
      <c r="AY112" s="1022"/>
      <c r="AZ112" s="897" t="s">
        <v>431</v>
      </c>
      <c r="BA112" s="832"/>
      <c r="BB112" s="832"/>
      <c r="BC112" s="832"/>
      <c r="BD112" s="832"/>
      <c r="BE112" s="832"/>
      <c r="BF112" s="832"/>
      <c r="BG112" s="832"/>
      <c r="BH112" s="832"/>
      <c r="BI112" s="832"/>
      <c r="BJ112" s="832"/>
      <c r="BK112" s="832"/>
      <c r="BL112" s="832"/>
      <c r="BM112" s="832"/>
      <c r="BN112" s="832"/>
      <c r="BO112" s="832"/>
      <c r="BP112" s="833"/>
      <c r="BQ112" s="898">
        <v>904961</v>
      </c>
      <c r="BR112" s="899"/>
      <c r="BS112" s="899"/>
      <c r="BT112" s="899"/>
      <c r="BU112" s="899"/>
      <c r="BV112" s="899">
        <v>750631</v>
      </c>
      <c r="BW112" s="899"/>
      <c r="BX112" s="899"/>
      <c r="BY112" s="899"/>
      <c r="BZ112" s="899"/>
      <c r="CA112" s="899">
        <v>645332</v>
      </c>
      <c r="CB112" s="899"/>
      <c r="CC112" s="899"/>
      <c r="CD112" s="899"/>
      <c r="CE112" s="899"/>
      <c r="CF112" s="960">
        <v>27.1</v>
      </c>
      <c r="CG112" s="961"/>
      <c r="CH112" s="961"/>
      <c r="CI112" s="961"/>
      <c r="CJ112" s="961"/>
      <c r="CK112" s="1016"/>
      <c r="CL112" s="903"/>
      <c r="CM112" s="906" t="s">
        <v>432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430</v>
      </c>
      <c r="DH112" s="899"/>
      <c r="DI112" s="899"/>
      <c r="DJ112" s="899"/>
      <c r="DK112" s="899"/>
      <c r="DL112" s="899" t="s">
        <v>430</v>
      </c>
      <c r="DM112" s="899"/>
      <c r="DN112" s="899"/>
      <c r="DO112" s="899"/>
      <c r="DP112" s="899"/>
      <c r="DQ112" s="899" t="s">
        <v>430</v>
      </c>
      <c r="DR112" s="899"/>
      <c r="DS112" s="899"/>
      <c r="DT112" s="899"/>
      <c r="DU112" s="899"/>
      <c r="DV112" s="876" t="s">
        <v>430</v>
      </c>
      <c r="DW112" s="876"/>
      <c r="DX112" s="876"/>
      <c r="DY112" s="876"/>
      <c r="DZ112" s="877"/>
    </row>
    <row r="113" spans="1:130" s="247" customFormat="1" ht="26.25" customHeight="1" x14ac:dyDescent="0.15">
      <c r="A113" s="1003"/>
      <c r="B113" s="1004"/>
      <c r="C113" s="832" t="s">
        <v>433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209405</v>
      </c>
      <c r="AB113" s="1008"/>
      <c r="AC113" s="1008"/>
      <c r="AD113" s="1008"/>
      <c r="AE113" s="1009"/>
      <c r="AF113" s="1010">
        <v>201955</v>
      </c>
      <c r="AG113" s="1008"/>
      <c r="AH113" s="1008"/>
      <c r="AI113" s="1008"/>
      <c r="AJ113" s="1009"/>
      <c r="AK113" s="1010">
        <v>157962</v>
      </c>
      <c r="AL113" s="1008"/>
      <c r="AM113" s="1008"/>
      <c r="AN113" s="1008"/>
      <c r="AO113" s="1009"/>
      <c r="AP113" s="1011">
        <v>6.6</v>
      </c>
      <c r="AQ113" s="1012"/>
      <c r="AR113" s="1012"/>
      <c r="AS113" s="1012"/>
      <c r="AT113" s="1013"/>
      <c r="AU113" s="1021"/>
      <c r="AV113" s="1022"/>
      <c r="AW113" s="1022"/>
      <c r="AX113" s="1022"/>
      <c r="AY113" s="1022"/>
      <c r="AZ113" s="897" t="s">
        <v>434</v>
      </c>
      <c r="BA113" s="832"/>
      <c r="BB113" s="832"/>
      <c r="BC113" s="832"/>
      <c r="BD113" s="832"/>
      <c r="BE113" s="832"/>
      <c r="BF113" s="832"/>
      <c r="BG113" s="832"/>
      <c r="BH113" s="832"/>
      <c r="BI113" s="832"/>
      <c r="BJ113" s="832"/>
      <c r="BK113" s="832"/>
      <c r="BL113" s="832"/>
      <c r="BM113" s="832"/>
      <c r="BN113" s="832"/>
      <c r="BO113" s="832"/>
      <c r="BP113" s="833"/>
      <c r="BQ113" s="898">
        <v>202847</v>
      </c>
      <c r="BR113" s="899"/>
      <c r="BS113" s="899"/>
      <c r="BT113" s="899"/>
      <c r="BU113" s="899"/>
      <c r="BV113" s="899">
        <v>394093</v>
      </c>
      <c r="BW113" s="899"/>
      <c r="BX113" s="899"/>
      <c r="BY113" s="899"/>
      <c r="BZ113" s="899"/>
      <c r="CA113" s="899">
        <v>414685</v>
      </c>
      <c r="CB113" s="899"/>
      <c r="CC113" s="899"/>
      <c r="CD113" s="899"/>
      <c r="CE113" s="899"/>
      <c r="CF113" s="960">
        <v>17.399999999999999</v>
      </c>
      <c r="CG113" s="961"/>
      <c r="CH113" s="961"/>
      <c r="CI113" s="961"/>
      <c r="CJ113" s="961"/>
      <c r="CK113" s="1016"/>
      <c r="CL113" s="903"/>
      <c r="CM113" s="906" t="s">
        <v>435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430</v>
      </c>
      <c r="DH113" s="862"/>
      <c r="DI113" s="862"/>
      <c r="DJ113" s="862"/>
      <c r="DK113" s="863"/>
      <c r="DL113" s="864" t="s">
        <v>430</v>
      </c>
      <c r="DM113" s="862"/>
      <c r="DN113" s="862"/>
      <c r="DO113" s="862"/>
      <c r="DP113" s="863"/>
      <c r="DQ113" s="864" t="s">
        <v>430</v>
      </c>
      <c r="DR113" s="862"/>
      <c r="DS113" s="862"/>
      <c r="DT113" s="862"/>
      <c r="DU113" s="863"/>
      <c r="DV113" s="909" t="s">
        <v>430</v>
      </c>
      <c r="DW113" s="910"/>
      <c r="DX113" s="910"/>
      <c r="DY113" s="910"/>
      <c r="DZ113" s="911"/>
    </row>
    <row r="114" spans="1:130" s="247" customFormat="1" ht="26.25" customHeight="1" x14ac:dyDescent="0.15">
      <c r="A114" s="1003"/>
      <c r="B114" s="1004"/>
      <c r="C114" s="832" t="s">
        <v>436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33777</v>
      </c>
      <c r="AB114" s="862"/>
      <c r="AC114" s="862"/>
      <c r="AD114" s="862"/>
      <c r="AE114" s="863"/>
      <c r="AF114" s="864">
        <v>29472</v>
      </c>
      <c r="AG114" s="862"/>
      <c r="AH114" s="862"/>
      <c r="AI114" s="862"/>
      <c r="AJ114" s="863"/>
      <c r="AK114" s="864">
        <v>24706</v>
      </c>
      <c r="AL114" s="862"/>
      <c r="AM114" s="862"/>
      <c r="AN114" s="862"/>
      <c r="AO114" s="863"/>
      <c r="AP114" s="909">
        <v>1</v>
      </c>
      <c r="AQ114" s="910"/>
      <c r="AR114" s="910"/>
      <c r="AS114" s="910"/>
      <c r="AT114" s="911"/>
      <c r="AU114" s="1021"/>
      <c r="AV114" s="1022"/>
      <c r="AW114" s="1022"/>
      <c r="AX114" s="1022"/>
      <c r="AY114" s="1022"/>
      <c r="AZ114" s="897" t="s">
        <v>437</v>
      </c>
      <c r="BA114" s="832"/>
      <c r="BB114" s="832"/>
      <c r="BC114" s="832"/>
      <c r="BD114" s="832"/>
      <c r="BE114" s="832"/>
      <c r="BF114" s="832"/>
      <c r="BG114" s="832"/>
      <c r="BH114" s="832"/>
      <c r="BI114" s="832"/>
      <c r="BJ114" s="832"/>
      <c r="BK114" s="832"/>
      <c r="BL114" s="832"/>
      <c r="BM114" s="832"/>
      <c r="BN114" s="832"/>
      <c r="BO114" s="832"/>
      <c r="BP114" s="833"/>
      <c r="BQ114" s="898">
        <v>738381</v>
      </c>
      <c r="BR114" s="899"/>
      <c r="BS114" s="899"/>
      <c r="BT114" s="899"/>
      <c r="BU114" s="899"/>
      <c r="BV114" s="899">
        <v>658567</v>
      </c>
      <c r="BW114" s="899"/>
      <c r="BX114" s="899"/>
      <c r="BY114" s="899"/>
      <c r="BZ114" s="899"/>
      <c r="CA114" s="899">
        <v>689974</v>
      </c>
      <c r="CB114" s="899"/>
      <c r="CC114" s="899"/>
      <c r="CD114" s="899"/>
      <c r="CE114" s="899"/>
      <c r="CF114" s="960">
        <v>29</v>
      </c>
      <c r="CG114" s="961"/>
      <c r="CH114" s="961"/>
      <c r="CI114" s="961"/>
      <c r="CJ114" s="961"/>
      <c r="CK114" s="1016"/>
      <c r="CL114" s="903"/>
      <c r="CM114" s="906" t="s">
        <v>438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430</v>
      </c>
      <c r="DM114" s="862"/>
      <c r="DN114" s="862"/>
      <c r="DO114" s="862"/>
      <c r="DP114" s="863"/>
      <c r="DQ114" s="864" t="s">
        <v>430</v>
      </c>
      <c r="DR114" s="862"/>
      <c r="DS114" s="862"/>
      <c r="DT114" s="862"/>
      <c r="DU114" s="863"/>
      <c r="DV114" s="909" t="s">
        <v>430</v>
      </c>
      <c r="DW114" s="910"/>
      <c r="DX114" s="910"/>
      <c r="DY114" s="910"/>
      <c r="DZ114" s="911"/>
    </row>
    <row r="115" spans="1:130" s="247" customFormat="1" ht="26.25" customHeight="1" x14ac:dyDescent="0.15">
      <c r="A115" s="1003"/>
      <c r="B115" s="1004"/>
      <c r="C115" s="832" t="s">
        <v>439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27274</v>
      </c>
      <c r="AB115" s="1008"/>
      <c r="AC115" s="1008"/>
      <c r="AD115" s="1008"/>
      <c r="AE115" s="1009"/>
      <c r="AF115" s="1010">
        <v>27100</v>
      </c>
      <c r="AG115" s="1008"/>
      <c r="AH115" s="1008"/>
      <c r="AI115" s="1008"/>
      <c r="AJ115" s="1009"/>
      <c r="AK115" s="1010">
        <v>100576</v>
      </c>
      <c r="AL115" s="1008"/>
      <c r="AM115" s="1008"/>
      <c r="AN115" s="1008"/>
      <c r="AO115" s="1009"/>
      <c r="AP115" s="1011">
        <v>4.2</v>
      </c>
      <c r="AQ115" s="1012"/>
      <c r="AR115" s="1012"/>
      <c r="AS115" s="1012"/>
      <c r="AT115" s="1013"/>
      <c r="AU115" s="1021"/>
      <c r="AV115" s="1022"/>
      <c r="AW115" s="1022"/>
      <c r="AX115" s="1022"/>
      <c r="AY115" s="1022"/>
      <c r="AZ115" s="897" t="s">
        <v>440</v>
      </c>
      <c r="BA115" s="832"/>
      <c r="BB115" s="832"/>
      <c r="BC115" s="832"/>
      <c r="BD115" s="832"/>
      <c r="BE115" s="832"/>
      <c r="BF115" s="832"/>
      <c r="BG115" s="832"/>
      <c r="BH115" s="832"/>
      <c r="BI115" s="832"/>
      <c r="BJ115" s="832"/>
      <c r="BK115" s="832"/>
      <c r="BL115" s="832"/>
      <c r="BM115" s="832"/>
      <c r="BN115" s="832"/>
      <c r="BO115" s="832"/>
      <c r="BP115" s="833"/>
      <c r="BQ115" s="898">
        <v>165817</v>
      </c>
      <c r="BR115" s="899"/>
      <c r="BS115" s="899"/>
      <c r="BT115" s="899"/>
      <c r="BU115" s="899"/>
      <c r="BV115" s="899">
        <v>113063</v>
      </c>
      <c r="BW115" s="899"/>
      <c r="BX115" s="899"/>
      <c r="BY115" s="899"/>
      <c r="BZ115" s="899"/>
      <c r="CA115" s="899">
        <v>80704</v>
      </c>
      <c r="CB115" s="899"/>
      <c r="CC115" s="899"/>
      <c r="CD115" s="899"/>
      <c r="CE115" s="899"/>
      <c r="CF115" s="960">
        <v>3.4</v>
      </c>
      <c r="CG115" s="961"/>
      <c r="CH115" s="961"/>
      <c r="CI115" s="961"/>
      <c r="CJ115" s="961"/>
      <c r="CK115" s="1016"/>
      <c r="CL115" s="903"/>
      <c r="CM115" s="897" t="s">
        <v>441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85594</v>
      </c>
      <c r="DH115" s="862"/>
      <c r="DI115" s="862"/>
      <c r="DJ115" s="862"/>
      <c r="DK115" s="863"/>
      <c r="DL115" s="864">
        <v>64037</v>
      </c>
      <c r="DM115" s="862"/>
      <c r="DN115" s="862"/>
      <c r="DO115" s="862"/>
      <c r="DP115" s="863"/>
      <c r="DQ115" s="864">
        <v>42586</v>
      </c>
      <c r="DR115" s="862"/>
      <c r="DS115" s="862"/>
      <c r="DT115" s="862"/>
      <c r="DU115" s="863"/>
      <c r="DV115" s="909">
        <v>1.8</v>
      </c>
      <c r="DW115" s="910"/>
      <c r="DX115" s="910"/>
      <c r="DY115" s="910"/>
      <c r="DZ115" s="911"/>
    </row>
    <row r="116" spans="1:130" s="247" customFormat="1" ht="26.25" customHeight="1" x14ac:dyDescent="0.15">
      <c r="A116" s="1005"/>
      <c r="B116" s="1006"/>
      <c r="C116" s="965" t="s">
        <v>442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430</v>
      </c>
      <c r="AB116" s="862"/>
      <c r="AC116" s="862"/>
      <c r="AD116" s="862"/>
      <c r="AE116" s="863"/>
      <c r="AF116" s="864" t="s">
        <v>430</v>
      </c>
      <c r="AG116" s="862"/>
      <c r="AH116" s="862"/>
      <c r="AI116" s="862"/>
      <c r="AJ116" s="863"/>
      <c r="AK116" s="864" t="s">
        <v>430</v>
      </c>
      <c r="AL116" s="862"/>
      <c r="AM116" s="862"/>
      <c r="AN116" s="862"/>
      <c r="AO116" s="863"/>
      <c r="AP116" s="909" t="s">
        <v>430</v>
      </c>
      <c r="AQ116" s="910"/>
      <c r="AR116" s="910"/>
      <c r="AS116" s="910"/>
      <c r="AT116" s="911"/>
      <c r="AU116" s="1021"/>
      <c r="AV116" s="1022"/>
      <c r="AW116" s="1022"/>
      <c r="AX116" s="1022"/>
      <c r="AY116" s="1022"/>
      <c r="AZ116" s="948" t="s">
        <v>443</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430</v>
      </c>
      <c r="CB116" s="899"/>
      <c r="CC116" s="899"/>
      <c r="CD116" s="899"/>
      <c r="CE116" s="899"/>
      <c r="CF116" s="960" t="s">
        <v>430</v>
      </c>
      <c r="CG116" s="961"/>
      <c r="CH116" s="961"/>
      <c r="CI116" s="961"/>
      <c r="CJ116" s="961"/>
      <c r="CK116" s="1016"/>
      <c r="CL116" s="903"/>
      <c r="CM116" s="906" t="s">
        <v>444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27213</v>
      </c>
      <c r="DH116" s="862"/>
      <c r="DI116" s="862"/>
      <c r="DJ116" s="862"/>
      <c r="DK116" s="863"/>
      <c r="DL116" s="864">
        <v>21791</v>
      </c>
      <c r="DM116" s="862"/>
      <c r="DN116" s="862"/>
      <c r="DO116" s="862"/>
      <c r="DP116" s="863"/>
      <c r="DQ116" s="864">
        <v>17385</v>
      </c>
      <c r="DR116" s="862"/>
      <c r="DS116" s="862"/>
      <c r="DT116" s="862"/>
      <c r="DU116" s="863"/>
      <c r="DV116" s="909">
        <v>0.7</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445</v>
      </c>
      <c r="Z117" s="988"/>
      <c r="AA117" s="993">
        <v>672700</v>
      </c>
      <c r="AB117" s="994"/>
      <c r="AC117" s="994"/>
      <c r="AD117" s="994"/>
      <c r="AE117" s="995"/>
      <c r="AF117" s="996">
        <v>645150</v>
      </c>
      <c r="AG117" s="994"/>
      <c r="AH117" s="994"/>
      <c r="AI117" s="994"/>
      <c r="AJ117" s="995"/>
      <c r="AK117" s="996">
        <v>645022</v>
      </c>
      <c r="AL117" s="994"/>
      <c r="AM117" s="994"/>
      <c r="AN117" s="994"/>
      <c r="AO117" s="995"/>
      <c r="AP117" s="997"/>
      <c r="AQ117" s="998"/>
      <c r="AR117" s="998"/>
      <c r="AS117" s="998"/>
      <c r="AT117" s="999"/>
      <c r="AU117" s="1021"/>
      <c r="AV117" s="1022"/>
      <c r="AW117" s="1022"/>
      <c r="AX117" s="1022"/>
      <c r="AY117" s="1022"/>
      <c r="AZ117" s="948" t="s">
        <v>446</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447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418</v>
      </c>
      <c r="AB118" s="987"/>
      <c r="AC118" s="987"/>
      <c r="AD118" s="987"/>
      <c r="AE118" s="988"/>
      <c r="AF118" s="989" t="s">
        <v>303</v>
      </c>
      <c r="AG118" s="987"/>
      <c r="AH118" s="987"/>
      <c r="AI118" s="987"/>
      <c r="AJ118" s="988"/>
      <c r="AK118" s="989" t="s">
        <v>302</v>
      </c>
      <c r="AL118" s="987"/>
      <c r="AM118" s="987"/>
      <c r="AN118" s="987"/>
      <c r="AO118" s="988"/>
      <c r="AP118" s="990" t="s">
        <v>419</v>
      </c>
      <c r="AQ118" s="991"/>
      <c r="AR118" s="991"/>
      <c r="AS118" s="991"/>
      <c r="AT118" s="992"/>
      <c r="AU118" s="1021"/>
      <c r="AV118" s="1022"/>
      <c r="AW118" s="1022"/>
      <c r="AX118" s="1022"/>
      <c r="AY118" s="1022"/>
      <c r="AZ118" s="964" t="s">
        <v>448</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449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423</v>
      </c>
      <c r="B119" s="901"/>
      <c r="C119" s="976" t="s">
        <v>424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450</v>
      </c>
      <c r="BP119" s="963"/>
      <c r="BQ119" s="967">
        <v>5491353</v>
      </c>
      <c r="BR119" s="930"/>
      <c r="BS119" s="930"/>
      <c r="BT119" s="930"/>
      <c r="BU119" s="930"/>
      <c r="BV119" s="930">
        <v>5188158</v>
      </c>
      <c r="BW119" s="930"/>
      <c r="BX119" s="930"/>
      <c r="BY119" s="930"/>
      <c r="BZ119" s="930"/>
      <c r="CA119" s="930">
        <v>5009071</v>
      </c>
      <c r="CB119" s="930"/>
      <c r="CC119" s="930"/>
      <c r="CD119" s="930"/>
      <c r="CE119" s="930"/>
      <c r="CF119" s="828"/>
      <c r="CG119" s="829"/>
      <c r="CH119" s="829"/>
      <c r="CI119" s="829"/>
      <c r="CJ119" s="919"/>
      <c r="CK119" s="1017"/>
      <c r="CL119" s="905"/>
      <c r="CM119" s="923" t="s">
        <v>451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610</v>
      </c>
      <c r="DH119" s="845"/>
      <c r="DI119" s="845"/>
      <c r="DJ119" s="845"/>
      <c r="DK119" s="846"/>
      <c r="DL119" s="847">
        <v>488</v>
      </c>
      <c r="DM119" s="845"/>
      <c r="DN119" s="845"/>
      <c r="DO119" s="845"/>
      <c r="DP119" s="846"/>
      <c r="DQ119" s="847">
        <v>366</v>
      </c>
      <c r="DR119" s="845"/>
      <c r="DS119" s="845"/>
      <c r="DT119" s="845"/>
      <c r="DU119" s="846"/>
      <c r="DV119" s="933">
        <v>0</v>
      </c>
      <c r="DW119" s="934"/>
      <c r="DX119" s="934"/>
      <c r="DY119" s="934"/>
      <c r="DZ119" s="935"/>
    </row>
    <row r="120" spans="1:130" s="247" customFormat="1" ht="26.25" customHeight="1" x14ac:dyDescent="0.15">
      <c r="A120" s="902"/>
      <c r="B120" s="903"/>
      <c r="C120" s="906" t="s">
        <v>427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452</v>
      </c>
      <c r="AV120" s="969"/>
      <c r="AW120" s="969"/>
      <c r="AX120" s="969"/>
      <c r="AY120" s="970"/>
      <c r="AZ120" s="945" t="s">
        <v>453</v>
      </c>
      <c r="BA120" s="890"/>
      <c r="BB120" s="890"/>
      <c r="BC120" s="890"/>
      <c r="BD120" s="890"/>
      <c r="BE120" s="890"/>
      <c r="BF120" s="890"/>
      <c r="BG120" s="890"/>
      <c r="BH120" s="890"/>
      <c r="BI120" s="890"/>
      <c r="BJ120" s="890"/>
      <c r="BK120" s="890"/>
      <c r="BL120" s="890"/>
      <c r="BM120" s="890"/>
      <c r="BN120" s="890"/>
      <c r="BO120" s="890"/>
      <c r="BP120" s="891"/>
      <c r="BQ120" s="946">
        <v>1671997</v>
      </c>
      <c r="BR120" s="927"/>
      <c r="BS120" s="927"/>
      <c r="BT120" s="927"/>
      <c r="BU120" s="927"/>
      <c r="BV120" s="927">
        <v>1768472</v>
      </c>
      <c r="BW120" s="927"/>
      <c r="BX120" s="927"/>
      <c r="BY120" s="927"/>
      <c r="BZ120" s="927"/>
      <c r="CA120" s="927">
        <v>1841348</v>
      </c>
      <c r="CB120" s="927"/>
      <c r="CC120" s="927"/>
      <c r="CD120" s="927"/>
      <c r="CE120" s="927"/>
      <c r="CF120" s="951">
        <v>77.5</v>
      </c>
      <c r="CG120" s="952"/>
      <c r="CH120" s="952"/>
      <c r="CI120" s="952"/>
      <c r="CJ120" s="952"/>
      <c r="CK120" s="953" t="s">
        <v>454</v>
      </c>
      <c r="CL120" s="937"/>
      <c r="CM120" s="937"/>
      <c r="CN120" s="937"/>
      <c r="CO120" s="938"/>
      <c r="CP120" s="957" t="s">
        <v>402</v>
      </c>
      <c r="CQ120" s="958"/>
      <c r="CR120" s="958"/>
      <c r="CS120" s="958"/>
      <c r="CT120" s="958"/>
      <c r="CU120" s="958"/>
      <c r="CV120" s="958"/>
      <c r="CW120" s="958"/>
      <c r="CX120" s="958"/>
      <c r="CY120" s="958"/>
      <c r="CZ120" s="958"/>
      <c r="DA120" s="958"/>
      <c r="DB120" s="958"/>
      <c r="DC120" s="958"/>
      <c r="DD120" s="958"/>
      <c r="DE120" s="958"/>
      <c r="DF120" s="959"/>
      <c r="DG120" s="946">
        <v>904961</v>
      </c>
      <c r="DH120" s="927"/>
      <c r="DI120" s="927"/>
      <c r="DJ120" s="927"/>
      <c r="DK120" s="927"/>
      <c r="DL120" s="927">
        <v>750631</v>
      </c>
      <c r="DM120" s="927"/>
      <c r="DN120" s="927"/>
      <c r="DO120" s="927"/>
      <c r="DP120" s="927"/>
      <c r="DQ120" s="927">
        <v>645332</v>
      </c>
      <c r="DR120" s="927"/>
      <c r="DS120" s="927"/>
      <c r="DT120" s="927"/>
      <c r="DU120" s="927"/>
      <c r="DV120" s="928">
        <v>27.1</v>
      </c>
      <c r="DW120" s="928"/>
      <c r="DX120" s="928"/>
      <c r="DY120" s="928"/>
      <c r="DZ120" s="929"/>
    </row>
    <row r="121" spans="1:130" s="247" customFormat="1" ht="26.25" customHeight="1" x14ac:dyDescent="0.15">
      <c r="A121" s="902"/>
      <c r="B121" s="903"/>
      <c r="C121" s="948" t="s">
        <v>455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456</v>
      </c>
      <c r="BA121" s="832"/>
      <c r="BB121" s="832"/>
      <c r="BC121" s="832"/>
      <c r="BD121" s="832"/>
      <c r="BE121" s="832"/>
      <c r="BF121" s="832"/>
      <c r="BG121" s="832"/>
      <c r="BH121" s="832"/>
      <c r="BI121" s="832"/>
      <c r="BJ121" s="832"/>
      <c r="BK121" s="832"/>
      <c r="BL121" s="832"/>
      <c r="BM121" s="832"/>
      <c r="BN121" s="832"/>
      <c r="BO121" s="832"/>
      <c r="BP121" s="833"/>
      <c r="BQ121" s="898">
        <v>126066</v>
      </c>
      <c r="BR121" s="899"/>
      <c r="BS121" s="899"/>
      <c r="BT121" s="899"/>
      <c r="BU121" s="899"/>
      <c r="BV121" s="899">
        <v>113762</v>
      </c>
      <c r="BW121" s="899"/>
      <c r="BX121" s="899"/>
      <c r="BY121" s="899"/>
      <c r="BZ121" s="899"/>
      <c r="CA121" s="899">
        <v>103724</v>
      </c>
      <c r="CB121" s="899"/>
      <c r="CC121" s="899"/>
      <c r="CD121" s="899"/>
      <c r="CE121" s="899"/>
      <c r="CF121" s="960">
        <v>4.4000000000000004</v>
      </c>
      <c r="CG121" s="961"/>
      <c r="CH121" s="961"/>
      <c r="CI121" s="961"/>
      <c r="CJ121" s="961"/>
      <c r="CK121" s="954"/>
      <c r="CL121" s="940"/>
      <c r="CM121" s="940"/>
      <c r="CN121" s="940"/>
      <c r="CO121" s="941"/>
      <c r="CP121" s="920" t="s">
        <v>398</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128</v>
      </c>
      <c r="DR121" s="899"/>
      <c r="DS121" s="899"/>
      <c r="DT121" s="899"/>
      <c r="DU121" s="899"/>
      <c r="DV121" s="876" t="s">
        <v>128</v>
      </c>
      <c r="DW121" s="876"/>
      <c r="DX121" s="876"/>
      <c r="DY121" s="876"/>
      <c r="DZ121" s="877"/>
    </row>
    <row r="122" spans="1:130" s="247" customFormat="1" ht="26.25" customHeight="1" x14ac:dyDescent="0.15">
      <c r="A122" s="902"/>
      <c r="B122" s="903"/>
      <c r="C122" s="906" t="s">
        <v>438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457</v>
      </c>
      <c r="BA122" s="965"/>
      <c r="BB122" s="965"/>
      <c r="BC122" s="965"/>
      <c r="BD122" s="965"/>
      <c r="BE122" s="965"/>
      <c r="BF122" s="965"/>
      <c r="BG122" s="965"/>
      <c r="BH122" s="965"/>
      <c r="BI122" s="965"/>
      <c r="BJ122" s="965"/>
      <c r="BK122" s="965"/>
      <c r="BL122" s="965"/>
      <c r="BM122" s="965"/>
      <c r="BN122" s="965"/>
      <c r="BO122" s="965"/>
      <c r="BP122" s="966"/>
      <c r="BQ122" s="967">
        <v>3372691</v>
      </c>
      <c r="BR122" s="930"/>
      <c r="BS122" s="930"/>
      <c r="BT122" s="930"/>
      <c r="BU122" s="930"/>
      <c r="BV122" s="930">
        <v>3384715</v>
      </c>
      <c r="BW122" s="930"/>
      <c r="BX122" s="930"/>
      <c r="BY122" s="930"/>
      <c r="BZ122" s="930"/>
      <c r="CA122" s="930">
        <v>3207551</v>
      </c>
      <c r="CB122" s="930"/>
      <c r="CC122" s="930"/>
      <c r="CD122" s="930"/>
      <c r="CE122" s="930"/>
      <c r="CF122" s="931">
        <v>134.9</v>
      </c>
      <c r="CG122" s="932"/>
      <c r="CH122" s="932"/>
      <c r="CI122" s="932"/>
      <c r="CJ122" s="932"/>
      <c r="CK122" s="954"/>
      <c r="CL122" s="940"/>
      <c r="CM122" s="940"/>
      <c r="CN122" s="940"/>
      <c r="CO122" s="941"/>
      <c r="CP122" s="920" t="s">
        <v>399</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128</v>
      </c>
      <c r="DM122" s="899"/>
      <c r="DN122" s="899"/>
      <c r="DO122" s="899"/>
      <c r="DP122" s="899"/>
      <c r="DQ122" s="899" t="s">
        <v>128</v>
      </c>
      <c r="DR122" s="899"/>
      <c r="DS122" s="899"/>
      <c r="DT122" s="899"/>
      <c r="DU122" s="899"/>
      <c r="DV122" s="876" t="s">
        <v>128</v>
      </c>
      <c r="DW122" s="876"/>
      <c r="DX122" s="876"/>
      <c r="DY122" s="876"/>
      <c r="DZ122" s="877"/>
    </row>
    <row r="123" spans="1:130" s="247" customFormat="1" ht="26.25" customHeight="1" x14ac:dyDescent="0.15">
      <c r="A123" s="902"/>
      <c r="B123" s="903"/>
      <c r="C123" s="906" t="s">
        <v>444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5490</v>
      </c>
      <c r="AB123" s="862"/>
      <c r="AC123" s="862"/>
      <c r="AD123" s="862"/>
      <c r="AE123" s="863"/>
      <c r="AF123" s="864">
        <v>5421</v>
      </c>
      <c r="AG123" s="862"/>
      <c r="AH123" s="862"/>
      <c r="AI123" s="862"/>
      <c r="AJ123" s="863"/>
      <c r="AK123" s="864">
        <v>4407</v>
      </c>
      <c r="AL123" s="862"/>
      <c r="AM123" s="862"/>
      <c r="AN123" s="862"/>
      <c r="AO123" s="863"/>
      <c r="AP123" s="909">
        <v>0.2</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458</v>
      </c>
      <c r="BP123" s="963"/>
      <c r="BQ123" s="917">
        <v>5170754</v>
      </c>
      <c r="BR123" s="918"/>
      <c r="BS123" s="918"/>
      <c r="BT123" s="918"/>
      <c r="BU123" s="918"/>
      <c r="BV123" s="918">
        <v>5266949</v>
      </c>
      <c r="BW123" s="918"/>
      <c r="BX123" s="918"/>
      <c r="BY123" s="918"/>
      <c r="BZ123" s="918"/>
      <c r="CA123" s="918">
        <v>5152623</v>
      </c>
      <c r="CB123" s="918"/>
      <c r="CC123" s="918"/>
      <c r="CD123" s="918"/>
      <c r="CE123" s="918"/>
      <c r="CF123" s="828"/>
      <c r="CG123" s="829"/>
      <c r="CH123" s="829"/>
      <c r="CI123" s="829"/>
      <c r="CJ123" s="919"/>
      <c r="CK123" s="954"/>
      <c r="CL123" s="940"/>
      <c r="CM123" s="940"/>
      <c r="CN123" s="940"/>
      <c r="CO123" s="941"/>
      <c r="CP123" s="920" t="s">
        <v>459</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447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460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13.8</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461</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449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462</v>
      </c>
      <c r="CL125" s="937"/>
      <c r="CM125" s="937"/>
      <c r="CN125" s="937"/>
      <c r="CO125" s="938"/>
      <c r="CP125" s="945" t="s">
        <v>463</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21784</v>
      </c>
      <c r="AB126" s="862"/>
      <c r="AC126" s="862"/>
      <c r="AD126" s="862"/>
      <c r="AE126" s="863"/>
      <c r="AF126" s="864">
        <v>21679</v>
      </c>
      <c r="AG126" s="862"/>
      <c r="AH126" s="862"/>
      <c r="AI126" s="862"/>
      <c r="AJ126" s="863"/>
      <c r="AK126" s="864">
        <v>96169</v>
      </c>
      <c r="AL126" s="862"/>
      <c r="AM126" s="862"/>
      <c r="AN126" s="862"/>
      <c r="AO126" s="863"/>
      <c r="AP126" s="909">
        <v>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464</v>
      </c>
      <c r="CQ126" s="832"/>
      <c r="CR126" s="832"/>
      <c r="CS126" s="832"/>
      <c r="CT126" s="832"/>
      <c r="CU126" s="832"/>
      <c r="CV126" s="832"/>
      <c r="CW126" s="832"/>
      <c r="CX126" s="832"/>
      <c r="CY126" s="832"/>
      <c r="CZ126" s="832"/>
      <c r="DA126" s="832"/>
      <c r="DB126" s="832"/>
      <c r="DC126" s="832"/>
      <c r="DD126" s="832"/>
      <c r="DE126" s="832"/>
      <c r="DF126" s="833"/>
      <c r="DG126" s="898">
        <v>165817</v>
      </c>
      <c r="DH126" s="899"/>
      <c r="DI126" s="899"/>
      <c r="DJ126" s="899"/>
      <c r="DK126" s="899"/>
      <c r="DL126" s="899">
        <v>113063</v>
      </c>
      <c r="DM126" s="899"/>
      <c r="DN126" s="899"/>
      <c r="DO126" s="899"/>
      <c r="DP126" s="899"/>
      <c r="DQ126" s="899">
        <v>80704</v>
      </c>
      <c r="DR126" s="899"/>
      <c r="DS126" s="899"/>
      <c r="DT126" s="899"/>
      <c r="DU126" s="899"/>
      <c r="DV126" s="876">
        <v>3.4</v>
      </c>
      <c r="DW126" s="876"/>
      <c r="DX126" s="876"/>
      <c r="DY126" s="876"/>
      <c r="DZ126" s="877"/>
    </row>
    <row r="127" spans="1:130" s="247" customFormat="1" ht="26.25" customHeight="1" x14ac:dyDescent="0.15">
      <c r="A127" s="904"/>
      <c r="B127" s="905"/>
      <c r="C127" s="923" t="s">
        <v>465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466</v>
      </c>
      <c r="AY127" s="894"/>
      <c r="AZ127" s="894"/>
      <c r="BA127" s="894"/>
      <c r="BB127" s="894"/>
      <c r="BC127" s="894"/>
      <c r="BD127" s="894"/>
      <c r="BE127" s="895"/>
      <c r="BF127" s="893" t="s">
        <v>467</v>
      </c>
      <c r="BG127" s="894"/>
      <c r="BH127" s="894"/>
      <c r="BI127" s="894"/>
      <c r="BJ127" s="894"/>
      <c r="BK127" s="894"/>
      <c r="BL127" s="895"/>
      <c r="BM127" s="893" t="s">
        <v>468</v>
      </c>
      <c r="BN127" s="894"/>
      <c r="BO127" s="894"/>
      <c r="BP127" s="894"/>
      <c r="BQ127" s="894"/>
      <c r="BR127" s="894"/>
      <c r="BS127" s="895"/>
      <c r="BT127" s="893" t="s">
        <v>469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470</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471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472</v>
      </c>
      <c r="X128" s="880"/>
      <c r="Y128" s="880"/>
      <c r="Z128" s="881"/>
      <c r="AA128" s="882">
        <v>18387</v>
      </c>
      <c r="AB128" s="883"/>
      <c r="AC128" s="883"/>
      <c r="AD128" s="883"/>
      <c r="AE128" s="884"/>
      <c r="AF128" s="885">
        <v>14583</v>
      </c>
      <c r="AG128" s="883"/>
      <c r="AH128" s="883"/>
      <c r="AI128" s="883"/>
      <c r="AJ128" s="884"/>
      <c r="AK128" s="885">
        <v>12102</v>
      </c>
      <c r="AL128" s="883"/>
      <c r="AM128" s="883"/>
      <c r="AN128" s="883"/>
      <c r="AO128" s="884"/>
      <c r="AP128" s="886"/>
      <c r="AQ128" s="887"/>
      <c r="AR128" s="887"/>
      <c r="AS128" s="887"/>
      <c r="AT128" s="888"/>
      <c r="AU128" s="283"/>
      <c r="AV128" s="283"/>
      <c r="AW128" s="283"/>
      <c r="AX128" s="889" t="s">
        <v>473</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474</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475</v>
      </c>
      <c r="X129" s="859"/>
      <c r="Y129" s="859"/>
      <c r="Z129" s="860"/>
      <c r="AA129" s="861">
        <v>2671810</v>
      </c>
      <c r="AB129" s="862"/>
      <c r="AC129" s="862"/>
      <c r="AD129" s="862"/>
      <c r="AE129" s="863"/>
      <c r="AF129" s="864">
        <v>2708332</v>
      </c>
      <c r="AG129" s="862"/>
      <c r="AH129" s="862"/>
      <c r="AI129" s="862"/>
      <c r="AJ129" s="863"/>
      <c r="AK129" s="864">
        <v>2704554</v>
      </c>
      <c r="AL129" s="862"/>
      <c r="AM129" s="862"/>
      <c r="AN129" s="862"/>
      <c r="AO129" s="863"/>
      <c r="AP129" s="865"/>
      <c r="AQ129" s="866"/>
      <c r="AR129" s="866"/>
      <c r="AS129" s="866"/>
      <c r="AT129" s="867"/>
      <c r="AU129" s="285"/>
      <c r="AV129" s="285"/>
      <c r="AW129" s="285"/>
      <c r="AX129" s="831" t="s">
        <v>476</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477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478</v>
      </c>
      <c r="X130" s="859"/>
      <c r="Y130" s="859"/>
      <c r="Z130" s="860"/>
      <c r="AA130" s="861">
        <v>359049</v>
      </c>
      <c r="AB130" s="862"/>
      <c r="AC130" s="862"/>
      <c r="AD130" s="862"/>
      <c r="AE130" s="863"/>
      <c r="AF130" s="864">
        <v>352100</v>
      </c>
      <c r="AG130" s="862"/>
      <c r="AH130" s="862"/>
      <c r="AI130" s="862"/>
      <c r="AJ130" s="863"/>
      <c r="AK130" s="864">
        <v>327174</v>
      </c>
      <c r="AL130" s="862"/>
      <c r="AM130" s="862"/>
      <c r="AN130" s="862"/>
      <c r="AO130" s="863"/>
      <c r="AP130" s="865"/>
      <c r="AQ130" s="866"/>
      <c r="AR130" s="866"/>
      <c r="AS130" s="866"/>
      <c r="AT130" s="867"/>
      <c r="AU130" s="285"/>
      <c r="AV130" s="285"/>
      <c r="AW130" s="285"/>
      <c r="AX130" s="831" t="s">
        <v>479</v>
      </c>
      <c r="AY130" s="832"/>
      <c r="AZ130" s="832"/>
      <c r="BA130" s="832"/>
      <c r="BB130" s="832"/>
      <c r="BC130" s="832"/>
      <c r="BD130" s="832"/>
      <c r="BE130" s="833"/>
      <c r="BF130" s="834">
        <v>12.4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480</v>
      </c>
      <c r="X131" s="842"/>
      <c r="Y131" s="842"/>
      <c r="Z131" s="843"/>
      <c r="AA131" s="844">
        <v>2312761</v>
      </c>
      <c r="AB131" s="845"/>
      <c r="AC131" s="845"/>
      <c r="AD131" s="845"/>
      <c r="AE131" s="846"/>
      <c r="AF131" s="847">
        <v>2356232</v>
      </c>
      <c r="AG131" s="845"/>
      <c r="AH131" s="845"/>
      <c r="AI131" s="845"/>
      <c r="AJ131" s="846"/>
      <c r="AK131" s="847">
        <v>2377380</v>
      </c>
      <c r="AL131" s="845"/>
      <c r="AM131" s="845"/>
      <c r="AN131" s="845"/>
      <c r="AO131" s="846"/>
      <c r="AP131" s="848"/>
      <c r="AQ131" s="849"/>
      <c r="AR131" s="849"/>
      <c r="AS131" s="849"/>
      <c r="AT131" s="850"/>
      <c r="AU131" s="285"/>
      <c r="AV131" s="285"/>
      <c r="AW131" s="285"/>
      <c r="AX131" s="809" t="s">
        <v>481</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483</v>
      </c>
      <c r="W132" s="822"/>
      <c r="X132" s="822"/>
      <c r="Y132" s="822"/>
      <c r="Z132" s="823"/>
      <c r="AA132" s="824">
        <v>12.766732060000001</v>
      </c>
      <c r="AB132" s="825"/>
      <c r="AC132" s="825"/>
      <c r="AD132" s="825"/>
      <c r="AE132" s="826"/>
      <c r="AF132" s="827">
        <v>11.818318400000001</v>
      </c>
      <c r="AG132" s="825"/>
      <c r="AH132" s="825"/>
      <c r="AI132" s="825"/>
      <c r="AJ132" s="826"/>
      <c r="AK132" s="827">
        <v>12.860628090000001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484</v>
      </c>
      <c r="W133" s="801"/>
      <c r="X133" s="801"/>
      <c r="Y133" s="801"/>
      <c r="Z133" s="802"/>
      <c r="AA133" s="803">
        <v>13.3</v>
      </c>
      <c r="AB133" s="804"/>
      <c r="AC133" s="804"/>
      <c r="AD133" s="804"/>
      <c r="AE133" s="805"/>
      <c r="AF133" s="803">
        <v>12.7</v>
      </c>
      <c r="AG133" s="804"/>
      <c r="AH133" s="804"/>
      <c r="AI133" s="804"/>
      <c r="AJ133" s="805"/>
      <c r="AK133" s="803">
        <v>12.4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znXxe1h/Gm0qJrnsunG2t4+PDeK+5yB53ZUL16elcysZlq9JhcZGw3CKnuILqmdxkV5MSkEEZnu96TTvGZfTg==" saltValue="YZ2soyfIsXXhedTgk2lc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4" zoomScaleNormal="100"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jcIik9np79taasjy/dhe0FFc+QDm91ThfXWEzO88ypf2yGoTkfHyz+MyApoQM7FRHbp2zZfMlCA23LMKADCgQ==" saltValue="Samy3J1KrCV5h94rFEUC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lGb4herNNeEw8nguBfoL3iwxiBvTvh/pDRr5wHBSjV05r7lIZoDs0Ekanqv08pkUhV/TFLr45MNssZCAuwJyw==" saltValue="wkC0IlX6dJADWztz/4JK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9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488</v>
      </c>
      <c r="AP7" s="304"/>
      <c r="AQ7" s="305" t="s">
        <v>489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490</v>
      </c>
      <c r="AQ8" s="311" t="s">
        <v>491</v>
      </c>
      <c r="AR8" s="312" t="s">
        <v>492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493</v>
      </c>
      <c r="AL9" s="1231"/>
      <c r="AM9" s="1231"/>
      <c r="AN9" s="1232"/>
      <c r="AO9" s="313">
        <v>754249</v>
      </c>
      <c r="AP9" s="313">
        <v>83647</v>
      </c>
      <c r="AQ9" s="314">
        <v>114878</v>
      </c>
      <c r="AR9" s="315">
        <v>-27.2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494</v>
      </c>
      <c r="AL10" s="1231"/>
      <c r="AM10" s="1231"/>
      <c r="AN10" s="1232"/>
      <c r="AO10" s="316">
        <v>188352</v>
      </c>
      <c r="AP10" s="316">
        <v>20889</v>
      </c>
      <c r="AQ10" s="317">
        <v>13315</v>
      </c>
      <c r="AR10" s="318">
        <v>56.9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495</v>
      </c>
      <c r="AL11" s="1231"/>
      <c r="AM11" s="1231"/>
      <c r="AN11" s="1232"/>
      <c r="AO11" s="316">
        <v>83720</v>
      </c>
      <c r="AP11" s="316">
        <v>9285</v>
      </c>
      <c r="AQ11" s="317">
        <v>14277</v>
      </c>
      <c r="AR11" s="318">
        <v>-35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496</v>
      </c>
      <c r="AL12" s="1231"/>
      <c r="AM12" s="1231"/>
      <c r="AN12" s="1232"/>
      <c r="AO12" s="316" t="s">
        <v>497</v>
      </c>
      <c r="AP12" s="316" t="s">
        <v>497</v>
      </c>
      <c r="AQ12" s="317">
        <v>1942</v>
      </c>
      <c r="AR12" s="318" t="s">
        <v>497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498</v>
      </c>
      <c r="AL13" s="1231"/>
      <c r="AM13" s="1231"/>
      <c r="AN13" s="1232"/>
      <c r="AO13" s="316" t="s">
        <v>497</v>
      </c>
      <c r="AP13" s="316" t="s">
        <v>497</v>
      </c>
      <c r="AQ13" s="317" t="s">
        <v>497</v>
      </c>
      <c r="AR13" s="318" t="s">
        <v>497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499</v>
      </c>
      <c r="AL14" s="1231"/>
      <c r="AM14" s="1231"/>
      <c r="AN14" s="1232"/>
      <c r="AO14" s="316">
        <v>17942</v>
      </c>
      <c r="AP14" s="316">
        <v>1990</v>
      </c>
      <c r="AQ14" s="317">
        <v>4702</v>
      </c>
      <c r="AR14" s="318">
        <v>-57.7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500</v>
      </c>
      <c r="AL15" s="1231"/>
      <c r="AM15" s="1231"/>
      <c r="AN15" s="1232"/>
      <c r="AO15" s="316">
        <v>4735</v>
      </c>
      <c r="AP15" s="316">
        <v>525</v>
      </c>
      <c r="AQ15" s="317">
        <v>3059</v>
      </c>
      <c r="AR15" s="318">
        <v>-82.8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501</v>
      </c>
      <c r="AL16" s="1234"/>
      <c r="AM16" s="1234"/>
      <c r="AN16" s="1235"/>
      <c r="AO16" s="316">
        <v>-69553</v>
      </c>
      <c r="AP16" s="316">
        <v>-7714</v>
      </c>
      <c r="AQ16" s="317">
        <v>-10160</v>
      </c>
      <c r="AR16" s="318">
        <v>-24.1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979445</v>
      </c>
      <c r="AP17" s="316">
        <v>108622</v>
      </c>
      <c r="AQ17" s="317">
        <v>142011</v>
      </c>
      <c r="AR17" s="318">
        <v>-23.5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503</v>
      </c>
      <c r="AP20" s="324" t="s">
        <v>504</v>
      </c>
      <c r="AQ20" s="325" t="s">
        <v>505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506</v>
      </c>
      <c r="AL21" s="1228"/>
      <c r="AM21" s="1228"/>
      <c r="AN21" s="1229"/>
      <c r="AO21" s="328">
        <v>9.8699999999999992</v>
      </c>
      <c r="AP21" s="329">
        <v>13.22</v>
      </c>
      <c r="AQ21" s="330">
        <v>-3.35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507</v>
      </c>
      <c r="AL22" s="1228"/>
      <c r="AM22" s="1228"/>
      <c r="AN22" s="1229"/>
      <c r="AO22" s="333">
        <v>95.9</v>
      </c>
      <c r="AP22" s="334">
        <v>95.9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508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509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488</v>
      </c>
      <c r="AP30" s="304"/>
      <c r="AQ30" s="305" t="s">
        <v>489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490</v>
      </c>
      <c r="AQ31" s="311" t="s">
        <v>491</v>
      </c>
      <c r="AR31" s="312" t="s">
        <v>492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511</v>
      </c>
      <c r="AL32" s="1219"/>
      <c r="AM32" s="1219"/>
      <c r="AN32" s="1220"/>
      <c r="AO32" s="343">
        <v>361778</v>
      </c>
      <c r="AP32" s="343">
        <v>40122</v>
      </c>
      <c r="AQ32" s="344">
        <v>72897</v>
      </c>
      <c r="AR32" s="345">
        <v>-45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512</v>
      </c>
      <c r="AL33" s="1219"/>
      <c r="AM33" s="1219"/>
      <c r="AN33" s="1220"/>
      <c r="AO33" s="343" t="s">
        <v>497</v>
      </c>
      <c r="AP33" s="343" t="s">
        <v>497</v>
      </c>
      <c r="AQ33" s="344" t="s">
        <v>497</v>
      </c>
      <c r="AR33" s="345" t="s">
        <v>497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513</v>
      </c>
      <c r="AL34" s="1219"/>
      <c r="AM34" s="1219"/>
      <c r="AN34" s="1220"/>
      <c r="AO34" s="343" t="s">
        <v>497</v>
      </c>
      <c r="AP34" s="343" t="s">
        <v>497</v>
      </c>
      <c r="AQ34" s="344">
        <v>43</v>
      </c>
      <c r="AR34" s="345" t="s">
        <v>497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514</v>
      </c>
      <c r="AL35" s="1219"/>
      <c r="AM35" s="1219"/>
      <c r="AN35" s="1220"/>
      <c r="AO35" s="343">
        <v>157962</v>
      </c>
      <c r="AP35" s="343">
        <v>17518</v>
      </c>
      <c r="AQ35" s="344">
        <v>23889</v>
      </c>
      <c r="AR35" s="345">
        <v>-26.7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515</v>
      </c>
      <c r="AL36" s="1219"/>
      <c r="AM36" s="1219"/>
      <c r="AN36" s="1220"/>
      <c r="AO36" s="343">
        <v>24706</v>
      </c>
      <c r="AP36" s="343">
        <v>2740</v>
      </c>
      <c r="AQ36" s="344">
        <v>3700</v>
      </c>
      <c r="AR36" s="345">
        <v>-25.9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516</v>
      </c>
      <c r="AL37" s="1219"/>
      <c r="AM37" s="1219"/>
      <c r="AN37" s="1220"/>
      <c r="AO37" s="343">
        <v>100576</v>
      </c>
      <c r="AP37" s="343">
        <v>11154</v>
      </c>
      <c r="AQ37" s="344">
        <v>740</v>
      </c>
      <c r="AR37" s="345">
        <v>1407.3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517</v>
      </c>
      <c r="AL38" s="1222"/>
      <c r="AM38" s="1222"/>
      <c r="AN38" s="1223"/>
      <c r="AO38" s="346" t="s">
        <v>497</v>
      </c>
      <c r="AP38" s="346" t="s">
        <v>497</v>
      </c>
      <c r="AQ38" s="347">
        <v>3</v>
      </c>
      <c r="AR38" s="335" t="s">
        <v>497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518</v>
      </c>
      <c r="AL39" s="1222"/>
      <c r="AM39" s="1222"/>
      <c r="AN39" s="1223"/>
      <c r="AO39" s="343">
        <v>-12102</v>
      </c>
      <c r="AP39" s="343">
        <v>-1342</v>
      </c>
      <c r="AQ39" s="344">
        <v>-2140</v>
      </c>
      <c r="AR39" s="345">
        <v>-37.299999999999997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519</v>
      </c>
      <c r="AL40" s="1219"/>
      <c r="AM40" s="1219"/>
      <c r="AN40" s="1220"/>
      <c r="AO40" s="343">
        <v>-327174</v>
      </c>
      <c r="AP40" s="343">
        <v>-36284</v>
      </c>
      <c r="AQ40" s="344">
        <v>-70880</v>
      </c>
      <c r="AR40" s="345">
        <v>-48.8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305746</v>
      </c>
      <c r="AP41" s="343">
        <v>33908</v>
      </c>
      <c r="AQ41" s="344">
        <v>28253</v>
      </c>
      <c r="AR41" s="345">
        <v>20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488</v>
      </c>
      <c r="AN49" s="1213" t="s">
        <v>523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524</v>
      </c>
      <c r="AO50" s="360" t="s">
        <v>525</v>
      </c>
      <c r="AP50" s="361" t="s">
        <v>526</v>
      </c>
      <c r="AQ50" s="362" t="s">
        <v>527</v>
      </c>
      <c r="AR50" s="363" t="s">
        <v>528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529</v>
      </c>
      <c r="AL51" s="356"/>
      <c r="AM51" s="364">
        <v>163613</v>
      </c>
      <c r="AN51" s="365">
        <v>17832</v>
      </c>
      <c r="AO51" s="366">
        <v>-20.3</v>
      </c>
      <c r="AP51" s="367">
        <v>128611</v>
      </c>
      <c r="AQ51" s="368">
        <v>0.1</v>
      </c>
      <c r="AR51" s="369">
        <v>-20.399999999999999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530</v>
      </c>
      <c r="AM52" s="372">
        <v>129417</v>
      </c>
      <c r="AN52" s="373">
        <v>14105</v>
      </c>
      <c r="AO52" s="374">
        <v>-19.399999999999999</v>
      </c>
      <c r="AP52" s="375">
        <v>61552</v>
      </c>
      <c r="AQ52" s="376">
        <v>-1.9</v>
      </c>
      <c r="AR52" s="377">
        <v>-17.5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531</v>
      </c>
      <c r="AL53" s="356"/>
      <c r="AM53" s="364">
        <v>239317</v>
      </c>
      <c r="AN53" s="365">
        <v>26261</v>
      </c>
      <c r="AO53" s="366">
        <v>47.3</v>
      </c>
      <c r="AP53" s="367">
        <v>138651</v>
      </c>
      <c r="AQ53" s="368">
        <v>7.8</v>
      </c>
      <c r="AR53" s="369">
        <v>39.5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530</v>
      </c>
      <c r="AM54" s="372">
        <v>110935</v>
      </c>
      <c r="AN54" s="373">
        <v>12173</v>
      </c>
      <c r="AO54" s="374">
        <v>-13.7</v>
      </c>
      <c r="AP54" s="375">
        <v>71211</v>
      </c>
      <c r="AQ54" s="376">
        <v>15.7</v>
      </c>
      <c r="AR54" s="377">
        <v>-29.4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532</v>
      </c>
      <c r="AL55" s="356"/>
      <c r="AM55" s="364">
        <v>301830</v>
      </c>
      <c r="AN55" s="365">
        <v>33267</v>
      </c>
      <c r="AO55" s="366">
        <v>26.7</v>
      </c>
      <c r="AP55" s="367">
        <v>122882</v>
      </c>
      <c r="AQ55" s="368">
        <v>-11.4</v>
      </c>
      <c r="AR55" s="369">
        <v>38.1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530</v>
      </c>
      <c r="AM56" s="372">
        <v>160123</v>
      </c>
      <c r="AN56" s="373">
        <v>17648</v>
      </c>
      <c r="AO56" s="374">
        <v>45</v>
      </c>
      <c r="AP56" s="375">
        <v>65785</v>
      </c>
      <c r="AQ56" s="376">
        <v>-7.6</v>
      </c>
      <c r="AR56" s="377">
        <v>52.6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533</v>
      </c>
      <c r="AL57" s="356"/>
      <c r="AM57" s="364">
        <v>300117</v>
      </c>
      <c r="AN57" s="365">
        <v>32991</v>
      </c>
      <c r="AO57" s="366">
        <v>-0.8</v>
      </c>
      <c r="AP57" s="367">
        <v>114790</v>
      </c>
      <c r="AQ57" s="368">
        <v>-6.6</v>
      </c>
      <c r="AR57" s="369">
        <v>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530</v>
      </c>
      <c r="AM58" s="372">
        <v>236225</v>
      </c>
      <c r="AN58" s="373">
        <v>25967</v>
      </c>
      <c r="AO58" s="374">
        <v>47.1</v>
      </c>
      <c r="AP58" s="375">
        <v>55601</v>
      </c>
      <c r="AQ58" s="376">
        <v>-15.5</v>
      </c>
      <c r="AR58" s="377">
        <v>62.6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534</v>
      </c>
      <c r="AL59" s="356"/>
      <c r="AM59" s="364">
        <v>437105</v>
      </c>
      <c r="AN59" s="365">
        <v>48476</v>
      </c>
      <c r="AO59" s="366">
        <v>46.9</v>
      </c>
      <c r="AP59" s="367">
        <v>126262</v>
      </c>
      <c r="AQ59" s="368">
        <v>10</v>
      </c>
      <c r="AR59" s="369">
        <v>36.9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530</v>
      </c>
      <c r="AM60" s="372">
        <v>128383</v>
      </c>
      <c r="AN60" s="373">
        <v>14238</v>
      </c>
      <c r="AO60" s="374">
        <v>-45.2</v>
      </c>
      <c r="AP60" s="375">
        <v>56769</v>
      </c>
      <c r="AQ60" s="376">
        <v>2.1</v>
      </c>
      <c r="AR60" s="377">
        <v>-47.3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535</v>
      </c>
      <c r="AL61" s="378"/>
      <c r="AM61" s="379">
        <v>288396</v>
      </c>
      <c r="AN61" s="380">
        <v>31765</v>
      </c>
      <c r="AO61" s="381">
        <v>20</v>
      </c>
      <c r="AP61" s="382">
        <v>126239</v>
      </c>
      <c r="AQ61" s="383">
        <v>0</v>
      </c>
      <c r="AR61" s="369">
        <v>20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530</v>
      </c>
      <c r="AM62" s="372">
        <v>153017</v>
      </c>
      <c r="AN62" s="373">
        <v>16826</v>
      </c>
      <c r="AO62" s="374">
        <v>2.8</v>
      </c>
      <c r="AP62" s="375">
        <v>62184</v>
      </c>
      <c r="AQ62" s="376">
        <v>-1.4</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q8PcXbtdc1NGF0MPdRQsRYK+UKZRc6MV5CnetYMOYZ1E9uReUKUFxyhQ918gLVBLSyrEAMOU/Vwz3g2N3j+AQ==" saltValue="5DBtdfjpg0LEtMLjwfAP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537</v>
      </c>
    </row>
    <row r="120" spans="125:125" ht="13.5" hidden="1" customHeight="1" x14ac:dyDescent="0.15"/>
    <row r="121" spans="125:125" ht="13.5" hidden="1" customHeight="1" x14ac:dyDescent="0.15">
      <c r="DU121" s="291"/>
    </row>
  </sheetData>
  <sheetProtection algorithmName="SHA-512" hashValue="JqDTTKvgs6QdyKcxhtpN6cz2p+WJshV25op1DVkayGgsucejN1irvLiXTLWpxltfTwaZPI2vMJ7Q8MyUcB5Y+A==" saltValue="vJqxnyGjYEQOvfRYnY8u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538</v>
      </c>
    </row>
  </sheetData>
  <sheetProtection algorithmName="SHA-512" hashValue="jiD0JZdTMJQUdO8BW2KOD3+1U6TEXuWNaGCAu2Yv4uEYnN0v2ELMyykKAjy4XmVpgXptOwx3hr3Zc9ri3Nk1nA==" saltValue="iTY5D4acmpvZ3yXV6Y+F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6" t="s">
        <v>3</v>
      </c>
      <c r="D47" s="1236"/>
      <c r="E47" s="1237"/>
      <c r="F47" s="11">
        <v>38.64</v>
      </c>
      <c r="G47" s="12">
        <v>42.56</v>
      </c>
      <c r="H47" s="12">
        <v>42.58</v>
      </c>
      <c r="I47" s="12">
        <v>44.32</v>
      </c>
      <c r="J47" s="13">
        <v>45.92</v>
      </c>
    </row>
    <row r="48" spans="2:10" ht="57.75" customHeight="1" x14ac:dyDescent="0.15">
      <c r="B48" s="14"/>
      <c r="C48" s="1238" t="s">
        <v>4</v>
      </c>
      <c r="D48" s="1238"/>
      <c r="E48" s="1239"/>
      <c r="F48" s="15">
        <v>7.27</v>
      </c>
      <c r="G48" s="16">
        <v>4.9800000000000004</v>
      </c>
      <c r="H48" s="16">
        <v>6.22</v>
      </c>
      <c r="I48" s="16">
        <v>6.15</v>
      </c>
      <c r="J48" s="17">
        <v>9.73</v>
      </c>
    </row>
    <row r="49" spans="2:10" ht="57.75" customHeight="1" thickBot="1" x14ac:dyDescent="0.2">
      <c r="B49" s="18"/>
      <c r="C49" s="1240" t="s">
        <v>5</v>
      </c>
      <c r="D49" s="1240"/>
      <c r="E49" s="1241"/>
      <c r="F49" s="19">
        <v>3.6</v>
      </c>
      <c r="G49" s="20">
        <v>1.52</v>
      </c>
      <c r="H49" s="20">
        <v>1.31</v>
      </c>
      <c r="I49" s="20">
        <v>2.33</v>
      </c>
      <c r="J49" s="21">
        <v>5.1100000000000003</v>
      </c>
    </row>
    <row r="50" spans="2:10" ht="13.5" customHeight="1" x14ac:dyDescent="0.15"/>
  </sheetData>
  <sheetProtection algorithmName="SHA-512" hashValue="WYdRVtZWuStotYh09ObmXWEv+jdpYWFo55VsSitK1rfxM7OLPrBLUDJ/L0guBf/YWgaMITsT39hca3/DuWjN2Q==" saltValue="F55038nRzB9ExY3jsz09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2021-03-09T07:10:47Z</cp:lastPrinted>
  <dcterms:created xsi:type="dcterms:W3CDTF">2021-02-05T02:36:03Z</dcterms:created>
  <dcterms:modified xsi:type="dcterms:W3CDTF">2021-10-15T07:34:21Z</dcterms:modified>
  <cp:category/>
</cp:coreProperties>
</file>