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8_{DB1CDCDF-366B-46F2-B759-F8B8E1C41046}"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<sst xmlns="http://schemas.openxmlformats.org/spreadsheetml/2006/main" count="1145" uniqueCount="615">
  <si>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</si>
  <si>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</si>
  <si>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</si>
  <si>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</si>
  <si>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</si>
  <si>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</si>
  <si>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</si>
  <si>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</si>
  <si>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</si>
  <si>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</si>
  <si>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</si>
  <si>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</si>
  <si>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</si>
  <si>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</si>
  <si>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</si>
  <si>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</si>
  <si>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</si>
  <si>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</si>
  <si>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</si>
  <si>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</si>
  <si>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</si>
  <si>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</si>
  <si>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</si>
  <si>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</si>
  <si>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</si>
  <si>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</si>
  <si>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</si>
  <si>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</si>
  <si>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</si>
  <si>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</si>
  <si>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</si>
  <si>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</si>
  <si>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</si>
  <si>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</si>
  <si>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</si>
  <si>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</si>
  <si>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</si>
  <si>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</si>
  <si>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</si>
  <si>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</si>
  <si>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</si>
  <si>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</si>
  <si>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</si>
  <si>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</si>
  <si>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</si>
  <si>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</si>
  <si>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</si>
  <si>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</si>
  <si>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</si>
  <si>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</si>
  <si>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</si>
  <si>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</si>
  <si>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</si>
  <si>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</si>
  <si>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</si>
  <si>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</si>
  <si>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</si>
  <si>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</si>
  <si>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</si>
  <si>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</si>
  <si>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</si>
  <si>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</si>
  <si>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</si>
  <si>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</si>
  <si>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</si>
  <si>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</si>
  <si>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</si>
  <si>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</si>
  <si>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</si>
  <si>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</si>
  <si>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</si>
  <si>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</si>
  <si>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</si>
  <si>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</si>
  <si>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</si>
  <si>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</si>
  <si>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</si>
  <si>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</si>
  <si>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</si>
  <si>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</si>
  <si>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</si>
  <si>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</si>
  <si>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</si>
  <si>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</si>
  <si>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</si>
  <si>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</si>
  <si>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</si>
  <si>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</si>
  <si>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</si>
  <si>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</si>
  <si>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</si>
  <si>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</si>
  <si>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</si>
  <si>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</si>
  <si>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</si>
  <si>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</si>
  <si>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</si>
  <si>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</si>
  <si>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</si>
  <si>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</si>
  <si>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</si>
  <si>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</si>
  <si>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</si>
  <si>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</si>
  <si>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</si>
  <si>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</si>
  <si>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</si>
  <si>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</si>
  <si>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</si>
  <si>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</si>
  <si>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</si>
  <si>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</si>
  <si>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</si>
  <si>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</si>
  <si>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</si>
  <si>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</si>
  <si>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</si>
  <si>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</si>
  <si>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</si>
  <si>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</si>
  <si>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</si>
  <si>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</si>
  <si>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</si>
  <si>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</si>
  <si>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</si>
  <si>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</si>
  <si>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</si>
  <si>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</si>
  <si>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</si>
  <si>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</si>
  <si>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</si>
  <si>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</si>
  <si>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</si>
  <si>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</si>
  <si>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</si>
  <si>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</si>
  <si>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</si>
  <si>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</si>
  <si>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</si>
  <si>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</si>
  <si>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</si>
  <si>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</si>
  <si>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</si>
  <si>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</si>
  <si>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</si>
  <si>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</si>
  <si>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</si>
  <si>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</si>
  <si>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</si>
  <si>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</si>
  <si>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</si>
  <si>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</si>
  <si>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</si>
  <si>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</si>
  <si>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</si>
  <si>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</si>
  <si>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</si>
  <si>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</si>
  <si>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</si>
  <si>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</si>
  <si>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</si>
  <si>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</si>
  <si>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</si>
  <si>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</si>
  <si>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</si>
  <si>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</si>
  <si>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</si>
  <si>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</si>
  <si>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</si>
  <si>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</si>
  <si>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</si>
  <si>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</si>
  <si>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</si>
  <si>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</si>
  <si>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</si>
  <si>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</si>
  <si>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</si>
  <si>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</si>
  <si>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</si>
  <si>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</si>
  <si>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</si>
  <si>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</si>
  <si>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</si>
  <si>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</si>
  <si>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</si>
  <si>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</si>
  <si>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</si>
  <si>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</si>
  <si>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</si>
  <si>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</si>
  <si>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</si>
  <si>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</si>
  <si>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</si>
  <si>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</si>
  <si>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</si>
  <si>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</si>
  <si>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</si>
  <si>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</si>
  <si>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</si>
  <si>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</si>
  <si>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</si>
  <si>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</si>
  <si>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</si>
  <si>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</si>
  <si>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</si>
  <si>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</si>
  <si>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</si>
  <si>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</si>
  <si>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</si>
  <si>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</si>
  <si>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</si>
  <si>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</si>
  <si>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</si>
  <si>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</si>
  <si>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</si>
  <si>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</si>
  <si>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</si>
  <si>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</si>
  <si>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</si>
  <si>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</si>
  <si>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</si>
  <si>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</si>
  <si>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</si>
  <si>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</si>
  <si>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</si>
  <si>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</si>
  <si>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</si>
  <si>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</si>
  <si>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</si>
  <si>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</si>
  <si>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</si>
  <si>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</si>
  <si>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</si>
  <si>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</si>
  <si>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</si>
  <si>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</si>
  <si>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</si>
  <si>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</si>
  <si>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</si>
  <si>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</si>
  <si>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</si>
  <si>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</si>
  <si>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</si>
  <si>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</si>
  <si>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</si>
  <si>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</si>
  <si>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</si>
  <si>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</si>
  <si>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</si>
  <si>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</si>
  <si>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</si>
  <si>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</si>
  <si>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</si>
  <si>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</si>
  <si>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</si>
  <si>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</si>
  <si>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</si>
  <si>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</si>
  <si>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</si>
  <si>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</si>
  <si>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</si>
  <si>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</si>
  <si>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</si>
  <si>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</si>
  <si>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</si>
  <si>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</si>
  <si>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</si>
  <si>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</si>
  <si>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</si>
  <si>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</si>
  <si>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</si>
  <si>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</si>
  <si>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</si>
  <si>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</si>
  <si>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</si>
  <si>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</si>
  <si>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</si>
  <si>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</si>
  <si>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</si>
  <si>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</si>
  <si>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</si>
  <si>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</si>
  <si>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</si>
  <si>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</si>
  <si>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</si>
  <si>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</si>
  <si>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</si>
  <si>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</si>
  <si>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</si>
  <si>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</si>
  <si>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</si>
  <si>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</si>
  <si>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</si>
  <si>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</si>
  <si>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</si>
  <si>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</si>
  <si>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</si>
  <si>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</si>
  <si>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</si>
  <si>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</si>
  <si>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</si>
  <si>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</si>
  <si>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</si>
  <si>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</si>
  <si>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</si>
  <si>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</si>
  <si>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</si>
  <si>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</si>
  <si>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</si>
  <si>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</si>
  <si>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</si>
  <si>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</si>
  <si>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</si>
  <si>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</si>
  <si>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</si>
  <si>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</si>
  <si>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</si>
  <si>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</si>
  <si>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</si>
  <si>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</si>
  <si>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</si>
  <si>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</si>
  <si>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</si>
  <si>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</si>
  <si>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</si>
  <si>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</si>
  <si>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</si>
  <si>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</si>
  <si>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</si>
  <si>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</si>
  <si>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</si>
  <si>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</si>
  <si>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</si>
  <si>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</si>
  <si>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</si>
  <si>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</si>
  <si>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</si>
  <si>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</si>
  <si>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</si>
  <si>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</si>
  <si>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</si>
  <si>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</si>
  <si>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</si>
  <si>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</si>
  <si>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</si>
  <si>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</si>
  <si>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</si>
  <si>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</si>
  <si>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</si>
  <si>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</si>
  <si>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</si>
  <si>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</si>
  <si>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</si>
  <si>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</si>
  <si>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</si>
  <si>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</si>
  <si>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</si>
  <si>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</si>
  <si>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</si>
  <si>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</si>
  <si>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</si>
  <si>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</si>
  <si>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</si>
  <si>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</si>
  <si>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</si>
  <si>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</si>
  <si>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</si>
  <si>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</si>
  <si>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</si>
  <si>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</si>
  <si>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</si>
  <si>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</si>
  <si>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</si>
  <si>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</si>
  <si>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</si>
  <si>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</si>
  <si>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</si>
  <si>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</si>
  <si>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</si>
  <si>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</si>
  <si>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</si>
  <si>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</si>
  <si>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</si>
  <si>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</si>
  <si>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</si>
  <si>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</si>
  <si>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</si>
  <si>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</si>
  <si>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</si>
  <si>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</si>
  <si>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</si>
  <si>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</si>
  <si>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</si>
  <si>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</si>
  <si>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</si>
  <si>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</si>
  <si>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</si>
  <si>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</si>
  <si>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</si>
  <si>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</si>
  <si>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</si>
  <si>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</si>
  <si>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</si>
  <si>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</si>
  <si>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</si>
  <si>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</si>
  <si>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</si>
  <si>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</si>
  <si>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</si>
  <si>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</si>
  <si>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</si>
  <si>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</si>
  <si>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</si>
  <si>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</si>
  <si>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</si>
  <si>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</si>
  <si>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</si>
  <si>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</si>
  <si>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</si>
  <si>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</si>
  <si>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</si>
  <si>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</si>
  <si>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</si>
  <si>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</si>
  <si>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</si>
  <si>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</si>
  <si>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</si>
  <si>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</si>
  <si>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</si>
  <si>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</si>
  <si>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</si>
  <si>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</si>
  <si>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</si>
  <si>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</si>
  <si>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</si>
  <si>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</si>
  <si>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</si>
  <si>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</si>
  <si>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</si>
  <si>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</si>
  <si>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</si>
  <si>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</si>
  <si>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</si>
  <si>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</si>
  <si>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</si>
  <si>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</si>
  <si>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</si>
  <si>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</si>
  <si>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</si>
  <si>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</si>
  <si>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</si>
  <si>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</si>
  <si>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</si>
  <si>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</si>
  <si>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</si>
  <si>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</si>
  <si>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</si>
  <si>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</si>
  <si>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</si>
  <si>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</si>
  <si>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</si>
  <si>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</si>
  <si>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</si>
  <si>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</si>
  <si>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</si>
  <si>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</si>
  <si>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</si>
  <si>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</si>
  <si>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</si>
  <si>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</si>
  <si>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</si>
  <si>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</si>
  <si>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</si>
  <si>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</si>
  <si>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</si>
  <si>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</si>
  <si>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</si>
  <si>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</si>
  <si>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</si>
  <si>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</si>
  <si>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</si>
  <si>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</si>
  <si>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</si>
  <si>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</si>
  <si>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</si>
  <si>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</si>
  <si>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</si>
  <si>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</si>
  <si>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</si>
  <si>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</si>
  <si>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</si>
  <si>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</si>
  <si>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</si>
  <si>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</si>
  <si>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</si>
  <si>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</si>
  <si>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</si>
  <si>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</si>
  <si>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</si>
  <si>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</si>
  <si>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</si>
  <si>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</si>
  <si>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</si>
  <si>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</si>
  <si>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</si>
  <si>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</si>
  <si>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</si>
  <si>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</si>
  <si>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</si>
  <si>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</si>
  <si>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</si>
  <si>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</si>
  <si>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</si>
  <si>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</si>
  <si>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</si>
  <si>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</si>
  <si>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</si>
  <si>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</si>
  <si>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</si>
  <si>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</si>
  <si>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</si>
  <si>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</si>
  <si>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</si>
  <si>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</si>
  <si>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</si>
  <si>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</si>
  <si>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</si>
  <si>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</si>
  <si>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</si>
  <si>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</si>
  <si>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</si>
  <si>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</si>
  <si>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</si>
  <si>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</si>
  <si>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</si>
  <si>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</si>
  <si>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</si>
  <si>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</si>
  <si>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</si>
  <si>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</si>
  <si>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</si>
  <si>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</si>
  <si>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</si>
  <si>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</si>
  <si>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</si>
  <si>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</si>
  <si>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</si>
  <si>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</si>
  <si>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</si>
  <si>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</si>
  <si>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</si>
  <si>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</si>
  <si>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</si>
  <si>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</si>
  <si>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</si>
  <si>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</si>
  <si>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</si>
  <si>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</si>
  <si>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</si>
  <si>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</si>
  <si>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1.12</t>
  </si>
  <si>
    <t>▲ 0.98</t>
  </si>
  <si>
    <t>介護保険事業特別会計</t>
  </si>
  <si>
    <t>▲ 5.95</t>
  </si>
  <si>
    <t>一般会計</t>
  </si>
  <si>
    <t>水道事業会計</t>
  </si>
  <si>
    <t>下水道事業会計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</si>
  <si>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</si>
  <si>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</si>
  <si>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</si>
  <si>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</si>
  <si>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</si>
  <si>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</si>
  <si>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</si>
  <si>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</si>
  <si>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</si>
  <si>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</si>
  <si>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</si>
  <si>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①公共施設等整備基金</t>
    <rPh sb="1" eb="3">
      <t>コウキョウ</t>
    </rPh>
    <rPh sb="3" eb="5">
      <t>シセツ</t>
    </rPh>
    <rPh sb="5" eb="6">
      <t>トウ</t>
    </rPh>
    <rPh sb="6" eb="8">
      <t>セイビ</t>
    </rPh>
    <rPh sb="8" eb="10">
      <t>キキン</t>
    </rPh>
    <phoneticPr fontId="2"/>
  </si>
  <si>
    <t>②地域医療確保対策基金</t>
    <phoneticPr fontId="2"/>
  </si>
  <si>
    <t>③福祉基金</t>
    <rPh sb="1" eb="3">
      <t>フクシ</t>
    </rPh>
    <rPh sb="3" eb="5">
      <t>キキン</t>
    </rPh>
    <phoneticPr fontId="2"/>
  </si>
  <si>
    <t>④災害対策基金</t>
    <rPh sb="1" eb="3">
      <t>サイガイ</t>
    </rPh>
    <rPh sb="3" eb="5">
      <t>タイサク</t>
    </rPh>
    <rPh sb="5" eb="7">
      <t>キキン</t>
    </rPh>
    <phoneticPr fontId="2"/>
  </si>
  <si>
    <t>⑤美しい村づくり基金</t>
    <rPh sb="1" eb="2">
      <t>ウツク</t>
    </rPh>
    <rPh sb="4" eb="5">
      <t>ムラ</t>
    </rPh>
    <rPh sb="8" eb="10">
      <t>キキン</t>
    </rPh>
    <phoneticPr fontId="2"/>
  </si>
  <si>
    <t>上伊那広域連合（一般会計）</t>
    <rPh sb="0" eb="3">
      <t>カミイナ</t>
    </rPh>
    <rPh sb="3" eb="5">
      <t>コウイキ</t>
    </rPh>
    <rPh sb="5" eb="7">
      <t>レンゴウ</t>
    </rPh>
    <phoneticPr fontId="6"/>
  </si>
  <si>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6"/>
  </si>
  <si>
    <t>伊南行政組合（一般会計）</t>
    <rPh sb="0" eb="2">
      <t>イナン</t>
    </rPh>
    <rPh sb="2" eb="4">
      <t>ギョウセイ</t>
    </rPh>
    <rPh sb="4" eb="6">
      <t>クミアイ</t>
    </rPh>
    <rPh sb="7" eb="9">
      <t>イッパン</t>
    </rPh>
    <rPh sb="9" eb="11">
      <t>カイケイ</t>
    </rPh>
    <phoneticPr fontId="6"/>
  </si>
  <si>
    <t>伊南行政組合（病院事業会計）</t>
    <rPh sb="0" eb="2">
      <t>イナン</t>
    </rPh>
    <rPh sb="2" eb="4">
      <t>ギョウセイ</t>
    </rPh>
    <rPh sb="4" eb="6">
      <t>クミアイ</t>
    </rPh>
    <rPh sb="7" eb="9">
      <t>ビョウイン</t>
    </rPh>
    <rPh sb="9" eb="11">
      <t>ジギョウ</t>
    </rPh>
    <rPh sb="11" eb="13">
      <t>カイケイ</t>
    </rPh>
    <phoneticPr fontId="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</si>
  <si>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</si>
  <si>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</si>
  <si>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長野県市町村自治振興組合</t>
    <rPh sb="0" eb="3">
      <t>ナガノケン</t>
    </rPh>
    <rPh sb="3" eb="6">
      <t>シチョウソン</t>
    </rPh>
    <rPh sb="6" eb="8">
      <t>ジチ</t>
    </rPh>
    <rPh sb="8" eb="10">
      <t>シンコウ</t>
    </rPh>
    <rPh sb="10" eb="12">
      <t>クミアイ</t>
    </rPh>
    <phoneticPr fontId="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</si>
  <si>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</si>
  <si>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6"/>
  </si>
  <si>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6"/>
  </si>
  <si>
    <t>長野県地方税滞納整理機構</t>
    <rPh sb="0" eb="3">
      <t>ナガノケン</t>
    </rPh>
    <rPh sb="3" eb="6">
      <t>チホウゼイ</t>
    </rPh>
    <rPh sb="6" eb="8">
      <t>タイノウ</t>
    </rPh>
    <rPh sb="8" eb="10">
      <t>セイリ</t>
    </rPh>
    <rPh sb="10" eb="12">
      <t>キコウ</t>
    </rPh>
    <phoneticPr fontId="6"/>
  </si>
  <si>
    <t>中川村土地開発公社</t>
  </si>
  <si>
    <t>-</t>
    <phoneticPr fontId="2"/>
  </si>
  <si>
    <t>中川観光開発</t>
    <rPh sb="2" eb="4">
      <t>カンコウ</t>
    </rPh>
    <rPh sb="4" eb="6">
      <t>カイハツ</t>
    </rPh>
    <phoneticPr fontId="3"/>
  </si>
  <si>
    <t>-</t>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</si>
  <si>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6"/>
  </si>
  <si>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6"/>
  </si>
  <si>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</si>
  <si>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</si>
  <si>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</si>
  <si>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</si>
  <si>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</si>
  <si>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</si>
  <si>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数値「無し」で類似団体内平均値を大きく下回っている。一方で、有形固定資産減価償却率は、類似団体内平均値よりも高く、上昇傾向にあるが、主な要因としては昭和40年代に建設された中学校１校が有形固定資産減価償却率96.8％、昭和50年代に建設された役場庁舎が同80.0％であることなどが挙げられる。老朽化対策に取り組むとともに、施設更新時期等には利用価値等についても再検討し、縮減、統合、廃止の可能性についても検討していくことが必要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</si>
  <si>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</si>
  <si>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</si>
  <si>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</si>
  <si>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</si>
  <si>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</si>
  <si>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</si>
  <si>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ここ数年の繰上償還により元利償還金が減少しており、準元利償還金を含めた実負担額についても減少傾向にある。ただし、今後想定される公共施設の老朽化に伴う整備を見込み、過疎債のソフト事業を有効に活用し、計画的な起債発行とより効率的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</si>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</sst>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8E8-4E02-A9F5-9EB291B931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91583</c:v>
                </c:pt>
                <c:pt idx="1">
                  <c:v>158345</c:v>
                </c:pt>
                <c:pt idx="2">
                  <c:v>89154</c:v>
                </c:pt>
                <c:pt idx="3">
                  <c:v>140963</c:v>
                </c:pt>
                <c:pt idx="4">
                  <c:v>145333</c:v>
                </c:pt>
              </c:numCache>
            </c:numRef>
          </c:val>
          <c:smooth val="0"/>
          <c:extLst>
            <c:ext xmlns:c16="http://schemas.microsoft.com/office/drawing/2014/chart" uri="{C3380CC4-5D6E-409C-BE32-E72D297353CC}">
              <c16:uniqueId val="{00000001-78E8-4E02-A9F5-9EB291B931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9.75</c:v>
                </c:pt>
                <c:pt idx="1">
                  <c:v>9.49</c:v>
                </c:pt>
                <c:pt idx="2">
                  <c:v>8.36</c:v>
                </c:pt>
                <c:pt idx="3">
                  <c:v>7.58</c:v>
                </c:pt>
                <c:pt idx="4">
                  <c:v>9.81</c:v>
                </c:pt>
              </c:numCache>
            </c:numRef>
          </c:val>
          <c:extLst>
            <c:ext xmlns:c16="http://schemas.microsoft.com/office/drawing/2014/chart" uri="{C3380CC4-5D6E-409C-BE32-E72D297353CC}">
              <c16:uniqueId val="{00000000-692A-41E2-A261-39DE05B29D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44.54</c:v>
                </c:pt>
                <c:pt idx="1">
                  <c:v>45.37</c:v>
                </c:pt>
                <c:pt idx="2">
                  <c:v>45.56</c:v>
                </c:pt>
                <c:pt idx="3">
                  <c:v>44.24</c:v>
                </c:pt>
                <c:pt idx="4">
                  <c:v>42.02</c:v>
                </c:pt>
              </c:numCache>
            </c:numRef>
          </c:val>
          <c:extLst>
            <c:ext xmlns:c16="http://schemas.microsoft.com/office/drawing/2014/chart" uri="{C3380CC4-5D6E-409C-BE32-E72D297353CC}">
              <c16:uniqueId val="{00000001-692A-41E2-A261-39DE05B29D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1.06</c:v>
                </c:pt>
                <c:pt idx="1">
                  <c:v>-0.39</c:v>
                </c:pt>
                <c:pt idx="2">
                  <c:v>-1.1200000000000001</c:v>
                </c:pt>
                <c:pt idx="3">
                  <c:v>-0.98</c:v>
                </c:pt>
                <c:pt idx="4">
                  <c:v>2.73</c:v>
                </c:pt>
              </c:numCache>
            </c:numRef>
          </c:val>
          <c:smooth val="0"/>
          <c:extLst>
            <c:ext xmlns:c16="http://schemas.microsoft.com/office/drawing/2014/chart" uri="{C3380CC4-5D6E-409C-BE32-E72D297353CC}">
              <c16:uniqueId val="{00000002-692A-41E2-A261-39DE05B29D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0.24</c:v>
                </c:pt>
                <c:pt idx="4">
                  <c:v>#N/A</c:v>
                </c:pt>
                <c:pt idx="5">
                  <c:v>0.13</c:v>
                </c:pt>
                <c:pt idx="6">
                  <c:v>#N/A</c:v>
                </c:pt>
                <c:pt idx="7">
                  <c:v>1.26</c:v>
                </c:pt>
                <c:pt idx="8">
                  <c:v>0</c:v>
                </c:pt>
                <c:pt idx="9">
                  <c:v>0</c:v>
                </c:pt>
              </c:numCache>
            </c:numRef>
          </c:val>
          <c:extLst>
            <c:ext xmlns:c16="http://schemas.microsoft.com/office/drawing/2014/chart" uri="{C3380CC4-5D6E-409C-BE32-E72D297353CC}">
              <c16:uniqueId val="{00000000-CCAA-406A-95EF-C04F537352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AA-406A-95EF-C04F537352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AA-406A-95EF-C04F537352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AA-406A-95EF-C04F5373526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CCAA-406A-95EF-C04F5373526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0.82</c:v>
                </c:pt>
                <c:pt idx="2">
                  <c:v>#N/A</c:v>
                </c:pt>
                <c:pt idx="3">
                  <c:v>0.38</c:v>
                </c:pt>
                <c:pt idx="4">
                  <c:v>#N/A</c:v>
                </c:pt>
                <c:pt idx="5">
                  <c:v>0.3</c:v>
                </c:pt>
                <c:pt idx="6">
                  <c:v>#N/A</c:v>
                </c:pt>
                <c:pt idx="7">
                  <c:v>0.33</c:v>
                </c:pt>
                <c:pt idx="8">
                  <c:v>#N/A</c:v>
                </c:pt>
                <c:pt idx="9">
                  <c:v>0.31</c:v>
                </c:pt>
              </c:numCache>
            </c:numRef>
          </c:val>
          <c:extLst>
            <c:ext xmlns:c16="http://schemas.microsoft.com/office/drawing/2014/chart" uri="{C3380CC4-5D6E-409C-BE32-E72D297353CC}">
              <c16:uniqueId val="{00000005-CCAA-406A-95EF-C04F5373526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1.04</c:v>
                </c:pt>
              </c:numCache>
            </c:numRef>
          </c:val>
          <c:extLst>
            <c:ext xmlns:c16="http://schemas.microsoft.com/office/drawing/2014/chart" uri="{C3380CC4-5D6E-409C-BE32-E72D297353CC}">
              <c16:uniqueId val="{00000006-CCAA-406A-95EF-C04F5373526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9.6300000000000008</c:v>
                </c:pt>
                <c:pt idx="2">
                  <c:v>#N/A</c:v>
                </c:pt>
                <c:pt idx="3">
                  <c:v>9.9600000000000009</c:v>
                </c:pt>
                <c:pt idx="4">
                  <c:v>#N/A</c:v>
                </c:pt>
                <c:pt idx="5">
                  <c:v>9.4600000000000009</c:v>
                </c:pt>
                <c:pt idx="6">
                  <c:v>#N/A</c:v>
                </c:pt>
                <c:pt idx="7">
                  <c:v>8.89</c:v>
                </c:pt>
                <c:pt idx="8">
                  <c:v>#N/A</c:v>
                </c:pt>
                <c:pt idx="9">
                  <c:v>8.2799999999999994</c:v>
                </c:pt>
              </c:numCache>
            </c:numRef>
          </c:val>
          <c:extLst>
            <c:ext xmlns:c16="http://schemas.microsoft.com/office/drawing/2014/chart" uri="{C3380CC4-5D6E-409C-BE32-E72D297353CC}">
              <c16:uniqueId val="{00000007-CCAA-406A-95EF-C04F537352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9.74</c:v>
                </c:pt>
                <c:pt idx="2">
                  <c:v>#N/A</c:v>
                </c:pt>
                <c:pt idx="3">
                  <c:v>9.48</c:v>
                </c:pt>
                <c:pt idx="4">
                  <c:v>#N/A</c:v>
                </c:pt>
                <c:pt idx="5">
                  <c:v>8.35</c:v>
                </c:pt>
                <c:pt idx="6">
                  <c:v>#N/A</c:v>
                </c:pt>
                <c:pt idx="7">
                  <c:v>7.58</c:v>
                </c:pt>
                <c:pt idx="8">
                  <c:v>#N/A</c:v>
                </c:pt>
                <c:pt idx="9">
                  <c:v>9.81</c:v>
                </c:pt>
              </c:numCache>
            </c:numRef>
          </c:val>
          <c:extLst>
            <c:ext xmlns:c16="http://schemas.microsoft.com/office/drawing/2014/chart" uri="{C3380CC4-5D6E-409C-BE32-E72D297353CC}">
              <c16:uniqueId val="{00000008-CCAA-406A-95EF-C04F53735268}"/>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c:v>
                </c:pt>
                <c:pt idx="2">
                  <c:v>#N/A</c:v>
                </c:pt>
                <c:pt idx="3">
                  <c:v>1.48</c:v>
                </c:pt>
                <c:pt idx="4">
                  <c:v>#N/A</c:v>
                </c:pt>
                <c:pt idx="5">
                  <c:v>0.18</c:v>
                </c:pt>
                <c:pt idx="6">
                  <c:v>#N/A</c:v>
                </c:pt>
                <c:pt idx="7">
                  <c:v>0.76</c:v>
                </c:pt>
                <c:pt idx="8">
                  <c:v>5.95</c:v>
                </c:pt>
                <c:pt idx="9">
                  <c:v>#N/A</c:v>
                </c:pt>
              </c:numCache>
            </c:numRef>
          </c:val>
          <c:extLst>
            <c:ext xmlns:c16="http://schemas.microsoft.com/office/drawing/2014/chart" uri="{C3380CC4-5D6E-409C-BE32-E72D297353CC}">
              <c16:uniqueId val="{00000009-CCAA-406A-95EF-C04F537352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561</c:v>
                </c:pt>
                <c:pt idx="5">
                  <c:v>550</c:v>
                </c:pt>
                <c:pt idx="8">
                  <c:v>546</c:v>
                </c:pt>
                <c:pt idx="11">
                  <c:v>550</c:v>
                </c:pt>
                <c:pt idx="14">
                  <c:v>553</c:v>
                </c:pt>
              </c:numCache>
            </c:numRef>
          </c:val>
          <c:extLst>
            <c:ext xmlns:c16="http://schemas.microsoft.com/office/drawing/2014/chart" uri="{C3380CC4-5D6E-409C-BE32-E72D297353CC}">
              <c16:uniqueId val="{00000000-4726-43A7-B115-8DEABB9A66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26-43A7-B115-8DEABB9A66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2</c:v>
                </c:pt>
                <c:pt idx="9">
                  <c:v>2</c:v>
                </c:pt>
                <c:pt idx="12">
                  <c:v>1</c:v>
                </c:pt>
              </c:numCache>
            </c:numRef>
          </c:val>
          <c:extLst>
            <c:ext xmlns:c16="http://schemas.microsoft.com/office/drawing/2014/chart" uri="{C3380CC4-5D6E-409C-BE32-E72D297353CC}">
              <c16:uniqueId val="{00000002-4726-43A7-B115-8DEABB9A66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19</c:v>
                </c:pt>
                <c:pt idx="6">
                  <c:v>17</c:v>
                </c:pt>
                <c:pt idx="9">
                  <c:v>15</c:v>
                </c:pt>
                <c:pt idx="12">
                  <c:v>24</c:v>
                </c:pt>
              </c:numCache>
            </c:numRef>
          </c:val>
          <c:extLst>
            <c:ext xmlns:c16="http://schemas.microsoft.com/office/drawing/2014/chart" uri="{C3380CC4-5D6E-409C-BE32-E72D297353CC}">
              <c16:uniqueId val="{00000003-4726-43A7-B115-8DEABB9A66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c:v>
                </c:pt>
                <c:pt idx="3">
                  <c:v>179</c:v>
                </c:pt>
                <c:pt idx="6">
                  <c:v>188</c:v>
                </c:pt>
                <c:pt idx="9">
                  <c:v>201</c:v>
                </c:pt>
                <c:pt idx="12">
                  <c:v>119</c:v>
                </c:pt>
              </c:numCache>
            </c:numRef>
          </c:val>
          <c:extLst>
            <c:ext xmlns:c16="http://schemas.microsoft.com/office/drawing/2014/chart" uri="{C3380CC4-5D6E-409C-BE32-E72D297353CC}">
              <c16:uniqueId val="{00000004-4726-43A7-B115-8DEABB9A66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26-43A7-B115-8DEABB9A66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26-43A7-B115-8DEABB9A66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c:v>
                </c:pt>
                <c:pt idx="3">
                  <c:v>372</c:v>
                </c:pt>
                <c:pt idx="6">
                  <c:v>381</c:v>
                </c:pt>
                <c:pt idx="9">
                  <c:v>399</c:v>
                </c:pt>
                <c:pt idx="12">
                  <c:v>387</c:v>
                </c:pt>
              </c:numCache>
            </c:numRef>
          </c:val>
          <c:extLst>
            <c:ext xmlns:c16="http://schemas.microsoft.com/office/drawing/2014/chart" uri="{C3380CC4-5D6E-409C-BE32-E72D297353CC}">
              <c16:uniqueId val="{00000007-4726-43A7-B115-8DEABB9A66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22</c:v>
                </c:pt>
                <c:pt idx="5">
                  <c:v>#N/A</c:v>
                </c:pt>
                <c:pt idx="6">
                  <c:v>#N/A</c:v>
                </c:pt>
                <c:pt idx="7">
                  <c:v>42</c:v>
                </c:pt>
                <c:pt idx="8">
                  <c:v>#N/A</c:v>
                </c:pt>
                <c:pt idx="9">
                  <c:v>#N/A</c:v>
                </c:pt>
                <c:pt idx="10">
                  <c:v>67</c:v>
                </c:pt>
                <c:pt idx="11">
                  <c:v>#N/A</c:v>
                </c:pt>
                <c:pt idx="12">
                  <c:v>#N/A</c:v>
                </c:pt>
                <c:pt idx="13">
                  <c:v>-22</c:v>
                </c:pt>
                <c:pt idx="14">
                  <c:v>#N/A</c:v>
                </c:pt>
              </c:numCache>
            </c:numRef>
          </c:val>
          <c:smooth val="0"/>
          <c:extLst>
            <c:ext xmlns:c16="http://schemas.microsoft.com/office/drawing/2014/chart" uri="{C3380CC4-5D6E-409C-BE32-E72D297353CC}">
              <c16:uniqueId val="{00000008-4726-43A7-B115-8DEABB9A66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4907</c:v>
                </c:pt>
                <c:pt idx="5">
                  <c:v>4698</c:v>
                </c:pt>
                <c:pt idx="8">
                  <c:v>4689</c:v>
                </c:pt>
                <c:pt idx="11">
                  <c:v>4494</c:v>
                </c:pt>
                <c:pt idx="14">
                  <c:v>4388</c:v>
                </c:pt>
              </c:numCache>
            </c:numRef>
          </c:val>
          <c:extLst>
            <c:ext xmlns:c16="http://schemas.microsoft.com/office/drawing/2014/chart" uri="{C3380CC4-5D6E-409C-BE32-E72D297353CC}">
              <c16:uniqueId val="{00000000-0F6A-4FA4-8CC0-F1086B7457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6A-4FA4-8CC0-F1086B7457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2088</c:v>
                </c:pt>
                <c:pt idx="5">
                  <c:v>2182</c:v>
                </c:pt>
                <c:pt idx="8">
                  <c:v>2307</c:v>
                </c:pt>
                <c:pt idx="11">
                  <c:v>2401</c:v>
                </c:pt>
                <c:pt idx="14">
                  <c:v>2541</c:v>
                </c:pt>
              </c:numCache>
            </c:numRef>
          </c:val>
          <c:extLst>
            <c:ext xmlns:c16="http://schemas.microsoft.com/office/drawing/2014/chart" uri="{C3380CC4-5D6E-409C-BE32-E72D297353CC}">
              <c16:uniqueId val="{00000002-0F6A-4FA4-8CC0-F1086B7457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A-4FA4-8CC0-F1086B7457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A-4FA4-8CC0-F1086B7457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A-4FA4-8CC0-F1086B7457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683</c:v>
                </c:pt>
                <c:pt idx="3">
                  <c:v>662</c:v>
                </c:pt>
                <c:pt idx="6">
                  <c:v>654</c:v>
                </c:pt>
                <c:pt idx="9">
                  <c:v>656</c:v>
                </c:pt>
                <c:pt idx="12">
                  <c:v>686</c:v>
                </c:pt>
              </c:numCache>
            </c:numRef>
          </c:val>
          <c:extLst>
            <c:ext xmlns:c16="http://schemas.microsoft.com/office/drawing/2014/chart" uri="{C3380CC4-5D6E-409C-BE32-E72D297353CC}">
              <c16:uniqueId val="{00000006-0F6A-4FA4-8CC0-F1086B7457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104</c:v>
                </c:pt>
                <c:pt idx="3">
                  <c:v>111</c:v>
                </c:pt>
                <c:pt idx="6">
                  <c:v>189</c:v>
                </c:pt>
                <c:pt idx="9">
                  <c:v>203</c:v>
                </c:pt>
                <c:pt idx="12">
                  <c:v>252</c:v>
                </c:pt>
              </c:numCache>
            </c:numRef>
          </c:val>
          <c:extLst>
            <c:ext xmlns:c16="http://schemas.microsoft.com/office/drawing/2014/chart" uri="{C3380CC4-5D6E-409C-BE32-E72D297353CC}">
              <c16:uniqueId val="{00000007-0F6A-4FA4-8CC0-F1086B7457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1884</c:v>
                </c:pt>
                <c:pt idx="3">
                  <c:v>1709</c:v>
                </c:pt>
                <c:pt idx="6">
                  <c:v>1592</c:v>
                </c:pt>
                <c:pt idx="9">
                  <c:v>1465</c:v>
                </c:pt>
                <c:pt idx="12">
                  <c:v>1228</c:v>
                </c:pt>
              </c:numCache>
            </c:numRef>
          </c:val>
          <c:extLst>
            <c:ext xmlns:c16="http://schemas.microsoft.com/office/drawing/2014/chart" uri="{C3380CC4-5D6E-409C-BE32-E72D297353CC}">
              <c16:uniqueId val="{00000008-0F6A-4FA4-8CC0-F1086B7457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2</c:v>
                </c:pt>
                <c:pt idx="9">
                  <c:v>1</c:v>
                </c:pt>
                <c:pt idx="12">
                  <c:v>0</c:v>
                </c:pt>
              </c:numCache>
            </c:numRef>
          </c:val>
          <c:extLst>
            <c:ext xmlns:c16="http://schemas.microsoft.com/office/drawing/2014/chart" uri="{C3380CC4-5D6E-409C-BE32-E72D297353CC}">
              <c16:uniqueId val="{00000009-0F6A-4FA4-8CC0-F1086B7457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2761</c:v>
                </c:pt>
                <c:pt idx="3">
                  <c:v>2935</c:v>
                </c:pt>
                <c:pt idx="6">
                  <c:v>2847</c:v>
                </c:pt>
                <c:pt idx="9">
                  <c:v>2929</c:v>
                </c:pt>
                <c:pt idx="12">
                  <c:v>2928</c:v>
                </c:pt>
              </c:numCache>
            </c:numRef>
          </c:val>
          <c:extLst>
            <c:ext xmlns:c16="http://schemas.microsoft.com/office/drawing/2014/chart" uri="{C3380CC4-5D6E-409C-BE32-E72D297353CC}">
              <c16:uniqueId val="{0000000A-0F6A-4FA4-8CC0-F1086B7457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6A-4FA4-8CC0-F1086B7457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1077</c:v>
                </c:pt>
                <c:pt idx="1">
                  <c:v>1068</c:v>
                </c:pt>
                <c:pt idx="2">
                  <c:v>1071</c:v>
                </c:pt>
              </c:numCache>
            </c:numRef>
          </c:val>
          <c:extLst>
            <c:ext xmlns:c16="http://schemas.microsoft.com/office/drawing/2014/chart" uri="{C3380CC4-5D6E-409C-BE32-E72D297353CC}">
              <c16:uniqueId val="{00000000-4E55-4FC9-8F47-0BD2F6DF6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4E55-4FC9-8F47-0BD2F6DF6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848</c:v>
                </c:pt>
                <c:pt idx="1">
                  <c:v>935</c:v>
                </c:pt>
                <c:pt idx="2">
                  <c:v>1068</c:v>
                </c:pt>
              </c:numCache>
            </c:numRef>
          </c:val>
          <c:extLst>
            <c:ext xmlns:c16="http://schemas.microsoft.com/office/drawing/2014/chart" uri="{C3380CC4-5D6E-409C-BE32-E72D297353CC}">
              <c16:uniqueId val="{00000002-4E55-4FC9-8F47-0BD2F6DF63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{14EF5BAD-4A73-449B-A749-0B6AA223A3E5}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8D-41A2-B08F-54F56B2DB0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{CAB3AB11-B51C-4995-BB29-2733667AC4D3}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D-41A2-B08F-54F56B2DB0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{FC65DBD8-A875-4DB1-992F-E5BF67F908AD}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D-41A2-B08F-54F56B2DB0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{F8C4B278-C015-4C59-8FAC-93A19CABE19E}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D-41A2-B08F-54F56B2DB0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{53D9EB7C-F7B5-4DB7-9106-5A2E04AC1D92}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D-41A2-B08F-54F56B2DB0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{2B86BDA1-30D7-480F-A1E9-99E72E0CD79D}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8D-41A2-B08F-54F56B2DB0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{073AE138-B6E3-4711-BC4C-8661CF90CFCE}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8D-41A2-B08F-54F56B2DB0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{CAE46A35-58D2-4CD0-978F-276437E2A4A1}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8D-41A2-B08F-54F56B2DB0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{F148CA6A-9474-4327-8AB0-F5CF5A939910}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8D-41A2-B08F-54F56B2DB0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37.4</c:v>
                </c:pt>
                <c:pt idx="16">
                  <c:v>62.1</c:v>
                </c:pt>
                <c:pt idx="24">
                  <c:v>64.2</c:v>
                </c:pt>
                <c:pt idx="32">
                  <c:v>66.3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8D-41A2-B08F-54F56B2DB0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{29A31948-06A7-43B4-BA95-F745F5B51D2D}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8D-41A2-B08F-54F56B2DB0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{13B006D8-9DF8-4D98-8879-A2FF80ECFEAA}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D-41A2-B08F-54F56B2DB0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{7E31A4AD-F9D5-4524-820C-AEE76F078B55}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D-41A2-B08F-54F56B2DB0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{DA6CED19-141B-4B2E-87E1-FB04613D5C5C}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D-41A2-B08F-54F56B2DB0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{9EB2B20A-F17A-46EA-9A46-5F005DDA6A6E}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D-41A2-B08F-54F56B2DB0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{CA62E71B-1149-4D22-A11D-68BEC32317A6}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8D-41A2-B08F-54F56B2DB0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{025200C7-BAD1-41BF-9148-ABDE99FF31B5}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8D-41A2-B08F-54F56B2DB0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{4676BB46-EF4E-4573-97B0-C937B0F1A347}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8D-41A2-B08F-54F56B2DB0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{28BAC9B4-D8F9-49ED-908F-5DBA6AACE2B2}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8D-41A2-B08F-54F56B2DB0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8D-41A2-B08F-54F56B2DB062}"/>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{B7484DD2-78E2-417B-8EE2-9BDEA6C2D5B1}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06-4CB3-8F70-F520AE93AB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{A01296F7-946A-4360-BC66-B2A26A8CE0DA}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06-4CB3-8F70-F520AE93AB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{E7E73AAB-1A1D-43C6-892C-6BFD8AF6279E}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06-4CB3-8F70-F520AE93AB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{2F0E916D-F360-4EF1-9AF1-39869C74166C}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06-4CB3-8F70-F520AE93AB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{584A614C-A6A1-4B90-857C-9061557513DE}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06-4CB3-8F70-F520AE93AB5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{6CA1BB43-C645-4860-8D35-76681AF7E328}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06-4CB3-8F70-F520AE93AB5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{A5148D40-E23F-46B2-84D4-B234E52FE229}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06-4CB3-8F70-F520AE93AB5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{B2259743-65F4-4B11-A586-80CC6113A366}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06-4CB3-8F70-F520AE93AB5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{BA0885FD-D735-4D97-891C-631F541F1266}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06-4CB3-8F70-F520AE93AB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2.2000000000000002</c:v>
                </c:pt>
                <c:pt idx="24">
                  <c:v>2.2999999999999998</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A06-4CB3-8F70-F520AE93AB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{2DA49B41-7FE8-40A1-8F36-4B8F83914F63}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06-4CB3-8F70-F520AE93AB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{087F680B-8C76-4CBB-BFBC-A16D49172714}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06-4CB3-8F70-F520AE93AB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{E3E840CC-ED73-43C8-BEA8-ED9FBC7687A7}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06-4CB3-8F70-F520AE93AB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{9F3BBEF6-9DB4-493B-B290-6EF3A231E9BC}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06-4CB3-8F70-F520AE93AB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{C07937F6-E0AF-4972-8614-59A6EFD1CDB2}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06-4CB3-8F70-F520AE93AB57}"/>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{AB13A685-A41D-4C0D-8FC1-BE2BF77C41A1}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06-4CB3-8F70-F520AE93AB57}"/>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{158604D3-7442-4EC2-A079-176BE190642F}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06-4CB3-8F70-F520AE93AB5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{7B356901-836E-4F5C-91D4-037F11E90069}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06-4CB3-8F70-F520AE93AB57}"/>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{8D61F38A-03EB-4A3A-B686-E6579C8E1FFA}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06-4CB3-8F70-F520AE93AB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06-4CB3-8F70-F520AE93AB57}"/>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起債の抑制及び平準化策を実施しているため、ほぼ横ばいで元利償還金は推移しているが、今後、昭和</a:t>
          </a:r>
          <a:r>
            <a:rPr kumimoji="1" lang="en-US" altLang="ja-JP" sz="1400">
              <a:solidFill>
                <a:sysClr val="windowText" lastClr="000000"/>
              </a:solidFill>
              <a:latin typeface="ＭＳ ゴシック" pitchFamily="49" charset="-128"/>
              <a:ea typeface="ＭＳ ゴシック" pitchFamily="49" charset="-128"/>
            </a:rPr>
            <a:t>50</a:t>
          </a:r>
          <a:r>
            <a:rPr kumimoji="1" lang="ja-JP" altLang="en-US" sz="1400">
              <a:solidFill>
                <a:sysClr val="windowText" lastClr="000000"/>
              </a:solidFill>
              <a:latin typeface="ＭＳ ゴシック" pitchFamily="49" charset="-128"/>
              <a:ea typeface="ＭＳ ゴシック" pitchFamily="49" charset="-128"/>
            </a:rPr>
            <a:t>年代に建設された学校教育施設の更新や</a:t>
          </a:r>
          <a:r>
            <a:rPr kumimoji="1" lang="en-US" altLang="ja-JP" sz="1400">
              <a:solidFill>
                <a:sysClr val="windowText" lastClr="000000"/>
              </a:solidFill>
              <a:latin typeface="ＭＳ ゴシック" pitchFamily="49" charset="-128"/>
              <a:ea typeface="ＭＳ ゴシック" pitchFamily="49" charset="-128"/>
            </a:rPr>
            <a:t>H10</a:t>
          </a:r>
          <a:r>
            <a:rPr kumimoji="1" lang="ja-JP" altLang="en-US" sz="1400">
              <a:solidFill>
                <a:sysClr val="windowText" lastClr="000000"/>
              </a:solidFill>
              <a:latin typeface="ＭＳ ゴシック" pitchFamily="49" charset="-128"/>
              <a:ea typeface="ＭＳ ゴシック" pitchFamily="49" charset="-128"/>
            </a:rPr>
            <a:t>年度までに集中的に実施した教育文化施設等の老朽化に伴う大規模改修や更新が必要となるため、実質公債比率の分子も増加する見込みである。算入公債費は、平成</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に大規模な管渠工事が完了したことにより公営企業債の元利償還金に対する繰入金も減少傾向にあったが、今後、上水道を中心に老朽管の更新や処理場などの維持補修及び更新など公債費が増加する要因があり、また償還期間も長いため注意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将来負担額については全体的には減少しているものの、組合等負担については、ごみ焼却処理施設の建設及び旧ごみ焼却処理施設の解体等に伴い繰入見込額が増加している。</a:t>
          </a:r>
        </a:p>
        <a:p>
          <a:r>
            <a:rPr kumimoji="1" lang="ja-JP" altLang="en-US" sz="1400">
              <a:solidFill>
                <a:sysClr val="windowText" lastClr="000000"/>
              </a:solidFill>
              <a:latin typeface="ＭＳ ゴシック" pitchFamily="49" charset="-128"/>
              <a:ea typeface="ＭＳ ゴシック" pitchFamily="49" charset="-128"/>
            </a:rPr>
            <a:t>　充当可能財源等は、基金の積み増しにより充当可能基金額は増加しているが、基準財政需要額算入見込額は微減となっており、注視が必要となっている。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その他の変化要因として、下水道事業特別会計が法適用の企業会計に移行したことに伴い、公営企業債等繰入見込額のの負担が減少している。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・令和２年度末の基金残高は、一般会計で約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万円となっており、前年度から約１億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万円の増加となっている。これは、公共施設等整備基金に約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万円、災害対策基金に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万円、地域づくり基金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万円などの積立てをした一方で、福祉基金から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万円の取り崩しを行い、生活福祉資金貸付制度創設交付金の財源としたものが主な要因である。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・村税の減収などの不測の事態への対応に加え、老朽化した公共施設の更新整備や大規模改修など、今後の財政需要の増大にも適切に対応していけるように一定額を確保していく。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堅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①公共施設等整備基金　：将来における公共施設等の維持補修・整備に必要な費用の財源に充てる資金の積み立て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②地域医療確保対策基金：地域医療の確保対策に必要な費用の財源に充てる資金の積み立て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：福祉の向上、快適な生活環境の形成等を図る費用の財源に充てる資金の積み立て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：災害予防対策、災害応急対策及び災害復旧に要する経費等の財源に充てる資金の積み立て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：美しい村づくり事業、空き家対策事業等の推進に必要な費用の財源に充てる資金の積み立て</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①公共施設整備基金　　：長期計画に則った財政運営を行ったことにより約６千万円の積立てを実施。</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②地域医療確保対策基金：基金の利子分を積み立てたことにより前年度から５万円の増加となっている。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：介護保険事業特別会計操出金へ充てるため、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：長期計画に則った財政運営を行ったことにより約４千万円の積立てを実施。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：基金の見直しに伴う統廃合・新設による増加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①公共施設等整備基金　：今後、昭和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年代後半から顕在化して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くるため、毎年５千万円程度を積立て、予算規模の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②地域医療確保対策基金：高度医療機器の整備などを含め、条件不利地域が医療の不利地域とならないよう１億円の残高を確保できるよう努めていく。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③福祉基金　　　　　　：高齢者や障がい者が住み慣れた地域で安心して生活ができる施策に活用するため１億５千万円の残高を確保できるよう努める。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④災害対策基金　　　　：昭和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年）発生の三六災害級の大型豪雨災害に備えるため、２億円の残高を確保できるよう引き続き努めていく。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⑤美しい村づくり基金　：三遠南信自動車道やリニア中央新幹線開通を見据えた関係人口創出の取り組みを図れるよう積立てを行う。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令和２年度においては、例年見込んで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万円のみ積立てを行った。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後退による村税の減収や、東海地震や南海トラフ地震等甚大な被害の発生をもたらす大震災等不測の事態に備えるため、これまで同様、予算編成や予算執行における効率化及び健全財政の運営を着実に進め、最低でも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・令和２年度末の基金残高は約１億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万円となっており、基金の利子分を積み立てたことにより前年度から５万円の増加となっている。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本村が実施している健全な財政運営を引き続き進め、日々の長期貸付等利率の変動状況をチェックし、リスクの高い村債については繰上げ償還の実施を引き続き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有形固定資産減価償却率については、建設から２０～３０年を経過した施設が増えているため、増加傾向にあり、類似団体内平均値を上回っている。特に昭和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年代に建設された学校教育施設等の更新時期が迫っており、さらに上昇することが予想される。平成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年度に策定した公共施設等総合管理計画に基づき、施設更新時期等にはその施設に係る事務事業や利用価値について再検討し、縮減、統合、廃止の可能性についても検討していく。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75692</xdr:rowOff>
    </xdr:from>
    <xdr:to>
      <xdr:col>23</xdr:col>
      <xdr:colOff>136525</xdr:colOff>
      <xdr:row>33</xdr:row>
      <xdr:rowOff>5842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54119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31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81153</xdr:rowOff>
    </xdr:from>
    <xdr:to>
      <xdr:col>23</xdr:col>
      <xdr:colOff>85725</xdr:colOff>
      <xdr:row>32</xdr:row>
      <xdr:rowOff>126492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339078"/>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156464</xdr:rowOff>
    </xdr:from>
    <xdr:to>
      <xdr:col>15</xdr:col>
      <xdr:colOff>187325</xdr:colOff>
      <xdr:row>32</xdr:row>
      <xdr:rowOff>86614</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35814</xdr:rowOff>
    </xdr:from>
    <xdr:to>
      <xdr:col>19</xdr:col>
      <xdr:colOff>136525</xdr:colOff>
      <xdr:row>32</xdr:row>
      <xdr:rowOff>81153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93739"/>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137541</xdr:rowOff>
    </xdr:from>
    <xdr:to>
      <xdr:col>11</xdr:col>
      <xdr:colOff>187325</xdr:colOff>
      <xdr:row>29</xdr:row>
      <xdr:rowOff>67691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16891</xdr:rowOff>
    </xdr:from>
    <xdr:to>
      <xdr:col>15</xdr:col>
      <xdr:colOff>136525</xdr:colOff>
      <xdr:row>32</xdr:row>
      <xdr:rowOff>35814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760466"/>
          <a:ext cx="762000" cy="5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54991</xdr:rowOff>
    </xdr:from>
    <xdr:to>
      <xdr:col>7</xdr:col>
      <xdr:colOff>187325</xdr:colOff>
      <xdr:row>31</xdr:row>
      <xdr:rowOff>156591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16891</xdr:rowOff>
    </xdr:from>
    <xdr:to>
      <xdr:col>11</xdr:col>
      <xdr:colOff>136525</xdr:colOff>
      <xdr:row>31</xdr:row>
      <xdr:rowOff>105791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1765300" y="5760466"/>
          <a:ext cx="762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77741</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84218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147718</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平成８年度から９年度にかけて実施された文化センター建設事業に係る過疎債償還の終了、また平成５年度から約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年間続いた下水道事業の償還のピークが過ぎたこと、さらに平成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年度にかけての約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億円の繰上償還による地方債残高の増加抑制等により、類似団体内平均値と比較すると若干低い値となっており、全国平均及び長野県平均と比較しても低い値となっている。今後も債務償還比率については</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％を上限の目安と捉え、今後も借入総額の制限を行い、償還額の平準化に取り組んでいく。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36957</xdr:rowOff>
    </xdr:from>
    <xdr:to>
      <xdr:col>76</xdr:col>
      <xdr:colOff>73025</xdr:colOff>
      <xdr:row>27</xdr:row>
      <xdr:rowOff>138557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4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59834</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2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65024</xdr:rowOff>
    </xdr:from>
    <xdr:to>
      <xdr:col>72</xdr:col>
      <xdr:colOff>123825</xdr:colOff>
      <xdr:row>27</xdr:row>
      <xdr:rowOff>166624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87757</xdr:rowOff>
    </xdr:from>
    <xdr:to>
      <xdr:col>76</xdr:col>
      <xdr:colOff>22225</xdr:colOff>
      <xdr:row>27</xdr:row>
      <xdr:rowOff>115824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48843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92885</xdr:rowOff>
    </xdr:from>
    <xdr:to>
      <xdr:col>68</xdr:col>
      <xdr:colOff>123825</xdr:colOff>
      <xdr:row>28</xdr:row>
      <xdr:rowOff>23035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4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115824</xdr:rowOff>
    </xdr:from>
    <xdr:to>
      <xdr:col>72</xdr:col>
      <xdr:colOff>73025</xdr:colOff>
      <xdr:row>27</xdr:row>
      <xdr:rowOff>143685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516499"/>
          <a:ext cx="762000" cy="2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102344</xdr:rowOff>
    </xdr:from>
    <xdr:to>
      <xdr:col>64</xdr:col>
      <xdr:colOff>123825</xdr:colOff>
      <xdr:row>28</xdr:row>
      <xdr:rowOff>32494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5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143685</xdr:rowOff>
    </xdr:from>
    <xdr:to>
      <xdr:col>68</xdr:col>
      <xdr:colOff>73025</xdr:colOff>
      <xdr:row>27</xdr:row>
      <xdr:rowOff>153144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544360"/>
          <a:ext cx="762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98643</xdr:rowOff>
    </xdr:from>
    <xdr:to>
      <xdr:col>60</xdr:col>
      <xdr:colOff>123825</xdr:colOff>
      <xdr:row>28</xdr:row>
      <xdr:rowOff>28793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4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149443</xdr:rowOff>
    </xdr:from>
    <xdr:to>
      <xdr:col>64</xdr:col>
      <xdr:colOff>73025</xdr:colOff>
      <xdr:row>27</xdr:row>
      <xdr:rowOff>153144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5550118"/>
          <a:ext cx="762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11701</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2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39562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2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23621</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59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19920</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36</xdr:row>
      <xdr:rowOff>167640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3120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139881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2826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43361</xdr:rowOff>
    </xdr:from>
    <xdr:to>
      <xdr:col>10</xdr:col>
      <xdr:colOff>165100</xdr:colOff>
      <xdr:row>35</xdr:row>
      <xdr:rowOff>144961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94161</xdr:rowOff>
    </xdr:from>
    <xdr:to>
      <xdr:col>15</xdr:col>
      <xdr:colOff>50800</xdr:colOff>
      <xdr:row>36</xdr:row>
      <xdr:rowOff>110490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09491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4173</xdr:rowOff>
    </xdr:from>
    <xdr:to>
      <xdr:col>6</xdr:col>
      <xdr:colOff>38100</xdr:colOff>
      <xdr:row>36</xdr:row>
      <xdr:rowOff>105773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94161</xdr:rowOff>
    </xdr:from>
    <xdr:to>
      <xdr:col>10</xdr:col>
      <xdr:colOff>114300</xdr:colOff>
      <xdr:row>36</xdr:row>
      <xdr:rowOff>54973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flipV="1">
          <a:off x="1130300" y="609491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161488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122300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78178</xdr:rowOff>
    </xdr:from>
    <xdr:to>
      <xdr:col>55</xdr:col>
      <xdr:colOff>50800</xdr:colOff>
      <xdr:row>42</xdr:row>
      <xdr:rowOff>8328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164555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79828</xdr:rowOff>
    </xdr:from>
    <xdr:to>
      <xdr:col>50</xdr:col>
      <xdr:colOff>165100</xdr:colOff>
      <xdr:row>42</xdr:row>
      <xdr:rowOff>9978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128978</xdr:rowOff>
    </xdr:from>
    <xdr:to>
      <xdr:col>55</xdr:col>
      <xdr:colOff>0</xdr:colOff>
      <xdr:row>41</xdr:row>
      <xdr:rowOff>130628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58428"/>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81097</xdr:rowOff>
    </xdr:from>
    <xdr:to>
      <xdr:col>46</xdr:col>
      <xdr:colOff>38100</xdr:colOff>
      <xdr:row>42</xdr:row>
      <xdr:rowOff>11247</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130628</xdr:rowOff>
    </xdr:from>
    <xdr:to>
      <xdr:col>50</xdr:col>
      <xdr:colOff>114300</xdr:colOff>
      <xdr:row>41</xdr:row>
      <xdr:rowOff>131897</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60078"/>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81755</xdr:rowOff>
    </xdr:from>
    <xdr:to>
      <xdr:col>41</xdr:col>
      <xdr:colOff>101600</xdr:colOff>
      <xdr:row>42</xdr:row>
      <xdr:rowOff>11905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131897</xdr:rowOff>
    </xdr:from>
    <xdr:to>
      <xdr:col>45</xdr:col>
      <xdr:colOff>177800</xdr:colOff>
      <xdr:row>41</xdr:row>
      <xdr:rowOff>132555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6134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82962</xdr:rowOff>
    </xdr:from>
    <xdr:to>
      <xdr:col>36</xdr:col>
      <xdr:colOff>165100</xdr:colOff>
      <xdr:row>42</xdr:row>
      <xdr:rowOff>13112</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132555</xdr:rowOff>
    </xdr:from>
    <xdr:to>
      <xdr:col>41</xdr:col>
      <xdr:colOff>50800</xdr:colOff>
      <xdr:row>41</xdr:row>
      <xdr:rowOff>133762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6200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1105</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2374</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3032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4239</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135527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996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112667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833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53703</xdr:rowOff>
    </xdr:from>
    <xdr:to>
      <xdr:col>10</xdr:col>
      <xdr:colOff>165100</xdr:colOff>
      <xdr:row>58</xdr:row>
      <xdr:rowOff>155303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60</xdr:row>
      <xdr:rowOff>96338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48603"/>
          <a:ext cx="8890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104503</xdr:rowOff>
    </xdr:from>
    <xdr:to>
      <xdr:col>10</xdr:col>
      <xdr:colOff>114300</xdr:colOff>
      <xdr:row>60</xdr:row>
      <xdr:rowOff>58783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04860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141460</xdr:rowOff>
    </xdr:from>
    <xdr:to>
      <xdr:col>55</xdr:col>
      <xdr:colOff>50800</xdr:colOff>
      <xdr:row>63</xdr:row>
      <xdr:rowOff>71610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119887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144080</xdr:rowOff>
    </xdr:from>
    <xdr:to>
      <xdr:col>50</xdr:col>
      <xdr:colOff>165100</xdr:colOff>
      <xdr:row>63</xdr:row>
      <xdr:rowOff>74230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20810</xdr:rowOff>
    </xdr:from>
    <xdr:to>
      <xdr:col>55</xdr:col>
      <xdr:colOff>0</xdr:colOff>
      <xdr:row>63</xdr:row>
      <xdr:rowOff>23430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22160"/>
          <a:ext cx="8382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147349</xdr:rowOff>
    </xdr:from>
    <xdr:to>
      <xdr:col>46</xdr:col>
      <xdr:colOff>38100</xdr:colOff>
      <xdr:row>63</xdr:row>
      <xdr:rowOff>77499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23430</xdr:rowOff>
    </xdr:from>
    <xdr:to>
      <xdr:col>50</xdr:col>
      <xdr:colOff>114300</xdr:colOff>
      <xdr:row>63</xdr:row>
      <xdr:rowOff>26699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24780"/>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70989</xdr:rowOff>
    </xdr:from>
    <xdr:to>
      <xdr:col>41</xdr:col>
      <xdr:colOff>101600</xdr:colOff>
      <xdr:row>63</xdr:row>
      <xdr:rowOff>1139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121789</xdr:rowOff>
    </xdr:from>
    <xdr:to>
      <xdr:col>45</xdr:col>
      <xdr:colOff>177800</xdr:colOff>
      <xdr:row>63</xdr:row>
      <xdr:rowOff>26699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861300" y="10751689"/>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152846</xdr:rowOff>
    </xdr:from>
    <xdr:to>
      <xdr:col>36</xdr:col>
      <xdr:colOff>165100</xdr:colOff>
      <xdr:row>63</xdr:row>
      <xdr:rowOff>82996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121789</xdr:rowOff>
    </xdr:from>
    <xdr:to>
      <xdr:col>41</xdr:col>
      <xdr:colOff>50800</xdr:colOff>
      <xdr:row>63</xdr:row>
      <xdr:rowOff>32196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751689"/>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65357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86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68626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86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163716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7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74123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87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24856</xdr:rowOff>
    </xdr:from>
    <xdr:to>
      <xdr:col>24</xdr:col>
      <xdr:colOff>114300</xdr:colOff>
      <xdr:row>82</xdr:row>
      <xdr:rowOff>126456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47733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34834</xdr:rowOff>
    </xdr:from>
    <xdr:to>
      <xdr:col>24</xdr:col>
      <xdr:colOff>63500</xdr:colOff>
      <xdr:row>82</xdr:row>
      <xdr:rowOff>75656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9373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34834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0480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24856</xdr:rowOff>
    </xdr:from>
    <xdr:to>
      <xdr:col>10</xdr:col>
      <xdr:colOff>165100</xdr:colOff>
      <xdr:row>80</xdr:row>
      <xdr:rowOff>126456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75656</xdr:rowOff>
    </xdr:from>
    <xdr:to>
      <xdr:col>15</xdr:col>
      <xdr:colOff>50800</xdr:colOff>
      <xdr:row>81</xdr:row>
      <xdr:rowOff>160564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79165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75656</xdr:rowOff>
    </xdr:from>
    <xdr:to>
      <xdr:col>10</xdr:col>
      <xdr:colOff>114300</xdr:colOff>
      <xdr:row>82</xdr:row>
      <xdr:rowOff>51163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379165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102161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142983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118490</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152158</xdr:rowOff>
    </xdr:from>
    <xdr:to>
      <xdr:col>55</xdr:col>
      <xdr:colOff>50800</xdr:colOff>
      <xdr:row>86</xdr:row>
      <xdr:rowOff>82308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67085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31508</xdr:rowOff>
    </xdr:from>
    <xdr:to>
      <xdr:col>55</xdr:col>
      <xdr:colOff>0</xdr:colOff>
      <xdr:row>86</xdr:row>
      <xdr:rowOff>32156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7762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33071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7768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155169</xdr:rowOff>
    </xdr:from>
    <xdr:to>
      <xdr:col>41</xdr:col>
      <xdr:colOff>101600</xdr:colOff>
      <xdr:row>86</xdr:row>
      <xdr:rowOff>85319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34519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777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162216</xdr:rowOff>
    </xdr:from>
    <xdr:to>
      <xdr:col>36</xdr:col>
      <xdr:colOff>165100</xdr:colOff>
      <xdr:row>86</xdr:row>
      <xdr:rowOff>92366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34519</xdr:rowOff>
    </xdr:from>
    <xdr:to>
      <xdr:col>41</xdr:col>
      <xdr:colOff>50800</xdr:colOff>
      <xdr:row>86</xdr:row>
      <xdr:rowOff>41566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77921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76446</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83493</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69850</xdr:rowOff>
    </xdr:from>
    <xdr:to>
      <xdr:col>85</xdr:col>
      <xdr:colOff>177800</xdr:colOff>
      <xdr:row>39</xdr:row>
      <xdr:rowOff>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48277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54610</xdr:rowOff>
    </xdr:from>
    <xdr:to>
      <xdr:col>81</xdr:col>
      <xdr:colOff>101600</xdr:colOff>
      <xdr:row>38</xdr:row>
      <xdr:rowOff>156210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105410</xdr:rowOff>
    </xdr:from>
    <xdr:to>
      <xdr:col>85</xdr:col>
      <xdr:colOff>127000</xdr:colOff>
      <xdr:row>38</xdr:row>
      <xdr:rowOff>120650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620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105410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60273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12700</xdr:rowOff>
    </xdr:from>
    <xdr:to>
      <xdr:col>72</xdr:col>
      <xdr:colOff>38100</xdr:colOff>
      <xdr:row>36</xdr:row>
      <xdr:rowOff>114300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63500</xdr:rowOff>
    </xdr:from>
    <xdr:to>
      <xdr:col>76</xdr:col>
      <xdr:colOff>114300</xdr:colOff>
      <xdr:row>38</xdr:row>
      <xdr:rowOff>87630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235700"/>
          <a:ext cx="889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20320</xdr:rowOff>
    </xdr:from>
    <xdr:to>
      <xdr:col>67</xdr:col>
      <xdr:colOff>101600</xdr:colOff>
      <xdr:row>38</xdr:row>
      <xdr:rowOff>121920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63500</xdr:rowOff>
    </xdr:from>
    <xdr:to>
      <xdr:col>71</xdr:col>
      <xdr:colOff>177800</xdr:colOff>
      <xdr:row>38</xdr:row>
      <xdr:rowOff>71120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2357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147337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130827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113047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62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16171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42316</xdr:rowOff>
    </xdr:from>
    <xdr:to>
      <xdr:col>112</xdr:col>
      <xdr:colOff>38100</xdr:colOff>
      <xdr:row>39</xdr:row>
      <xdr:rowOff>143916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88544</xdr:rowOff>
    </xdr:from>
    <xdr:to>
      <xdr:col>116</xdr:col>
      <xdr:colOff>63500</xdr:colOff>
      <xdr:row>39</xdr:row>
      <xdr:rowOff>93116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750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46889</xdr:rowOff>
    </xdr:from>
    <xdr:to>
      <xdr:col>107</xdr:col>
      <xdr:colOff>101600</xdr:colOff>
      <xdr:row>39</xdr:row>
      <xdr:rowOff>148489</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93116</xdr:rowOff>
    </xdr:from>
    <xdr:to>
      <xdr:col>111</xdr:col>
      <xdr:colOff>177800</xdr:colOff>
      <xdr:row>39</xdr:row>
      <xdr:rowOff>97689</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7966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67920</xdr:rowOff>
    </xdr:from>
    <xdr:to>
      <xdr:col>102</xdr:col>
      <xdr:colOff>165100</xdr:colOff>
      <xdr:row>39</xdr:row>
      <xdr:rowOff>169520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97689</xdr:rowOff>
    </xdr:from>
    <xdr:to>
      <xdr:col>107</xdr:col>
      <xdr:colOff>50800</xdr:colOff>
      <xdr:row>39</xdr:row>
      <xdr:rowOff>118720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8423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72492</xdr:rowOff>
    </xdr:from>
    <xdr:to>
      <xdr:col>98</xdr:col>
      <xdr:colOff>38100</xdr:colOff>
      <xdr:row>40</xdr:row>
      <xdr:rowOff>2642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118720</xdr:rowOff>
    </xdr:from>
    <xdr:to>
      <xdr:col>102</xdr:col>
      <xdr:colOff>114300</xdr:colOff>
      <xdr:row>39</xdr:row>
      <xdr:rowOff>123292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805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160443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160647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165219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104322</xdr:rowOff>
    </xdr:from>
    <xdr:to>
      <xdr:col>85</xdr:col>
      <xdr:colOff>177800</xdr:colOff>
      <xdr:row>63</xdr:row>
      <xdr:rowOff>34472</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82749</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84727</xdr:rowOff>
    </xdr:from>
    <xdr:to>
      <xdr:col>81</xdr:col>
      <xdr:colOff>101600</xdr:colOff>
      <xdr:row>63</xdr:row>
      <xdr:rowOff>14877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135527</xdr:rowOff>
    </xdr:from>
    <xdr:to>
      <xdr:col>85</xdr:col>
      <xdr:colOff>127000</xdr:colOff>
      <xdr:row>62</xdr:row>
      <xdr:rowOff>155122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7654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76563</xdr:rowOff>
    </xdr:from>
    <xdr:to>
      <xdr:col>76</xdr:col>
      <xdr:colOff>165100</xdr:colOff>
      <xdr:row>63</xdr:row>
      <xdr:rowOff>6713</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135527</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7572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63681</xdr:rowOff>
    </xdr:from>
    <xdr:to>
      <xdr:col>76</xdr:col>
      <xdr:colOff>114300</xdr:colOff>
      <xdr:row>62</xdr:row>
      <xdr:rowOff>127363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179231"/>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xdr:rowOff>
    </xdr:from>
    <xdr:to>
      <xdr:col>67</xdr:col>
      <xdr:colOff>101600</xdr:colOff>
      <xdr:row>62</xdr:row>
      <xdr:rowOff>114481</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62</xdr:row>
      <xdr:rowOff>63681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2814300" y="10179231"/>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6004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105608</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136881</xdr:rowOff>
    </xdr:from>
    <xdr:to>
      <xdr:col>116</xdr:col>
      <xdr:colOff>114300</xdr:colOff>
      <xdr:row>63</xdr:row>
      <xdr:rowOff>67031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7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138709</xdr:rowOff>
    </xdr:from>
    <xdr:to>
      <xdr:col>112</xdr:col>
      <xdr:colOff>38100</xdr:colOff>
      <xdr:row>63</xdr:row>
      <xdr:rowOff>68859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7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16231</xdr:rowOff>
    </xdr:from>
    <xdr:to>
      <xdr:col>116</xdr:col>
      <xdr:colOff>63500</xdr:colOff>
      <xdr:row>63</xdr:row>
      <xdr:rowOff>18059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1758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140812</xdr:rowOff>
    </xdr:from>
    <xdr:to>
      <xdr:col>107</xdr:col>
      <xdr:colOff>101600</xdr:colOff>
      <xdr:row>63</xdr:row>
      <xdr:rowOff>70962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7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18059</xdr:rowOff>
    </xdr:from>
    <xdr:to>
      <xdr:col>111</xdr:col>
      <xdr:colOff>177800</xdr:colOff>
      <xdr:row>63</xdr:row>
      <xdr:rowOff>20162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81940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140858</xdr:rowOff>
    </xdr:from>
    <xdr:to>
      <xdr:col>102</xdr:col>
      <xdr:colOff>165100</xdr:colOff>
      <xdr:row>63</xdr:row>
      <xdr:rowOff>71008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20162</xdr:rowOff>
    </xdr:from>
    <xdr:to>
      <xdr:col>107</xdr:col>
      <xdr:colOff>50800</xdr:colOff>
      <xdr:row>63</xdr:row>
      <xdr:rowOff>20208</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215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3927</xdr:rowOff>
    </xdr:from>
    <xdr:to>
      <xdr:col>98</xdr:col>
      <xdr:colOff>38100</xdr:colOff>
      <xdr:row>63</xdr:row>
      <xdr:rowOff>105527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20208</xdr:rowOff>
    </xdr:from>
    <xdr:to>
      <xdr:col>102</xdr:col>
      <xdr:colOff>114300</xdr:colOff>
      <xdr:row>63</xdr:row>
      <xdr:rowOff>54727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821558"/>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59986</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86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62089</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86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62135</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8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96654</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89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E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E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E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E00-000099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12700</xdr:rowOff>
    </xdr:from>
    <xdr:to>
      <xdr:col>85</xdr:col>
      <xdr:colOff>177800</xdr:colOff>
      <xdr:row>103</xdr:row>
      <xdr:rowOff>114300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6268700" y="176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35577</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E00-0000A5020000}"/>
            </a:ext>
          </a:extLst>
        </xdr:cNvPr>
        <xdr:cNvSpPr txBox="1"/>
      </xdr:nvSpPr>
      <xdr:spPr>
        <a:xfrm>
          <a:off x="16357600" y="175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165100</xdr:rowOff>
    </xdr:from>
    <xdr:to>
      <xdr:col>81</xdr:col>
      <xdr:colOff>101600</xdr:colOff>
      <xdr:row>103</xdr:row>
      <xdr:rowOff>95250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44450</xdr:rowOff>
    </xdr:from>
    <xdr:to>
      <xdr:col>85</xdr:col>
      <xdr:colOff>127000</xdr:colOff>
      <xdr:row>103</xdr:row>
      <xdr:rowOff>63500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5481300" y="17703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44450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4592300" y="1767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140970</xdr:rowOff>
    </xdr:from>
    <xdr:to>
      <xdr:col>72</xdr:col>
      <xdr:colOff>38100</xdr:colOff>
      <xdr:row>102</xdr:row>
      <xdr:rowOff>71120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3652500" y="17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20320</xdr:rowOff>
    </xdr:from>
    <xdr:to>
      <xdr:col>76</xdr:col>
      <xdr:colOff>114300</xdr:colOff>
      <xdr:row>103</xdr:row>
      <xdr:rowOff>19050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3703300" y="1750822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88900</xdr:rowOff>
    </xdr:from>
    <xdr:to>
      <xdr:col>67</xdr:col>
      <xdr:colOff>101600</xdr:colOff>
      <xdr:row>103</xdr:row>
      <xdr:rowOff>19050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2763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20320</xdr:rowOff>
    </xdr:from>
    <xdr:to>
      <xdr:col>71</xdr:col>
      <xdr:colOff>177800</xdr:colOff>
      <xdr:row>102</xdr:row>
      <xdr:rowOff>139700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2814300" y="175082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E00-0000AE02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E00-0000AF020000}"/>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E00-0000B0020000}"/>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E00-0000B1020000}"/>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111777</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87647</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35577</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70205</xdr:rowOff>
    </xdr:from>
    <xdr:to>
      <xdr:col>116</xdr:col>
      <xdr:colOff>114300</xdr:colOff>
      <xdr:row>109</xdr:row>
      <xdr:rowOff>355</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70510</xdr:rowOff>
    </xdr:from>
    <xdr:to>
      <xdr:col>112</xdr:col>
      <xdr:colOff>38100</xdr:colOff>
      <xdr:row>109</xdr:row>
      <xdr:rowOff>660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8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121005</xdr:rowOff>
    </xdr:from>
    <xdr:to>
      <xdr:col>116</xdr:col>
      <xdr:colOff>63500</xdr:colOff>
      <xdr:row>108</xdr:row>
      <xdr:rowOff>121310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63760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70892</xdr:rowOff>
    </xdr:from>
    <xdr:to>
      <xdr:col>107</xdr:col>
      <xdr:colOff>101600</xdr:colOff>
      <xdr:row>109</xdr:row>
      <xdr:rowOff>1042</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8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121310</xdr:rowOff>
    </xdr:from>
    <xdr:to>
      <xdr:col>111</xdr:col>
      <xdr:colOff>177800</xdr:colOff>
      <xdr:row>108</xdr:row>
      <xdr:rowOff>121692</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20434300" y="1863791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71044</xdr:rowOff>
    </xdr:from>
    <xdr:to>
      <xdr:col>102</xdr:col>
      <xdr:colOff>165100</xdr:colOff>
      <xdr:row>109</xdr:row>
      <xdr:rowOff>1194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9494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121692</xdr:rowOff>
    </xdr:from>
    <xdr:to>
      <xdr:col>107</xdr:col>
      <xdr:colOff>50800</xdr:colOff>
      <xdr:row>108</xdr:row>
      <xdr:rowOff>121844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9545300" y="1863829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71425</xdr:rowOff>
    </xdr:from>
    <xdr:to>
      <xdr:col>98</xdr:col>
      <xdr:colOff>38100</xdr:colOff>
      <xdr:row>109</xdr:row>
      <xdr:rowOff>1575</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605500" y="185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121844</xdr:rowOff>
    </xdr:from>
    <xdr:to>
      <xdr:col>102</xdr:col>
      <xdr:colOff>114300</xdr:colOff>
      <xdr:row>108</xdr:row>
      <xdr:rowOff>122225</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656300" y="1863844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00000000-0008-0000-0E00-0000E702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00000000-0008-0000-0E00-0000E802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00000000-0008-0000-0E00-0000E902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00000000-0008-0000-0E00-0000EA02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163237</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86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163619</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86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163771</xdr:rowOff>
    </xdr:from>
    <xdr:ext cx="469744" cy="259045"/>
    <xdr:sp macro="" textlink="">
      <xdr:nvSpPr>
        <xdr:cNvPr id="749" name="n_3mainValue【公民館】&#10;一人当たり面積">
          <a:extLst>
            <a:ext uri="{FF2B5EF4-FFF2-40B4-BE49-F238E27FC236}">
              <a16:creationId xmlns:a16="http://schemas.microsoft.com/office/drawing/2014/main" id="{00000000-0008-0000-0E00-0000ED020000}"/>
            </a:ext>
          </a:extLst>
        </xdr:cNvPr>
        <xdr:cNvSpPr txBox="1"/>
      </xdr:nvSpPr>
      <xdr:spPr>
        <a:xfrm>
          <a:off x="19310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164152</xdr:rowOff>
    </xdr:from>
    <xdr:ext cx="469744" cy="259045"/>
    <xdr:sp macro="" textlink="">
      <xdr:nvSpPr>
        <xdr:cNvPr id="750" name="n_4mainValue【公民館】&#10;一人当たり面積">
          <a:extLst>
            <a:ext uri="{FF2B5EF4-FFF2-40B4-BE49-F238E27FC236}">
              <a16:creationId xmlns:a16="http://schemas.microsoft.com/office/drawing/2014/main" id="{00000000-0008-0000-0E00-0000EE020000}"/>
            </a:ext>
          </a:extLst>
        </xdr:cNvPr>
        <xdr:cNvSpPr txBox="1"/>
      </xdr:nvSpPr>
      <xdr:spPr>
        <a:xfrm>
          <a:off x="18421427" y="186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道路、橋りょう・トンネルについては、類似団体内平均値と比較して、有形固定資産減価償却率及び一人当たりの各数値ともに低くなっている。</a:t>
          </a:r>
        </a:p>
        <a:p>
          <a:r>
            <a:rPr kumimoji="1" lang="ja-JP" altLang="en-US" sz="1300">
              <a:latin typeface="ＭＳ Ｐゴシック" panose="020B0600070205080204" pitchFamily="50" charset="-128"/>
              <a:ea typeface="ＭＳ Ｐゴシック" panose="020B0600070205080204" pitchFamily="50" charset="-128"/>
            </a:rPr>
            <a:t>保育所及び学校施設については、類似団体内平均値と比較して特に有形固定資産減価償却率が高くなっている。中学校が建設から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年以上経過しており、小学校や保育所も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老朽化対策に取り組むとともに、施設更新時期等には、その時の状況等も踏まえながら、縮減、統合等の可能性についても検討していくことが必要である。公営住宅については、新たに子育て世帯優先の住宅を建設したため、有形固定資産減価償却率が低くなっている。一人たりの床面積については類似団体内平均より低くな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99077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50800</xdr:rowOff>
    </xdr:from>
    <xdr:to>
      <xdr:col>20</xdr:col>
      <xdr:colOff>38100</xdr:colOff>
      <xdr:row>36</xdr:row>
      <xdr:rowOff>152400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101600</xdr:rowOff>
    </xdr:from>
    <xdr:to>
      <xdr:col>24</xdr:col>
      <xdr:colOff>63500</xdr:colOff>
      <xdr:row>36</xdr:row>
      <xdr:rowOff>127000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27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101600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26670</xdr:rowOff>
    </xdr:from>
    <xdr:to>
      <xdr:col>10</xdr:col>
      <xdr:colOff>165100</xdr:colOff>
      <xdr:row>35</xdr:row>
      <xdr:rowOff>128270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77470</xdr:rowOff>
    </xdr:from>
    <xdr:to>
      <xdr:col>15</xdr:col>
      <xdr:colOff>50800</xdr:colOff>
      <xdr:row>36</xdr:row>
      <xdr:rowOff>76200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07822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77470</xdr:rowOff>
    </xdr:from>
    <xdr:to>
      <xdr:col>10</xdr:col>
      <xdr:colOff>114300</xdr:colOff>
      <xdr:row>36</xdr:row>
      <xdr:rowOff>25400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130300" y="60782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168927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144797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92727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130175</xdr:rowOff>
    </xdr:from>
    <xdr:to>
      <xdr:col>55</xdr:col>
      <xdr:colOff>50800</xdr:colOff>
      <xdr:row>41</xdr:row>
      <xdr:rowOff>60325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108602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xdr:rowOff>
    </xdr:from>
    <xdr:to>
      <xdr:col>55</xdr:col>
      <xdr:colOff>0</xdr:colOff>
      <xdr:row>41</xdr:row>
      <xdr:rowOff>11430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70389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133985</xdr:rowOff>
    </xdr:from>
    <xdr:to>
      <xdr:col>46</xdr:col>
      <xdr:colOff>38100</xdr:colOff>
      <xdr:row>41</xdr:row>
      <xdr:rowOff>64135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13335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704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xdr:rowOff>
    </xdr:from>
    <xdr:to>
      <xdr:col>45</xdr:col>
      <xdr:colOff>177800</xdr:colOff>
      <xdr:row>41</xdr:row>
      <xdr:rowOff>15240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70427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17145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704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55262</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59072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32657</xdr:rowOff>
    </xdr:from>
    <xdr:to>
      <xdr:col>24</xdr:col>
      <xdr:colOff>63500</xdr:colOff>
      <xdr:row>62</xdr:row>
      <xdr:rowOff>66947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625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32657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63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62</xdr:row>
      <xdr:rowOff>3266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140043"/>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58601</xdr:rowOff>
    </xdr:from>
    <xdr:to>
      <xdr:col>6</xdr:col>
      <xdr:colOff>38100</xdr:colOff>
      <xdr:row>61</xdr:row>
      <xdr:rowOff>160201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24493</xdr:rowOff>
    </xdr:from>
    <xdr:to>
      <xdr:col>10</xdr:col>
      <xdr:colOff>114300</xdr:colOff>
      <xdr:row>61</xdr:row>
      <xdr:rowOff>109401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130300" y="1014004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151328</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115804</xdr:rowOff>
    </xdr:from>
    <xdr:to>
      <xdr:col>55</xdr:col>
      <xdr:colOff>50800</xdr:colOff>
      <xdr:row>63</xdr:row>
      <xdr:rowOff>45954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7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138681</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59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117907</xdr:rowOff>
    </xdr:from>
    <xdr:to>
      <xdr:col>50</xdr:col>
      <xdr:colOff>165100</xdr:colOff>
      <xdr:row>63</xdr:row>
      <xdr:rowOff>48057</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166604</xdr:rowOff>
    </xdr:from>
    <xdr:to>
      <xdr:col>55</xdr:col>
      <xdr:colOff>0</xdr:colOff>
      <xdr:row>62</xdr:row>
      <xdr:rowOff>168707</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796504"/>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119827</xdr:rowOff>
    </xdr:from>
    <xdr:to>
      <xdr:col>46</xdr:col>
      <xdr:colOff>38100</xdr:colOff>
      <xdr:row>63</xdr:row>
      <xdr:rowOff>49977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7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168707</xdr:rowOff>
    </xdr:from>
    <xdr:to>
      <xdr:col>50</xdr:col>
      <xdr:colOff>114300</xdr:colOff>
      <xdr:row>62</xdr:row>
      <xdr:rowOff>170627</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750300" y="1079860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120559</xdr:rowOff>
    </xdr:from>
    <xdr:to>
      <xdr:col>41</xdr:col>
      <xdr:colOff>101600</xdr:colOff>
      <xdr:row>63</xdr:row>
      <xdr:rowOff>50709</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7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170627</xdr:rowOff>
    </xdr:from>
    <xdr:to>
      <xdr:col>45</xdr:col>
      <xdr:colOff>177800</xdr:colOff>
      <xdr:row>62</xdr:row>
      <xdr:rowOff>171359</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80052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122936</xdr:rowOff>
    </xdr:from>
    <xdr:to>
      <xdr:col>36</xdr:col>
      <xdr:colOff>165100</xdr:colOff>
      <xdr:row>63</xdr:row>
      <xdr:rowOff>53086</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171359</xdr:rowOff>
    </xdr:from>
    <xdr:to>
      <xdr:col>41</xdr:col>
      <xdr:colOff>50800</xdr:colOff>
      <xdr:row>63</xdr:row>
      <xdr:rowOff>2286</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80125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64584</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5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66504</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52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67236</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5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69613</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80373</xdr:rowOff>
    </xdr:from>
    <xdr:to>
      <xdr:col>24</xdr:col>
      <xdr:colOff>114300</xdr:colOff>
      <xdr:row>83</xdr:row>
      <xdr:rowOff>10523</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58800</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131173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508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91984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1312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82</xdr:row>
      <xdr:rowOff>72389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82268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121194</xdr:rowOff>
    </xdr:from>
    <xdr:to>
      <xdr:col>6</xdr:col>
      <xdr:colOff>38100</xdr:colOff>
      <xdr:row>82</xdr:row>
      <xdr:rowOff>51344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82</xdr:row>
      <xdr:rowOff>544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3822680"/>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133911</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42471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125747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28302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7713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150586</xdr:rowOff>
    </xdr:from>
    <xdr:to>
      <xdr:col>46</xdr:col>
      <xdr:colOff>38100</xdr:colOff>
      <xdr:row>86</xdr:row>
      <xdr:rowOff>80736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29936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7730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151239</xdr:rowOff>
    </xdr:from>
    <xdr:to>
      <xdr:col>41</xdr:col>
      <xdr:colOff>101600</xdr:colOff>
      <xdr:row>86</xdr:row>
      <xdr:rowOff>81389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7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29936</xdr:rowOff>
    </xdr:from>
    <xdr:to>
      <xdr:col>45</xdr:col>
      <xdr:colOff>177800</xdr:colOff>
      <xdr:row>86</xdr:row>
      <xdr:rowOff>30589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77463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153198</xdr:rowOff>
    </xdr:from>
    <xdr:to>
      <xdr:col>36</xdr:col>
      <xdr:colOff>165100</xdr:colOff>
      <xdr:row>86</xdr:row>
      <xdr:rowOff>83348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30589</xdr:rowOff>
    </xdr:from>
    <xdr:to>
      <xdr:col>41</xdr:col>
      <xdr:colOff>50800</xdr:colOff>
      <xdr:row>86</xdr:row>
      <xdr:rowOff>32548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7752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71863</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81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72516</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81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74475</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8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69487</xdr:rowOff>
    </xdr:from>
    <xdr:to>
      <xdr:col>20</xdr:col>
      <xdr:colOff>38100</xdr:colOff>
      <xdr:row>105</xdr:row>
      <xdr:rowOff>171087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120287</xdr:rowOff>
    </xdr:from>
    <xdr:to>
      <xdr:col>24</xdr:col>
      <xdr:colOff>63500</xdr:colOff>
      <xdr:row>105</xdr:row>
      <xdr:rowOff>156211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1225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33564</xdr:rowOff>
    </xdr:from>
    <xdr:to>
      <xdr:col>15</xdr:col>
      <xdr:colOff>101600</xdr:colOff>
      <xdr:row>105</xdr:row>
      <xdr:rowOff>135164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84364</xdr:rowOff>
    </xdr:from>
    <xdr:to>
      <xdr:col>19</xdr:col>
      <xdr:colOff>177800</xdr:colOff>
      <xdr:row>105</xdr:row>
      <xdr:rowOff>120287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08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170724</xdr:rowOff>
    </xdr:from>
    <xdr:to>
      <xdr:col>10</xdr:col>
      <xdr:colOff>165100</xdr:colOff>
      <xdr:row>103</xdr:row>
      <xdr:rowOff>100874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50074</xdr:rowOff>
    </xdr:from>
    <xdr:to>
      <xdr:col>15</xdr:col>
      <xdr:colOff>50800</xdr:colOff>
      <xdr:row>105</xdr:row>
      <xdr:rowOff>84364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709424"/>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167458</xdr:rowOff>
    </xdr:from>
    <xdr:to>
      <xdr:col>6</xdr:col>
      <xdr:colOff>38100</xdr:colOff>
      <xdr:row>105</xdr:row>
      <xdr:rowOff>97608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50074</xdr:rowOff>
    </xdr:from>
    <xdr:to>
      <xdr:col>10</xdr:col>
      <xdr:colOff>114300</xdr:colOff>
      <xdr:row>105</xdr:row>
      <xdr:rowOff>46808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130300" y="17709424"/>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162214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117401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88735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15112</xdr:rowOff>
    </xdr:from>
    <xdr:to>
      <xdr:col>55</xdr:col>
      <xdr:colOff>50800</xdr:colOff>
      <xdr:row>104</xdr:row>
      <xdr:rowOff>116712</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37989</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6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24257</xdr:rowOff>
    </xdr:from>
    <xdr:to>
      <xdr:col>50</xdr:col>
      <xdr:colOff>165100</xdr:colOff>
      <xdr:row>104</xdr:row>
      <xdr:rowOff>125857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8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65912</xdr:rowOff>
    </xdr:from>
    <xdr:to>
      <xdr:col>55</xdr:col>
      <xdr:colOff>0</xdr:colOff>
      <xdr:row>104</xdr:row>
      <xdr:rowOff>75057</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89671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28829</xdr:rowOff>
    </xdr:from>
    <xdr:to>
      <xdr:col>46</xdr:col>
      <xdr:colOff>38100</xdr:colOff>
      <xdr:row>104</xdr:row>
      <xdr:rowOff>130429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8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75057</xdr:rowOff>
    </xdr:from>
    <xdr:to>
      <xdr:col>50</xdr:col>
      <xdr:colOff>114300</xdr:colOff>
      <xdr:row>104</xdr:row>
      <xdr:rowOff>79629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79058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106172</xdr:rowOff>
    </xdr:from>
    <xdr:to>
      <xdr:col>41</xdr:col>
      <xdr:colOff>101600</xdr:colOff>
      <xdr:row>106</xdr:row>
      <xdr:rowOff>36322</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1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79629</xdr:rowOff>
    </xdr:from>
    <xdr:to>
      <xdr:col>45</xdr:col>
      <xdr:colOff>177800</xdr:colOff>
      <xdr:row>105</xdr:row>
      <xdr:rowOff>156972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7910429"/>
          <a:ext cx="8890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113412</xdr:rowOff>
    </xdr:from>
    <xdr:to>
      <xdr:col>36</xdr:col>
      <xdr:colOff>165100</xdr:colOff>
      <xdr:row>106</xdr:row>
      <xdr:rowOff>43562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156972</xdr:rowOff>
    </xdr:from>
    <xdr:to>
      <xdr:col>41</xdr:col>
      <xdr:colOff>50800</xdr:colOff>
      <xdr:row>105</xdr:row>
      <xdr:rowOff>164212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15922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3064</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142384</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6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146956</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63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52849</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8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60089</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102144</xdr:rowOff>
    </xdr:from>
    <xdr:to>
      <xdr:col>85</xdr:col>
      <xdr:colOff>177800</xdr:colOff>
      <xdr:row>36</xdr:row>
      <xdr:rowOff>32294</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125021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36</xdr:row>
      <xdr:rowOff>84364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5481300" y="615369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151311</xdr:rowOff>
    </xdr:from>
    <xdr:to>
      <xdr:col>81</xdr:col>
      <xdr:colOff>50800</xdr:colOff>
      <xdr:row>36</xdr:row>
      <xdr:rowOff>84364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15206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108676</xdr:rowOff>
    </xdr:from>
    <xdr:to>
      <xdr:col>72</xdr:col>
      <xdr:colOff>38100</xdr:colOff>
      <xdr:row>38</xdr:row>
      <xdr:rowOff>38826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37</xdr:row>
      <xdr:rowOff>159476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3703300" y="6152061"/>
          <a:ext cx="889000" cy="3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100512</xdr:rowOff>
    </xdr:from>
    <xdr:to>
      <xdr:col>67</xdr:col>
      <xdr:colOff>101600</xdr:colOff>
      <xdr:row>41</xdr:row>
      <xdr:rowOff>30662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159476</xdr:rowOff>
    </xdr:from>
    <xdr:to>
      <xdr:col>71</xdr:col>
      <xdr:colOff>177800</xdr:colOff>
      <xdr:row>40</xdr:row>
      <xdr:rowOff>151312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2814300" y="6503126"/>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55353</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21789</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110788</xdr:rowOff>
    </xdr:from>
    <xdr:to>
      <xdr:col>116</xdr:col>
      <xdr:colOff>114300</xdr:colOff>
      <xdr:row>42</xdr:row>
      <xdr:rowOff>40938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71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25715</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7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100384</xdr:rowOff>
    </xdr:from>
    <xdr:to>
      <xdr:col>112</xdr:col>
      <xdr:colOff>38100</xdr:colOff>
      <xdr:row>42</xdr:row>
      <xdr:rowOff>30534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71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151184</xdr:rowOff>
    </xdr:from>
    <xdr:to>
      <xdr:col>116</xdr:col>
      <xdr:colOff>63500</xdr:colOff>
      <xdr:row>41</xdr:row>
      <xdr:rowOff>161588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1323300" y="7180634"/>
          <a:ext cx="8382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112393</xdr:rowOff>
    </xdr:from>
    <xdr:to>
      <xdr:col>107</xdr:col>
      <xdr:colOff>101600</xdr:colOff>
      <xdr:row>42</xdr:row>
      <xdr:rowOff>42543</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71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151184</xdr:rowOff>
    </xdr:from>
    <xdr:to>
      <xdr:col>111</xdr:col>
      <xdr:colOff>177800</xdr:colOff>
      <xdr:row>41</xdr:row>
      <xdr:rowOff>163193</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7180634"/>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159620</xdr:rowOff>
    </xdr:from>
    <xdr:to>
      <xdr:col>102</xdr:col>
      <xdr:colOff>165100</xdr:colOff>
      <xdr:row>42</xdr:row>
      <xdr:rowOff>89770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7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163193</xdr:rowOff>
    </xdr:from>
    <xdr:to>
      <xdr:col>107</xdr:col>
      <xdr:colOff>50800</xdr:colOff>
      <xdr:row>42</xdr:row>
      <xdr:rowOff>38970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7192643"/>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27920</xdr:rowOff>
    </xdr:from>
    <xdr:to>
      <xdr:col>98</xdr:col>
      <xdr:colOff>38100</xdr:colOff>
      <xdr:row>42</xdr:row>
      <xdr:rowOff>129520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72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38970</xdr:rowOff>
    </xdr:from>
    <xdr:to>
      <xdr:col>102</xdr:col>
      <xdr:colOff>114300</xdr:colOff>
      <xdr:row>42</xdr:row>
      <xdr:rowOff>78720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7239870"/>
          <a:ext cx="889000" cy="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21661</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11095" y="72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33670</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72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80897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72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120647</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73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0F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9" name="【保健センター・保健所】&#10;有形固定資産減価償却率最小値テキスト">
          <a:extLst>
            <a:ext uri="{FF2B5EF4-FFF2-40B4-BE49-F238E27FC236}">
              <a16:creationId xmlns:a16="http://schemas.microsoft.com/office/drawing/2014/main" id="{00000000-0008-0000-0F00-00007F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0000000-0008-0000-0F00-00008102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00000000-0008-0000-0F00-00008302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6268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0000000-0008-0000-0F00-00008F020000}"/>
            </a:ext>
          </a:extLst>
        </xdr:cNvPr>
        <xdr:cNvSpPr txBox="1"/>
      </xdr:nvSpPr>
      <xdr:spPr>
        <a:xfrm>
          <a:off x="16357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29391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5481300" y="106250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73297</xdr:rowOff>
    </xdr:from>
    <xdr:to>
      <xdr:col>76</xdr:col>
      <xdr:colOff>165100</xdr:colOff>
      <xdr:row>62</xdr:row>
      <xdr:rowOff>3447</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4541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124097</xdr:rowOff>
    </xdr:from>
    <xdr:to>
      <xdr:col>81</xdr:col>
      <xdr:colOff>50800</xdr:colOff>
      <xdr:row>61</xdr:row>
      <xdr:rowOff>166551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4592300" y="10582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61</xdr:row>
      <xdr:rowOff>124097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3703300" y="10115550"/>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61</xdr:row>
      <xdr:rowOff>31024</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2814300" y="10115550"/>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166024</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4389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60071</xdr:rowOff>
    </xdr:from>
    <xdr:to>
      <xdr:col>116</xdr:col>
      <xdr:colOff>114300</xdr:colOff>
      <xdr:row>62</xdr:row>
      <xdr:rowOff>161671</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146448</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6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110871</xdr:rowOff>
    </xdr:from>
    <xdr:to>
      <xdr:col>116</xdr:col>
      <xdr:colOff>63500</xdr:colOff>
      <xdr:row>62</xdr:row>
      <xdr:rowOff>112014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74077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62357</xdr:rowOff>
    </xdr:from>
    <xdr:to>
      <xdr:col>107</xdr:col>
      <xdr:colOff>101600</xdr:colOff>
      <xdr:row>62</xdr:row>
      <xdr:rowOff>163957</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113157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07419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62929</xdr:rowOff>
    </xdr:from>
    <xdr:to>
      <xdr:col>102</xdr:col>
      <xdr:colOff>165100</xdr:colOff>
      <xdr:row>62</xdr:row>
      <xdr:rowOff>164529</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113157</xdr:rowOff>
    </xdr:from>
    <xdr:to>
      <xdr:col>107</xdr:col>
      <xdr:colOff>50800</xdr:colOff>
      <xdr:row>62</xdr:row>
      <xdr:rowOff>113729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9545300" y="1074305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64643</xdr:rowOff>
    </xdr:from>
    <xdr:to>
      <xdr:col>98</xdr:col>
      <xdr:colOff>38100</xdr:colOff>
      <xdr:row>62</xdr:row>
      <xdr:rowOff>166243</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113729</xdr:rowOff>
    </xdr:from>
    <xdr:to>
      <xdr:col>102</xdr:col>
      <xdr:colOff>114300</xdr:colOff>
      <xdr:row>62</xdr:row>
      <xdr:rowOff>115443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074362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153941</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155084</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155656</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78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157370</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106680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3125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113212</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4592300" y="143125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98334</xdr:rowOff>
    </xdr:from>
    <xdr:to>
      <xdr:col>72</xdr:col>
      <xdr:colOff>38100</xdr:colOff>
      <xdr:row>82</xdr:row>
      <xdr:rowOff>28484</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83</xdr:row>
      <xdr:rowOff>113212</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03658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130992</xdr:rowOff>
    </xdr:from>
    <xdr:to>
      <xdr:col>67</xdr:col>
      <xdr:colOff>101600</xdr:colOff>
      <xdr:row>83</xdr:row>
      <xdr:rowOff>61142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149134</xdr:rowOff>
    </xdr:from>
    <xdr:to>
      <xdr:col>71</xdr:col>
      <xdr:colOff>177800</xdr:colOff>
      <xdr:row>83</xdr:row>
      <xdr:rowOff>10342</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2814300" y="14036584"/>
          <a:ext cx="8890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45011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77669</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18732</xdr:rowOff>
    </xdr:from>
    <xdr:to>
      <xdr:col>116</xdr:col>
      <xdr:colOff>114300</xdr:colOff>
      <xdr:row>84</xdr:row>
      <xdr:rowOff>120332</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41609</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27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1588</xdr:rowOff>
    </xdr:from>
    <xdr:to>
      <xdr:col>112</xdr:col>
      <xdr:colOff>38100</xdr:colOff>
      <xdr:row>84</xdr:row>
      <xdr:rowOff>103188</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52388</xdr:rowOff>
    </xdr:from>
    <xdr:to>
      <xdr:col>116</xdr:col>
      <xdr:colOff>63500</xdr:colOff>
      <xdr:row>84</xdr:row>
      <xdr:rowOff>69532</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1323300" y="1445418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52388</xdr:rowOff>
    </xdr:from>
    <xdr:to>
      <xdr:col>111</xdr:col>
      <xdr:colOff>177800</xdr:colOff>
      <xdr:row>84</xdr:row>
      <xdr:rowOff>70104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45418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35877</xdr:rowOff>
    </xdr:from>
    <xdr:to>
      <xdr:col>102</xdr:col>
      <xdr:colOff>165100</xdr:colOff>
      <xdr:row>84</xdr:row>
      <xdr:rowOff>137477</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86677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9545300" y="14471904"/>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47307</xdr:rowOff>
    </xdr:from>
    <xdr:to>
      <xdr:col>98</xdr:col>
      <xdr:colOff>38100</xdr:colOff>
      <xdr:row>84</xdr:row>
      <xdr:rowOff>148907</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86677</xdr:rowOff>
    </xdr:from>
    <xdr:to>
      <xdr:col>102</xdr:col>
      <xdr:colOff>114300</xdr:colOff>
      <xdr:row>84</xdr:row>
      <xdr:rowOff>98107</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8656300" y="144884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119715</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1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128604</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140034</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5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105</xdr:row>
      <xdr:rowOff>7620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5481300" y="178917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165100</xdr:rowOff>
    </xdr:from>
    <xdr:to>
      <xdr:col>76</xdr:col>
      <xdr:colOff>165100</xdr:colOff>
      <xdr:row>105</xdr:row>
      <xdr:rowOff>95250</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44450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flipV="1">
          <a:off x="14592300" y="180098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40639</xdr:rowOff>
    </xdr:from>
    <xdr:to>
      <xdr:col>76</xdr:col>
      <xdr:colOff>114300</xdr:colOff>
      <xdr:row>105</xdr:row>
      <xdr:rowOff>44450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8042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40639</xdr:rowOff>
    </xdr:from>
    <xdr:to>
      <xdr:col>71</xdr:col>
      <xdr:colOff>177800</xdr:colOff>
      <xdr:row>105</xdr:row>
      <xdr:rowOff>137161</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2814300" y="180428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86377</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F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918" name="【庁舎】&#10;一人当たり面積最小値テキスト">
          <a:extLst>
            <a:ext uri="{FF2B5EF4-FFF2-40B4-BE49-F238E27FC236}">
              <a16:creationId xmlns:a16="http://schemas.microsoft.com/office/drawing/2014/main" id="{00000000-0008-0000-0F00-00009603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920" name="【庁舎】&#10;一人当たり面積最大値テキスト">
          <a:extLst>
            <a:ext uri="{FF2B5EF4-FFF2-40B4-BE49-F238E27FC236}">
              <a16:creationId xmlns:a16="http://schemas.microsoft.com/office/drawing/2014/main" id="{00000000-0008-0000-0F00-00009803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922" name="【庁舎】&#10;一人当たり面積平均値テキスト">
          <a:extLst>
            <a:ext uri="{FF2B5EF4-FFF2-40B4-BE49-F238E27FC236}">
              <a16:creationId xmlns:a16="http://schemas.microsoft.com/office/drawing/2014/main" id="{00000000-0008-0000-0F00-00009A03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69214</xdr:rowOff>
    </xdr:from>
    <xdr:to>
      <xdr:col>116</xdr:col>
      <xdr:colOff>114300</xdr:colOff>
      <xdr:row>107</xdr:row>
      <xdr:rowOff>170814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21107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155591</xdr:rowOff>
    </xdr:from>
    <xdr:ext cx="469744" cy="259045"/>
    <xdr:sp macro="" textlink="">
      <xdr:nvSpPr>
        <xdr:cNvPr id="934" name="【庁舎】&#10;一人当たり面積該当値テキスト">
          <a:extLst>
            <a:ext uri="{FF2B5EF4-FFF2-40B4-BE49-F238E27FC236}">
              <a16:creationId xmlns:a16="http://schemas.microsoft.com/office/drawing/2014/main" id="{00000000-0008-0000-0F00-0000A6030000}"/>
            </a:ext>
          </a:extLst>
        </xdr:cNvPr>
        <xdr:cNvSpPr txBox="1"/>
      </xdr:nvSpPr>
      <xdr:spPr>
        <a:xfrm>
          <a:off x="22199600" y="1832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71501</xdr:rowOff>
    </xdr:from>
    <xdr:to>
      <xdr:col>112</xdr:col>
      <xdr:colOff>38100</xdr:colOff>
      <xdr:row>108</xdr:row>
      <xdr:rowOff>1651</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1272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120014</xdr:rowOff>
    </xdr:from>
    <xdr:to>
      <xdr:col>116</xdr:col>
      <xdr:colOff>63500</xdr:colOff>
      <xdr:row>107</xdr:row>
      <xdr:rowOff>122301</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21323300" y="1846516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74549</xdr:rowOff>
    </xdr:from>
    <xdr:to>
      <xdr:col>107</xdr:col>
      <xdr:colOff>101600</xdr:colOff>
      <xdr:row>108</xdr:row>
      <xdr:rowOff>4699</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0383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122301</xdr:rowOff>
    </xdr:from>
    <xdr:to>
      <xdr:col>111</xdr:col>
      <xdr:colOff>177800</xdr:colOff>
      <xdr:row>107</xdr:row>
      <xdr:rowOff>125349</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20434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82169</xdr:rowOff>
    </xdr:from>
    <xdr:to>
      <xdr:col>102</xdr:col>
      <xdr:colOff>165100</xdr:colOff>
      <xdr:row>108</xdr:row>
      <xdr:rowOff>12319</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94500" y="184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125349</xdr:rowOff>
    </xdr:from>
    <xdr:to>
      <xdr:col>107</xdr:col>
      <xdr:colOff>50800</xdr:colOff>
      <xdr:row>107</xdr:row>
      <xdr:rowOff>132969</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9545300" y="184704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132969</xdr:rowOff>
    </xdr:from>
    <xdr:to>
      <xdr:col>102</xdr:col>
      <xdr:colOff>114300</xdr:colOff>
      <xdr:row>107</xdr:row>
      <xdr:rowOff>135637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656300" y="184781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943" name="n_1aveValue【庁舎】&#10;一人当たり面積">
          <a:extLst>
            <a:ext uri="{FF2B5EF4-FFF2-40B4-BE49-F238E27FC236}">
              <a16:creationId xmlns:a16="http://schemas.microsoft.com/office/drawing/2014/main" id="{00000000-0008-0000-0F00-0000AF03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944" name="n_2aveValue【庁舎】&#10;一人当たり面積">
          <a:extLst>
            <a:ext uri="{FF2B5EF4-FFF2-40B4-BE49-F238E27FC236}">
              <a16:creationId xmlns:a16="http://schemas.microsoft.com/office/drawing/2014/main" id="{00000000-0008-0000-0F00-0000B003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945" name="n_3aveValue【庁舎】&#10;一人当たり面積">
          <a:extLst>
            <a:ext uri="{FF2B5EF4-FFF2-40B4-BE49-F238E27FC236}">
              <a16:creationId xmlns:a16="http://schemas.microsoft.com/office/drawing/2014/main" id="{00000000-0008-0000-0F00-0000B103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946" name="n_4aveValue【庁舎】&#10;一人当たり面積">
          <a:extLst>
            <a:ext uri="{FF2B5EF4-FFF2-40B4-BE49-F238E27FC236}">
              <a16:creationId xmlns:a16="http://schemas.microsoft.com/office/drawing/2014/main" id="{00000000-0008-0000-0F00-0000B203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164228</xdr:rowOff>
    </xdr:from>
    <xdr:ext cx="469744" cy="259045"/>
    <xdr:sp macro="" textlink="">
      <xdr:nvSpPr>
        <xdr:cNvPr id="947" name="n_1mainValue【庁舎】&#10;一人当たり面積">
          <a:extLst>
            <a:ext uri="{FF2B5EF4-FFF2-40B4-BE49-F238E27FC236}">
              <a16:creationId xmlns:a16="http://schemas.microsoft.com/office/drawing/2014/main" id="{00000000-0008-0000-0F00-0000B3030000}"/>
            </a:ext>
          </a:extLst>
        </xdr:cNvPr>
        <xdr:cNvSpPr txBox="1"/>
      </xdr:nvSpPr>
      <xdr:spPr>
        <a:xfrm>
          <a:off x="210757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167276</xdr:rowOff>
    </xdr:from>
    <xdr:ext cx="469744" cy="259045"/>
    <xdr:sp macro="" textlink="">
      <xdr:nvSpPr>
        <xdr:cNvPr id="948" name="n_2mainValue【庁舎】&#10;一人当たり面積">
          <a:extLst>
            <a:ext uri="{FF2B5EF4-FFF2-40B4-BE49-F238E27FC236}">
              <a16:creationId xmlns:a16="http://schemas.microsoft.com/office/drawing/2014/main" id="{00000000-0008-0000-0F00-0000B4030000}"/>
            </a:ext>
          </a:extLst>
        </xdr:cNvPr>
        <xdr:cNvSpPr txBox="1"/>
      </xdr:nvSpPr>
      <xdr:spPr>
        <a:xfrm>
          <a:off x="20199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3446</xdr:rowOff>
    </xdr:from>
    <xdr:ext cx="469744" cy="259045"/>
    <xdr:sp macro="" textlink="">
      <xdr:nvSpPr>
        <xdr:cNvPr id="949" name="n_3mainValue【庁舎】&#10;一人当たり面積">
          <a:extLst>
            <a:ext uri="{FF2B5EF4-FFF2-40B4-BE49-F238E27FC236}">
              <a16:creationId xmlns:a16="http://schemas.microsoft.com/office/drawing/2014/main" id="{00000000-0008-0000-0F00-0000B5030000}"/>
            </a:ext>
          </a:extLst>
        </xdr:cNvPr>
        <xdr:cNvSpPr txBox="1"/>
      </xdr:nvSpPr>
      <xdr:spPr>
        <a:xfrm>
          <a:off x="19310427" y="185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950" name="n_4mainValue【庁舎】&#10;一人当たり面積">
          <a:extLst>
            <a:ext uri="{FF2B5EF4-FFF2-40B4-BE49-F238E27FC236}">
              <a16:creationId xmlns:a16="http://schemas.microsoft.com/office/drawing/2014/main" id="{00000000-0008-0000-0F00-0000B6030000}"/>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F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保健センター、庁舎については、保健センターは建設から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年を超えており、類似団体内平均値と比較して有形固定資産減価償却率が高くなっている。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一般廃棄物処理施設については、新処理施設（広域連合）の建設があったため、類似団体内平均値と比較して有形固定資産減価償却率が低くなっている。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一人当たりの面積では、市民会館及び体育館については、社会教育の複合施設である文化センターや屋内運動場を所有しているため、一人当たりの床面積が高めとなっている。一方、体育館と市民会館以外の一人当たりの床面積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令和３年に公表された国勢調査で、村の人口は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人と５年前の同調査に比べ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人減少、比率にして▲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％となり、今後も減少傾向は続く見込みとなっている。さらに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歳以上の割合は５年前に比べ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％に達しており、それに伴い生産年齢人口も年々減少している。これら人口減少及び少子高齢化、また、これに伴う地域の担い手不足は、本村の存続にも関わる喫緊の課題となっている。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村では、第６次総合計画や第２期まち･ひと･しごと創生総合戦略及び過疎地域持続的発展計画などの長期計画を基本とし、課題である少子高齢化、地域力の維持、子育て支援、農地保全や農業などの地域資源を活かした村の魅力創生と商工業振興施策などに重点に置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など行政効率化を進める努ことにより財政健全化を図っていく。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99682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令和２年度決算では、経常収支比率が前年度比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比率を下げた主な要因は、特別交付税を含む交付税の増と公債費の減少によるところが大きい。一方で数値を押し上げる要因となっている公営企業会計や特別会計への基準内操出にあたる補助費が今後、比率を押し上げる要因になってくる可能性が高い。対策として、公営企業である下水道事業においては、更なる水洗化率と使用料徴収率の向上を図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んでいく。国保・介護保険の特別事業においては、受給者の増加に伴い給付費も増加することから、予防事業を推進することにより受給者数及び給付費の減少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95250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5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61685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5537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62</xdr:row>
      <xdr:rowOff>61685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81277"/>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122827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778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人口一人当たりの人件費・物件費は類似団体平均を下回っている。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当村では、平成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年度から一部の公共用施設について指定管理者制度を導入し職員・委託費の軽減及び施設の利活用の促進を図っている。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また、事務経費については、加除法規などの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化、事務消耗品や受信料等の一括支払い等により経費節減に努めており、さらに大規模施設の高圧電気料について、平成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年度からプロバイダーを通じて入札を実施し、最低価格を提示した事業者から電力供給を行い、高圧電力使用の５施設で年間約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万円（中電比）の節減を図っている。今後低圧電力についても同様に供給先の見直しを進めていく。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44751</xdr:rowOff>
    </xdr:from>
    <xdr:to>
      <xdr:col>23</xdr:col>
      <xdr:colOff>133350</xdr:colOff>
      <xdr:row>81</xdr:row>
      <xdr:rowOff>58395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3932201"/>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34134</xdr:rowOff>
    </xdr:from>
    <xdr:to>
      <xdr:col>19</xdr:col>
      <xdr:colOff>133350</xdr:colOff>
      <xdr:row>81</xdr:row>
      <xdr:rowOff>44751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392158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21130</xdr:rowOff>
    </xdr:from>
    <xdr:to>
      <xdr:col>19</xdr:col>
      <xdr:colOff>184150</xdr:colOff>
      <xdr:row>82</xdr:row>
      <xdr:rowOff>122730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107507</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28763</xdr:rowOff>
    </xdr:from>
    <xdr:to>
      <xdr:col>15</xdr:col>
      <xdr:colOff>82550</xdr:colOff>
      <xdr:row>81</xdr:row>
      <xdr:rowOff>34134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91621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11635</xdr:rowOff>
    </xdr:from>
    <xdr:to>
      <xdr:col>15</xdr:col>
      <xdr:colOff>133350</xdr:colOff>
      <xdr:row>82</xdr:row>
      <xdr:rowOff>113235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98012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15976</xdr:rowOff>
    </xdr:from>
    <xdr:to>
      <xdr:col>11</xdr:col>
      <xdr:colOff>31750</xdr:colOff>
      <xdr:row>81</xdr:row>
      <xdr:rowOff>28763</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3903426"/>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5921</xdr:rowOff>
    </xdr:from>
    <xdr:to>
      <xdr:col>11</xdr:col>
      <xdr:colOff>82550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xdr:rowOff>
    </xdr:from>
    <xdr:to>
      <xdr:col>7</xdr:col>
      <xdr:colOff>31750</xdr:colOff>
      <xdr:row>82</xdr:row>
      <xdr:rowOff>101634</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86411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7595</xdr:rowOff>
    </xdr:from>
    <xdr:to>
      <xdr:col>23</xdr:col>
      <xdr:colOff>184150</xdr:colOff>
      <xdr:row>81</xdr:row>
      <xdr:rowOff>109195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38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100322</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8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165401</xdr:rowOff>
    </xdr:from>
    <xdr:to>
      <xdr:col>19</xdr:col>
      <xdr:colOff>184150</xdr:colOff>
      <xdr:row>81</xdr:row>
      <xdr:rowOff>95551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38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105728</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65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154784</xdr:rowOff>
    </xdr:from>
    <xdr:to>
      <xdr:col>15</xdr:col>
      <xdr:colOff>133350</xdr:colOff>
      <xdr:row>81</xdr:row>
      <xdr:rowOff>84934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8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95111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6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149413</xdr:rowOff>
    </xdr:from>
    <xdr:to>
      <xdr:col>11</xdr:col>
      <xdr:colOff>82550</xdr:colOff>
      <xdr:row>81</xdr:row>
      <xdr:rowOff>79563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89740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3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136626</xdr:rowOff>
    </xdr:from>
    <xdr:to>
      <xdr:col>7</xdr:col>
      <xdr:colOff>31750</xdr:colOff>
      <xdr:row>81</xdr:row>
      <xdr:rowOff>66776</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8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76953</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2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年度実施の給与構造見直しの中で一部国の見直しと差違があり類似団体平均を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た。それ以降は、類似団体平均をと１ポイント上下する状態が続いているが、いずれも国の給与水準を下回っており、今後も類似団体平均値とほぼ同水準で推移するよう各種手当や給与等の適正化に努めていく。</a:t>
          </a: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4885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48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74930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昨年度に比べ若干増となっているが、この要因として会計年度任用職員制度の導入などがあげられる。また令和２年度の人件費に係る経常収支比率は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であるが、硬直化率が高いと言われる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％を大きく下回っている。令和２年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月には組織機構の見直しを実施し、適正な人員配置に向けた取り組みを進めている。今後、職員配置が必要な施設の精査や課数の適正化なども検討する必要がある。なお、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地方公務員法改正による職員の定年退職年齢引き上げに伴う役職定年制の導入で人事の硬直化を招かない取り組みも重要となる。条件不利地域であり、さらに人口が少なく職員数も限られる当村では、一人ひとりの職員に頼る割合が大きいため、人材に係る経費を単純にコストと捉えず社会投資として捉える視点を持つことが重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140500</xdr:rowOff>
    </xdr:from>
    <xdr:to>
      <xdr:col>81</xdr:col>
      <xdr:colOff>44450</xdr:colOff>
      <xdr:row>60</xdr:row>
      <xdr:rowOff>149669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27500"/>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121679</xdr:rowOff>
    </xdr:from>
    <xdr:to>
      <xdr:col>77</xdr:col>
      <xdr:colOff>44450</xdr:colOff>
      <xdr:row>60</xdr:row>
      <xdr:rowOff>140500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0867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121679</xdr:rowOff>
    </xdr:from>
    <xdr:to>
      <xdr:col>72</xdr:col>
      <xdr:colOff>203200</xdr:colOff>
      <xdr:row>60</xdr:row>
      <xdr:rowOff>130124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08679"/>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130124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02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98869</xdr:rowOff>
    </xdr:from>
    <xdr:to>
      <xdr:col>81</xdr:col>
      <xdr:colOff>95250</xdr:colOff>
      <xdr:row>61</xdr:row>
      <xdr:rowOff>29019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20146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89700</xdr:rowOff>
    </xdr:from>
    <xdr:to>
      <xdr:col>77</xdr:col>
      <xdr:colOff>95250</xdr:colOff>
      <xdr:row>61</xdr:row>
      <xdr:rowOff>19850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30027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4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70879</xdr:rowOff>
    </xdr:from>
    <xdr:to>
      <xdr:col>73</xdr:col>
      <xdr:colOff>44450</xdr:colOff>
      <xdr:row>61</xdr:row>
      <xdr:rowOff>1029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79324</xdr:rowOff>
    </xdr:from>
    <xdr:to>
      <xdr:col>68</xdr:col>
      <xdr:colOff>203200</xdr:colOff>
      <xdr:row>61</xdr:row>
      <xdr:rowOff>9474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19651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公債費負担比率は前年度比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％となり、類似団体平均を下大幅に下回った。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過去に実施した大型事業（文化センター建設や下水道事業など）の公債費のピークが過ぎたことや、数年にわたって実施した地方債の繰上償還による地方債残高の負担軽減策が挙げられる。しか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にわたり実施した下水道事業に係る起債の償還については、長期に渡り一般会計からの繰り出しに依存せざるを得ない状況が続くことから、更なる水洗化率と使用料徴収率の向上を図り、償還財源の確保策を進め、今後の老朽化した施設の大規模改修や建替えなど大型事業を行う際は、国県の補助金や交付金とセットで起債借入れを行うなど、できる限り公債費の抑制策と平準化策を併せて財政運営を行って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81280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034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に引き続き将来負担算定比率は、算定数値「無し」で類似団体平均値を大きく下回り、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今後も、公債費等義務的経費の抑制及び平準化を中心とする財政運営を進め健全化に努める。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集中改革プランにより定数等について行政改革を行い、平成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年度以降は減少を続け、平成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村は条件不利地域であり、さらに人口が少なく職員数も限られることから、一人ひとりの職員に頼る割合が大きい。人材に係る経費を単純にコストと捉えず社会投資として捉える視点を持つ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77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年度以降、公共用施設について指定管理者制度を導入し委託費の軽減を図っている。また、事務経費については、加除法規などの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化、事務消耗品や受信料等の一括支払い等により経費節減に努めている。さらに大規模施設の高圧電気料について、平成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年度からプロバイダーを通じて入札を実施し、最低価格を提示した事業者から電力供給を行い、高圧電力使用の５施設で年間約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万円（中電比）の節減を図っている。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0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87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44704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扶助費は年々増加しており、平成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を上回っている。令和元年度以降、福祉医療費給付や自立支援医療給付（重度利用サービス等）の増加など当該費目は今後も上昇傾向が続く見込みのため、適正な給付となるよう適正な資格審査を行いつつ、 住民が安心して暮らし続けられる村となるよう、福祉・扶助費に充分な額を確保できるようバランスのとれた財政運営を行っていく。　</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その他分については、全国及び県平均を大きく上回っていたが、令和２年度に公共下水道事業及び農業集落排水事業が法適用の公営企業会計に移行したことで操出金が大幅減となり類似団体平均を下回った。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その他数値を上げる要因となる国保・介護保険事業会計への操出について、保険料の適正化や予防事業を推進することにより受給者数及び給付費の減少に努めていく。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56</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8530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1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28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151147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化などの事務事業の見直し、近隣市町村との広域化などの検討を進め、経営基盤の強化に取り組み補助費の軽減を図っていく。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38</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5289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一般会計の公債費では、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年度を境に類似団体を下回る状態まで改善している。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公債費に準ずる費用では、下水道事業会計において、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年間にわたり実施した下水道事業の償還に対するもので、維持管理中心の事業構成となっていることから、現在減少傾向となっている。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8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6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74</xdr:row>
      <xdr:rowOff>149860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816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99241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3716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7801</xdr:rowOff>
    </xdr:from>
    <xdr:to>
      <xdr:col>73</xdr:col>
      <xdr:colOff>180975</xdr:colOff>
      <xdr:row>75</xdr:row>
      <xdr:rowOff>99241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665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146594</xdr:rowOff>
    </xdr:from>
    <xdr:to>
      <xdr:col>69</xdr:col>
      <xdr:colOff>92075</xdr:colOff>
      <xdr:row>75</xdr:row>
      <xdr:rowOff>7801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33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60070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48441</xdr:rowOff>
    </xdr:from>
    <xdr:to>
      <xdr:col>74</xdr:col>
      <xdr:colOff>31750</xdr:colOff>
      <xdr:row>75</xdr:row>
      <xdr:rowOff>150040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160218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128451</xdr:rowOff>
    </xdr:from>
    <xdr:to>
      <xdr:col>69</xdr:col>
      <xdr:colOff>142875</xdr:colOff>
      <xdr:row>75</xdr:row>
      <xdr:rowOff>58601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68778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95794</xdr:rowOff>
    </xdr:from>
    <xdr:to>
      <xdr:col>65</xdr:col>
      <xdr:colOff>53975</xdr:colOff>
      <xdr:row>75</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36121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96489</xdr:rowOff>
    </xdr:from>
    <xdr:to>
      <xdr:col>29</xdr:col>
      <xdr:colOff>127000</xdr:colOff>
      <xdr:row>18</xdr:row>
      <xdr:rowOff>107782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0214"/>
          <a:ext cx="6477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107782</xdr:rowOff>
    </xdr:from>
    <xdr:to>
      <xdr:col>26</xdr:col>
      <xdr:colOff>50800</xdr:colOff>
      <xdr:row>18</xdr:row>
      <xdr:rowOff>119506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150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119506</xdr:rowOff>
    </xdr:from>
    <xdr:to>
      <xdr:col>22</xdr:col>
      <xdr:colOff>114300</xdr:colOff>
      <xdr:row>18</xdr:row>
      <xdr:rowOff>124383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323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124383</xdr:rowOff>
    </xdr:from>
    <xdr:to>
      <xdr:col>18</xdr:col>
      <xdr:colOff>177800</xdr:colOff>
      <xdr:row>18</xdr:row>
      <xdr:rowOff>130606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8108"/>
          <a:ext cx="6985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45689</xdr:rowOff>
    </xdr:from>
    <xdr:to>
      <xdr:col>29</xdr:col>
      <xdr:colOff>177800</xdr:colOff>
      <xdr:row>18</xdr:row>
      <xdr:rowOff>147289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125716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56982</xdr:rowOff>
    </xdr:from>
    <xdr:to>
      <xdr:col>26</xdr:col>
      <xdr:colOff>101600</xdr:colOff>
      <xdr:row>18</xdr:row>
      <xdr:rowOff>158583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143359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68706</xdr:rowOff>
    </xdr:from>
    <xdr:to>
      <xdr:col>22</xdr:col>
      <xdr:colOff>165100</xdr:colOff>
      <xdr:row>18</xdr:row>
      <xdr:rowOff>170306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155083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73583</xdr:rowOff>
    </xdr:from>
    <xdr:to>
      <xdr:col>19</xdr:col>
      <xdr:colOff>38100</xdr:colOff>
      <xdr:row>19</xdr:row>
      <xdr:rowOff>3732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159960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79806</xdr:rowOff>
    </xdr:from>
    <xdr:to>
      <xdr:col>15</xdr:col>
      <xdr:colOff>101600</xdr:colOff>
      <xdr:row>19</xdr:row>
      <xdr:rowOff>9956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166183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119441</xdr:rowOff>
    </xdr:from>
    <xdr:to>
      <xdr:col>29</xdr:col>
      <xdr:colOff>127000</xdr:colOff>
      <xdr:row>37</xdr:row>
      <xdr:rowOff>85669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72691"/>
          <a:ext cx="647700" cy="13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119441</xdr:rowOff>
    </xdr:from>
    <xdr:to>
      <xdr:col>26</xdr:col>
      <xdr:colOff>50800</xdr:colOff>
      <xdr:row>36</xdr:row>
      <xdr:rowOff>156596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72691"/>
          <a:ext cx="698500" cy="3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156596</xdr:rowOff>
    </xdr:from>
    <xdr:to>
      <xdr:col>22</xdr:col>
      <xdr:colOff>114300</xdr:colOff>
      <xdr:row>37</xdr:row>
      <xdr:rowOff>16625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09846"/>
          <a:ext cx="698500" cy="3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134673</xdr:rowOff>
    </xdr:from>
    <xdr:to>
      <xdr:col>18</xdr:col>
      <xdr:colOff>177800</xdr:colOff>
      <xdr:row>37</xdr:row>
      <xdr:rowOff>16625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87923"/>
          <a:ext cx="698500" cy="53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34869</xdr:rowOff>
    </xdr:from>
    <xdr:to>
      <xdr:col>29</xdr:col>
      <xdr:colOff>177800</xdr:colOff>
      <xdr:row>37</xdr:row>
      <xdr:rowOff>136469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5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68641</xdr:rowOff>
    </xdr:from>
    <xdr:to>
      <xdr:col>26</xdr:col>
      <xdr:colOff>101600</xdr:colOff>
      <xdr:row>36</xdr:row>
      <xdr:rowOff>170241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155018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105796</xdr:rowOff>
    </xdr:from>
    <xdr:to>
      <xdr:col>22</xdr:col>
      <xdr:colOff>165100</xdr:colOff>
      <xdr:row>37</xdr:row>
      <xdr:rowOff>35946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5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4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137275</xdr:rowOff>
    </xdr:from>
    <xdr:to>
      <xdr:col>19</xdr:col>
      <xdr:colOff>38100</xdr:colOff>
      <xdr:row>37</xdr:row>
      <xdr:rowOff>67425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9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52202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83873</xdr:rowOff>
    </xdr:from>
    <xdr:to>
      <xdr:col>15</xdr:col>
      <xdr:colOff>101600</xdr:colOff>
      <xdr:row>37</xdr:row>
      <xdr:rowOff>14023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170250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85842</xdr:rowOff>
    </xdr:from>
    <xdr:to>
      <xdr:col>24</xdr:col>
      <xdr:colOff>63500</xdr:colOff>
      <xdr:row>37</xdr:row>
      <xdr:rowOff>161910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9492"/>
          <a:ext cx="8382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161910</xdr:rowOff>
    </xdr:from>
    <xdr:to>
      <xdr:col>19</xdr:col>
      <xdr:colOff>177800</xdr:colOff>
      <xdr:row>37</xdr:row>
      <xdr:rowOff>166970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166970</xdr:rowOff>
    </xdr:from>
    <xdr:to>
      <xdr:col>15</xdr:col>
      <xdr:colOff>50800</xdr:colOff>
      <xdr:row>37</xdr:row>
      <xdr:rowOff>169639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1062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169637</xdr:rowOff>
    </xdr:from>
    <xdr:to>
      <xdr:col>10</xdr:col>
      <xdr:colOff>114300</xdr:colOff>
      <xdr:row>37</xdr:row>
      <xdr:rowOff>169639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3287"/>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35042</xdr:rowOff>
    </xdr:from>
    <xdr:to>
      <xdr:col>24</xdr:col>
      <xdr:colOff>114300</xdr:colOff>
      <xdr:row>37</xdr:row>
      <xdr:rowOff>136642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111110</xdr:rowOff>
    </xdr:from>
    <xdr:to>
      <xdr:col>20</xdr:col>
      <xdr:colOff>38100</xdr:colOff>
      <xdr:row>38</xdr:row>
      <xdr:rowOff>41260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32387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116170</xdr:rowOff>
    </xdr:from>
    <xdr:to>
      <xdr:col>15</xdr:col>
      <xdr:colOff>101600</xdr:colOff>
      <xdr:row>38</xdr:row>
      <xdr:rowOff>46320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37447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118839</xdr:rowOff>
    </xdr:from>
    <xdr:to>
      <xdr:col>10</xdr:col>
      <xdr:colOff>165100</xdr:colOff>
      <xdr:row>38</xdr:row>
      <xdr:rowOff>48989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40116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118837</xdr:rowOff>
    </xdr:from>
    <xdr:to>
      <xdr:col>6</xdr:col>
      <xdr:colOff>38100</xdr:colOff>
      <xdr:row>38</xdr:row>
      <xdr:rowOff>48987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40114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166232</xdr:rowOff>
    </xdr:from>
    <xdr:to>
      <xdr:col>24</xdr:col>
      <xdr:colOff>63500</xdr:colOff>
      <xdr:row>58</xdr:row>
      <xdr:rowOff>47010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38882"/>
          <a:ext cx="8382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166232</xdr:rowOff>
    </xdr:from>
    <xdr:to>
      <xdr:col>19</xdr:col>
      <xdr:colOff>177800</xdr:colOff>
      <xdr:row>58</xdr:row>
      <xdr:rowOff>8539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8882"/>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8539</xdr:rowOff>
    </xdr:from>
    <xdr:to>
      <xdr:col>15</xdr:col>
      <xdr:colOff>50800</xdr:colOff>
      <xdr:row>58</xdr:row>
      <xdr:rowOff>16045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2639"/>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16045</xdr:rowOff>
    </xdr:from>
    <xdr:to>
      <xdr:col>10</xdr:col>
      <xdr:colOff>114300</xdr:colOff>
      <xdr:row>58</xdr:row>
      <xdr:rowOff>36695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0145"/>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167660</xdr:rowOff>
    </xdr:from>
    <xdr:to>
      <xdr:col>24</xdr:col>
      <xdr:colOff>114300</xdr:colOff>
      <xdr:row>58</xdr:row>
      <xdr:rowOff>97810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82587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115432</xdr:rowOff>
    </xdr:from>
    <xdr:to>
      <xdr:col>20</xdr:col>
      <xdr:colOff>38100</xdr:colOff>
      <xdr:row>58</xdr:row>
      <xdr:rowOff>45582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36709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129189</xdr:rowOff>
    </xdr:from>
    <xdr:to>
      <xdr:col>15</xdr:col>
      <xdr:colOff>101600</xdr:colOff>
      <xdr:row>58</xdr:row>
      <xdr:rowOff>59339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50466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136695</xdr:rowOff>
    </xdr:from>
    <xdr:to>
      <xdr:col>10</xdr:col>
      <xdr:colOff>165100</xdr:colOff>
      <xdr:row>58</xdr:row>
      <xdr:rowOff>66845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57972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157345</xdr:rowOff>
    </xdr:from>
    <xdr:to>
      <xdr:col>6</xdr:col>
      <xdr:colOff>38100</xdr:colOff>
      <xdr:row>58</xdr:row>
      <xdr:rowOff>87495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78622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29556</xdr:rowOff>
    </xdr:from>
    <xdr:to>
      <xdr:col>24</xdr:col>
      <xdr:colOff>63500</xdr:colOff>
      <xdr:row>79</xdr:row>
      <xdr:rowOff>31184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74106"/>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31184</xdr:rowOff>
    </xdr:from>
    <xdr:to>
      <xdr:col>19</xdr:col>
      <xdr:colOff>177800</xdr:colOff>
      <xdr:row>79</xdr:row>
      <xdr:rowOff>31618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573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31618</xdr:rowOff>
    </xdr:from>
    <xdr:to>
      <xdr:col>15</xdr:col>
      <xdr:colOff>50800</xdr:colOff>
      <xdr:row>79</xdr:row>
      <xdr:rowOff>37512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6168"/>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37512</xdr:rowOff>
    </xdr:from>
    <xdr:to>
      <xdr:col>10</xdr:col>
      <xdr:colOff>114300</xdr:colOff>
      <xdr:row>79</xdr:row>
      <xdr:rowOff>38655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2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150206</xdr:rowOff>
    </xdr:from>
    <xdr:to>
      <xdr:col>24</xdr:col>
      <xdr:colOff>114300</xdr:colOff>
      <xdr:row>79</xdr:row>
      <xdr:rowOff>80356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65133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151834</xdr:rowOff>
    </xdr:from>
    <xdr:to>
      <xdr:col>20</xdr:col>
      <xdr:colOff>38100</xdr:colOff>
      <xdr:row>79</xdr:row>
      <xdr:rowOff>81984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73111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152268</xdr:rowOff>
    </xdr:from>
    <xdr:to>
      <xdr:col>15</xdr:col>
      <xdr:colOff>101600</xdr:colOff>
      <xdr:row>79</xdr:row>
      <xdr:rowOff>82418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73545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158162</xdr:rowOff>
    </xdr:from>
    <xdr:to>
      <xdr:col>10</xdr:col>
      <xdr:colOff>165100</xdr:colOff>
      <xdr:row>79</xdr:row>
      <xdr:rowOff>88312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159305</xdr:rowOff>
    </xdr:from>
    <xdr:to>
      <xdr:col>6</xdr:col>
      <xdr:colOff>38100</xdr:colOff>
      <xdr:row>79</xdr:row>
      <xdr:rowOff>89455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80582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117678</xdr:rowOff>
    </xdr:from>
    <xdr:to>
      <xdr:col>24</xdr:col>
      <xdr:colOff>63500</xdr:colOff>
      <xdr:row>96</xdr:row>
      <xdr:rowOff>33477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5428"/>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33477</xdr:rowOff>
    </xdr:from>
    <xdr:to>
      <xdr:col>19</xdr:col>
      <xdr:colOff>177800</xdr:colOff>
      <xdr:row>96</xdr:row>
      <xdr:rowOff>62574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2677"/>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55542</xdr:rowOff>
    </xdr:from>
    <xdr:to>
      <xdr:col>15</xdr:col>
      <xdr:colOff>50800</xdr:colOff>
      <xdr:row>96</xdr:row>
      <xdr:rowOff>62574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14742"/>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55542</xdr:rowOff>
    </xdr:from>
    <xdr:to>
      <xdr:col>10</xdr:col>
      <xdr:colOff>114300</xdr:colOff>
      <xdr:row>96</xdr:row>
      <xdr:rowOff>60430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4742"/>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66878</xdr:rowOff>
    </xdr:from>
    <xdr:to>
      <xdr:col>24</xdr:col>
      <xdr:colOff>114300</xdr:colOff>
      <xdr:row>95</xdr:row>
      <xdr:rowOff>168478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45305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154127</xdr:rowOff>
    </xdr:from>
    <xdr:to>
      <xdr:col>20</xdr:col>
      <xdr:colOff>38100</xdr:colOff>
      <xdr:row>96</xdr:row>
      <xdr:rowOff>84277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75404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11774</xdr:rowOff>
    </xdr:from>
    <xdr:to>
      <xdr:col>15</xdr:col>
      <xdr:colOff>101600</xdr:colOff>
      <xdr:row>96</xdr:row>
      <xdr:rowOff>113374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104501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4742</xdr:rowOff>
    </xdr:from>
    <xdr:to>
      <xdr:col>10</xdr:col>
      <xdr:colOff>165100</xdr:colOff>
      <xdr:row>96</xdr:row>
      <xdr:rowOff>106342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97469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9630</xdr:rowOff>
    </xdr:from>
    <xdr:to>
      <xdr:col>6</xdr:col>
      <xdr:colOff>38100</xdr:colOff>
      <xdr:row>96</xdr:row>
      <xdr:rowOff>111230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102357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65274</xdr:rowOff>
    </xdr:from>
    <xdr:to>
      <xdr:col>55</xdr:col>
      <xdr:colOff>0</xdr:colOff>
      <xdr:row>38</xdr:row>
      <xdr:rowOff>39358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7474"/>
          <a:ext cx="8382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39358</xdr:rowOff>
    </xdr:from>
    <xdr:to>
      <xdr:col>50</xdr:col>
      <xdr:colOff>114300</xdr:colOff>
      <xdr:row>38</xdr:row>
      <xdr:rowOff>63836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4159</xdr:rowOff>
    </xdr:from>
    <xdr:to>
      <xdr:col>45</xdr:col>
      <xdr:colOff>177800</xdr:colOff>
      <xdr:row>38</xdr:row>
      <xdr:rowOff>63836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9259"/>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4159</xdr:rowOff>
    </xdr:from>
    <xdr:to>
      <xdr:col>41</xdr:col>
      <xdr:colOff>50800</xdr:colOff>
      <xdr:row>38</xdr:row>
      <xdr:rowOff>56482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9259"/>
          <a:ext cx="889000" cy="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14474</xdr:rowOff>
    </xdr:from>
    <xdr:to>
      <xdr:col>55</xdr:col>
      <xdr:colOff>50800</xdr:colOff>
      <xdr:row>36</xdr:row>
      <xdr:rowOff>116074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164351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160008</xdr:rowOff>
    </xdr:from>
    <xdr:to>
      <xdr:col>50</xdr:col>
      <xdr:colOff>165100</xdr:colOff>
      <xdr:row>38</xdr:row>
      <xdr:rowOff>90158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81285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13036</xdr:rowOff>
    </xdr:from>
    <xdr:to>
      <xdr:col>46</xdr:col>
      <xdr:colOff>38100</xdr:colOff>
      <xdr:row>38</xdr:row>
      <xdr:rowOff>114636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105763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124809</xdr:rowOff>
    </xdr:from>
    <xdr:to>
      <xdr:col>41</xdr:col>
      <xdr:colOff>101600</xdr:colOff>
      <xdr:row>38</xdr:row>
      <xdr:rowOff>54959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46086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5682</xdr:rowOff>
    </xdr:from>
    <xdr:to>
      <xdr:col>36</xdr:col>
      <xdr:colOff>165100</xdr:colOff>
      <xdr:row>38</xdr:row>
      <xdr:rowOff>107282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98409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160528</xdr:rowOff>
    </xdr:from>
    <xdr:to>
      <xdr:col>55</xdr:col>
      <xdr:colOff>0</xdr:colOff>
      <xdr:row>58</xdr:row>
      <xdr:rowOff>162193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462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162193</xdr:rowOff>
    </xdr:from>
    <xdr:to>
      <xdr:col>50</xdr:col>
      <xdr:colOff>114300</xdr:colOff>
      <xdr:row>59</xdr:row>
      <xdr:rowOff>10482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06293"/>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155570</xdr:rowOff>
    </xdr:from>
    <xdr:to>
      <xdr:col>45</xdr:col>
      <xdr:colOff>177800</xdr:colOff>
      <xdr:row>59</xdr:row>
      <xdr:rowOff>10482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9670"/>
          <a:ext cx="8890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155570</xdr:rowOff>
    </xdr:from>
    <xdr:to>
      <xdr:col>41</xdr:col>
      <xdr:colOff>50800</xdr:colOff>
      <xdr:row>59</xdr:row>
      <xdr:rowOff>9557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9670"/>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109728</xdr:rowOff>
    </xdr:from>
    <xdr:to>
      <xdr:col>55</xdr:col>
      <xdr:colOff>50800</xdr:colOff>
      <xdr:row>59</xdr:row>
      <xdr:rowOff>39878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111393</xdr:rowOff>
    </xdr:from>
    <xdr:to>
      <xdr:col>50</xdr:col>
      <xdr:colOff>165100</xdr:colOff>
      <xdr:row>59</xdr:row>
      <xdr:rowOff>41543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32670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131132</xdr:rowOff>
    </xdr:from>
    <xdr:to>
      <xdr:col>46</xdr:col>
      <xdr:colOff>38100</xdr:colOff>
      <xdr:row>59</xdr:row>
      <xdr:rowOff>61282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52409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104770</xdr:rowOff>
    </xdr:from>
    <xdr:to>
      <xdr:col>41</xdr:col>
      <xdr:colOff>101600</xdr:colOff>
      <xdr:row>59</xdr:row>
      <xdr:rowOff>34920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26047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130207</xdr:rowOff>
    </xdr:from>
    <xdr:to>
      <xdr:col>36</xdr:col>
      <xdr:colOff>165100</xdr:colOff>
      <xdr:row>59</xdr:row>
      <xdr:rowOff>60357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51484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22920</xdr:rowOff>
    </xdr:from>
    <xdr:to>
      <xdr:col>55</xdr:col>
      <xdr:colOff>0</xdr:colOff>
      <xdr:row>79</xdr:row>
      <xdr:rowOff>43404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7470"/>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36106</xdr:rowOff>
    </xdr:from>
    <xdr:to>
      <xdr:col>50</xdr:col>
      <xdr:colOff>114300</xdr:colOff>
      <xdr:row>79</xdr:row>
      <xdr:rowOff>43404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0656"/>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167970</xdr:rowOff>
    </xdr:from>
    <xdr:to>
      <xdr:col>45</xdr:col>
      <xdr:colOff>177800</xdr:colOff>
      <xdr:row>79</xdr:row>
      <xdr:rowOff>36106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1070"/>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167970</xdr:rowOff>
    </xdr:from>
    <xdr:to>
      <xdr:col>41</xdr:col>
      <xdr:colOff>50800</xdr:colOff>
      <xdr:row>79</xdr:row>
      <xdr:rowOff>36204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1070"/>
          <a:ext cx="8890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143570</xdr:rowOff>
    </xdr:from>
    <xdr:to>
      <xdr:col>55</xdr:col>
      <xdr:colOff>50800</xdr:colOff>
      <xdr:row>79</xdr:row>
      <xdr:rowOff>73720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164054</xdr:rowOff>
    </xdr:from>
    <xdr:to>
      <xdr:col>50</xdr:col>
      <xdr:colOff>165100</xdr:colOff>
      <xdr:row>79</xdr:row>
      <xdr:rowOff>94204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85331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156756</xdr:rowOff>
    </xdr:from>
    <xdr:to>
      <xdr:col>46</xdr:col>
      <xdr:colOff>38100</xdr:colOff>
      <xdr:row>79</xdr:row>
      <xdr:rowOff>86906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78033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117170</xdr:rowOff>
    </xdr:from>
    <xdr:to>
      <xdr:col>41</xdr:col>
      <xdr:colOff>101600</xdr:colOff>
      <xdr:row>79</xdr:row>
      <xdr:rowOff>47320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38447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156854</xdr:rowOff>
    </xdr:from>
    <xdr:to>
      <xdr:col>36</xdr:col>
      <xdr:colOff>165100</xdr:colOff>
      <xdr:row>79</xdr:row>
      <xdr:rowOff>87004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78131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77823</xdr:rowOff>
    </xdr:from>
    <xdr:to>
      <xdr:col>55</xdr:col>
      <xdr:colOff>0</xdr:colOff>
      <xdr:row>98</xdr:row>
      <xdr:rowOff>87423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79923"/>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77823</xdr:rowOff>
    </xdr:from>
    <xdr:to>
      <xdr:col>50</xdr:col>
      <xdr:colOff>114300</xdr:colOff>
      <xdr:row>98</xdr:row>
      <xdr:rowOff>106186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79923"/>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98597</xdr:rowOff>
    </xdr:from>
    <xdr:to>
      <xdr:col>45</xdr:col>
      <xdr:colOff>177800</xdr:colOff>
      <xdr:row>98</xdr:row>
      <xdr:rowOff>106186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0697"/>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98597</xdr:rowOff>
    </xdr:from>
    <xdr:to>
      <xdr:col>41</xdr:col>
      <xdr:colOff>50800</xdr:colOff>
      <xdr:row>98</xdr:row>
      <xdr:rowOff>109573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0697"/>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36623</xdr:rowOff>
    </xdr:from>
    <xdr:to>
      <xdr:col>55</xdr:col>
      <xdr:colOff>50800</xdr:colOff>
      <xdr:row>98</xdr:row>
      <xdr:rowOff>138223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27023</xdr:rowOff>
    </xdr:from>
    <xdr:to>
      <xdr:col>50</xdr:col>
      <xdr:colOff>165100</xdr:colOff>
      <xdr:row>98</xdr:row>
      <xdr:rowOff>128623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119750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55386</xdr:rowOff>
    </xdr:from>
    <xdr:to>
      <xdr:col>46</xdr:col>
      <xdr:colOff>38100</xdr:colOff>
      <xdr:row>98</xdr:row>
      <xdr:rowOff>156986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148113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47797</xdr:rowOff>
    </xdr:from>
    <xdr:to>
      <xdr:col>41</xdr:col>
      <xdr:colOff>101600</xdr:colOff>
      <xdr:row>98</xdr:row>
      <xdr:rowOff>149397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140524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58773</xdr:rowOff>
    </xdr:from>
    <xdr:to>
      <xdr:col>36</xdr:col>
      <xdr:colOff>165100</xdr:colOff>
      <xdr:row>98</xdr:row>
      <xdr:rowOff>160373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15584</xdr:rowOff>
    </xdr:from>
    <xdr:to>
      <xdr:col>85</xdr:col>
      <xdr:colOff>127000</xdr:colOff>
      <xdr:row>39</xdr:row>
      <xdr:rowOff>38688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2134"/>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31348</xdr:rowOff>
    </xdr:from>
    <xdr:to>
      <xdr:col>81</xdr:col>
      <xdr:colOff>50800</xdr:colOff>
      <xdr:row>39</xdr:row>
      <xdr:rowOff>38688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7898"/>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31348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7898"/>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41223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7773"/>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136234</xdr:rowOff>
    </xdr:from>
    <xdr:to>
      <xdr:col>85</xdr:col>
      <xdr:colOff>177800</xdr:colOff>
      <xdr:row>39</xdr:row>
      <xdr:rowOff>66384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159338</xdr:rowOff>
    </xdr:from>
    <xdr:to>
      <xdr:col>81</xdr:col>
      <xdr:colOff>101600</xdr:colOff>
      <xdr:row>39</xdr:row>
      <xdr:rowOff>89488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80615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151998</xdr:rowOff>
    </xdr:from>
    <xdr:to>
      <xdr:col>76</xdr:col>
      <xdr:colOff>165100</xdr:colOff>
      <xdr:row>39</xdr:row>
      <xdr:rowOff>82148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73275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161873</xdr:rowOff>
    </xdr:from>
    <xdr:to>
      <xdr:col>67</xdr:col>
      <xdr:colOff>101600</xdr:colOff>
      <xdr:row>39</xdr:row>
      <xdr:rowOff>92023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83150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136720</xdr:rowOff>
    </xdr:from>
    <xdr:to>
      <xdr:col>85</xdr:col>
      <xdr:colOff>127000</xdr:colOff>
      <xdr:row>78</xdr:row>
      <xdr:rowOff>139078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09820"/>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136720</xdr:rowOff>
    </xdr:from>
    <xdr:to>
      <xdr:col>81</xdr:col>
      <xdr:colOff>50800</xdr:colOff>
      <xdr:row>78</xdr:row>
      <xdr:rowOff>144145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0982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144145</xdr:rowOff>
    </xdr:from>
    <xdr:to>
      <xdr:col>76</xdr:col>
      <xdr:colOff>114300</xdr:colOff>
      <xdr:row>78</xdr:row>
      <xdr:rowOff>147644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17245"/>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97041</xdr:rowOff>
    </xdr:from>
    <xdr:to>
      <xdr:col>71</xdr:col>
      <xdr:colOff>177800</xdr:colOff>
      <xdr:row>78</xdr:row>
      <xdr:rowOff>147644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70141"/>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88278</xdr:rowOff>
    </xdr:from>
    <xdr:to>
      <xdr:col>85</xdr:col>
      <xdr:colOff>177800</xdr:colOff>
      <xdr:row>79</xdr:row>
      <xdr:rowOff>18428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66705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3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85920</xdr:rowOff>
    </xdr:from>
    <xdr:to>
      <xdr:col>81</xdr:col>
      <xdr:colOff>101600</xdr:colOff>
      <xdr:row>79</xdr:row>
      <xdr:rowOff>16070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93345</xdr:rowOff>
    </xdr:from>
    <xdr:to>
      <xdr:col>76</xdr:col>
      <xdr:colOff>165100</xdr:colOff>
      <xdr:row>79</xdr:row>
      <xdr:rowOff>23495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14622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96844</xdr:rowOff>
    </xdr:from>
    <xdr:to>
      <xdr:col>72</xdr:col>
      <xdr:colOff>38100</xdr:colOff>
      <xdr:row>79</xdr:row>
      <xdr:rowOff>26994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18121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46241</xdr:rowOff>
    </xdr:from>
    <xdr:to>
      <xdr:col>67</xdr:col>
      <xdr:colOff>101600</xdr:colOff>
      <xdr:row>78</xdr:row>
      <xdr:rowOff>147841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138968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51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166401</xdr:rowOff>
    </xdr:from>
    <xdr:to>
      <xdr:col>85</xdr:col>
      <xdr:colOff>127000</xdr:colOff>
      <xdr:row>99</xdr:row>
      <xdr:rowOff>22454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68501"/>
          <a:ext cx="838200" cy="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166401</xdr:rowOff>
    </xdr:from>
    <xdr:to>
      <xdr:col>81</xdr:col>
      <xdr:colOff>50800</xdr:colOff>
      <xdr:row>99</xdr:row>
      <xdr:rowOff>18204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68501"/>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14669</xdr:rowOff>
    </xdr:from>
    <xdr:to>
      <xdr:col>76</xdr:col>
      <xdr:colOff>114300</xdr:colOff>
      <xdr:row>99</xdr:row>
      <xdr:rowOff>18204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8219"/>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14557</xdr:rowOff>
    </xdr:from>
    <xdr:to>
      <xdr:col>71</xdr:col>
      <xdr:colOff>177800</xdr:colOff>
      <xdr:row>99</xdr:row>
      <xdr:rowOff>14669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810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143104</xdr:rowOff>
    </xdr:from>
    <xdr:to>
      <xdr:col>85</xdr:col>
      <xdr:colOff>177800</xdr:colOff>
      <xdr:row>99</xdr:row>
      <xdr:rowOff>73254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115601</xdr:rowOff>
    </xdr:from>
    <xdr:to>
      <xdr:col>81</xdr:col>
      <xdr:colOff>101600</xdr:colOff>
      <xdr:row>99</xdr:row>
      <xdr:rowOff>45751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36878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138854</xdr:rowOff>
    </xdr:from>
    <xdr:to>
      <xdr:col>76</xdr:col>
      <xdr:colOff>165100</xdr:colOff>
      <xdr:row>99</xdr:row>
      <xdr:rowOff>69004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60131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135319</xdr:rowOff>
    </xdr:from>
    <xdr:to>
      <xdr:col>72</xdr:col>
      <xdr:colOff>38100</xdr:colOff>
      <xdr:row>99</xdr:row>
      <xdr:rowOff>65469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56596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135207</xdr:rowOff>
    </xdr:from>
    <xdr:to>
      <xdr:col>67</xdr:col>
      <xdr:colOff>101600</xdr:colOff>
      <xdr:row>99</xdr:row>
      <xdr:rowOff>65357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56484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92242</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07342"/>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41442</xdr:rowOff>
    </xdr:from>
    <xdr:to>
      <xdr:col>116</xdr:col>
      <xdr:colOff>114300</xdr:colOff>
      <xdr:row>38</xdr:row>
      <xdr:rowOff>143042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16523</xdr:rowOff>
    </xdr:from>
    <xdr:to>
      <xdr:col>116</xdr:col>
      <xdr:colOff>63500</xdr:colOff>
      <xdr:row>78</xdr:row>
      <xdr:rowOff>20344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18173"/>
          <a:ext cx="8382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16523</xdr:rowOff>
    </xdr:from>
    <xdr:to>
      <xdr:col>111</xdr:col>
      <xdr:colOff>177800</xdr:colOff>
      <xdr:row>77</xdr:row>
      <xdr:rowOff>61790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8173"/>
          <a:ext cx="889000" cy="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61043</xdr:rowOff>
    </xdr:from>
    <xdr:to>
      <xdr:col>107</xdr:col>
      <xdr:colOff>50800</xdr:colOff>
      <xdr:row>77</xdr:row>
      <xdr:rowOff>61790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6269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61043</xdr:rowOff>
    </xdr:from>
    <xdr:to>
      <xdr:col>102</xdr:col>
      <xdr:colOff>114300</xdr:colOff>
      <xdr:row>77</xdr:row>
      <xdr:rowOff>61503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6269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140994</xdr:rowOff>
    </xdr:from>
    <xdr:to>
      <xdr:col>116</xdr:col>
      <xdr:colOff>114300</xdr:colOff>
      <xdr:row>78</xdr:row>
      <xdr:rowOff>71144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137173</xdr:rowOff>
    </xdr:from>
    <xdr:to>
      <xdr:col>112</xdr:col>
      <xdr:colOff>38100</xdr:colOff>
      <xdr:row>77</xdr:row>
      <xdr:rowOff>67323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58450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10990</xdr:rowOff>
    </xdr:from>
    <xdr:to>
      <xdr:col>107</xdr:col>
      <xdr:colOff>101600</xdr:colOff>
      <xdr:row>77</xdr:row>
      <xdr:rowOff>112590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10243</xdr:rowOff>
    </xdr:from>
    <xdr:to>
      <xdr:col>102</xdr:col>
      <xdr:colOff>165100</xdr:colOff>
      <xdr:row>77</xdr:row>
      <xdr:rowOff>111843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102970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10703</xdr:rowOff>
    </xdr:from>
    <xdr:to>
      <xdr:col>98</xdr:col>
      <xdr:colOff>38100</xdr:colOff>
      <xdr:row>77</xdr:row>
      <xdr:rowOff>112303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103430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人件費、物件費、補助費等、普通建設事業費（全体及び更新整備）、公債費、積立金、繰出金は、全国及び県の平均を上回っている。類似団体内の平均値に対しては、全ての費目において下回っている。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補助費等については、令和２年度に公共下水道事業及び農業集落排水事業が法適用の公営企業会計に移行したことで補助費が大幅増となったこと、また特別定額給付金事業の実施などにより増となっている。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普通建設事業費については、新規整備分が大幅増となっている。主なものとして支援活動支援センター工事、農業観光交流センター工事など普通建設事業の実施に伴うものである。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扶助費は福祉医療費給付や自立支援医療給付（重度利用サービス等）の増加など今後も上昇傾向が続く見込みのため、適正な給付となるよう適正な資格審査を行いつつ、 住民が安心して暮らし続けられる村となるよう、福祉・扶助費に充分な額を確保できるようバランスのとれた財政運営を行っていく。　</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
4,749
77.05
4,619,211
4,308,804
250,086
2,548,468
2,928,005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161760</xdr:rowOff>
    </xdr:from>
    <xdr:to>
      <xdr:col>24</xdr:col>
      <xdr:colOff>63500</xdr:colOff>
      <xdr:row>38</xdr:row>
      <xdr:rowOff>7055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5410"/>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161760</xdr:rowOff>
    </xdr:from>
    <xdr:to>
      <xdr:col>19</xdr:col>
      <xdr:colOff>177800</xdr:colOff>
      <xdr:row>37</xdr:row>
      <xdr:rowOff>167418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167418</xdr:rowOff>
    </xdr:from>
    <xdr:to>
      <xdr:col>15</xdr:col>
      <xdr:colOff>50800</xdr:colOff>
      <xdr:row>38</xdr:row>
      <xdr:rowOff>273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106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273</xdr:rowOff>
    </xdr:from>
    <xdr:to>
      <xdr:col>10</xdr:col>
      <xdr:colOff>114300</xdr:colOff>
      <xdr:row>38</xdr:row>
      <xdr:rowOff>6998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5373"/>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127705</xdr:rowOff>
    </xdr:from>
    <xdr:to>
      <xdr:col>24</xdr:col>
      <xdr:colOff>114300</xdr:colOff>
      <xdr:row>38</xdr:row>
      <xdr:rowOff>57855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42632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110960</xdr:rowOff>
    </xdr:from>
    <xdr:to>
      <xdr:col>20</xdr:col>
      <xdr:colOff>38100</xdr:colOff>
      <xdr:row>38</xdr:row>
      <xdr:rowOff>41110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32237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116618</xdr:rowOff>
    </xdr:from>
    <xdr:to>
      <xdr:col>15</xdr:col>
      <xdr:colOff>101600</xdr:colOff>
      <xdr:row>38</xdr:row>
      <xdr:rowOff>46768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37895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120923</xdr:rowOff>
    </xdr:from>
    <xdr:to>
      <xdr:col>10</xdr:col>
      <xdr:colOff>165100</xdr:colOff>
      <xdr:row>38</xdr:row>
      <xdr:rowOff>51073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42200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127648</xdr:rowOff>
    </xdr:from>
    <xdr:to>
      <xdr:col>6</xdr:col>
      <xdr:colOff>38100</xdr:colOff>
      <xdr:row>38</xdr:row>
      <xdr:rowOff>57798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48925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22587</xdr:rowOff>
    </xdr:from>
    <xdr:to>
      <xdr:col>24</xdr:col>
      <xdr:colOff>63500</xdr:colOff>
      <xdr:row>58</xdr:row>
      <xdr:rowOff>55225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66687"/>
          <a:ext cx="8382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55225</xdr:rowOff>
    </xdr:from>
    <xdr:to>
      <xdr:col>19</xdr:col>
      <xdr:colOff>177800</xdr:colOff>
      <xdr:row>58</xdr:row>
      <xdr:rowOff>75362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9325"/>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57766</xdr:rowOff>
    </xdr:from>
    <xdr:to>
      <xdr:col>15</xdr:col>
      <xdr:colOff>50800</xdr:colOff>
      <xdr:row>58</xdr:row>
      <xdr:rowOff>75362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1866"/>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57766</xdr:rowOff>
    </xdr:from>
    <xdr:to>
      <xdr:col>10</xdr:col>
      <xdr:colOff>114300</xdr:colOff>
      <xdr:row>58</xdr:row>
      <xdr:rowOff>78525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1866"/>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143237</xdr:rowOff>
    </xdr:from>
    <xdr:to>
      <xdr:col>24</xdr:col>
      <xdr:colOff>114300</xdr:colOff>
      <xdr:row>58</xdr:row>
      <xdr:rowOff>73387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58164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4425</xdr:rowOff>
    </xdr:from>
    <xdr:to>
      <xdr:col>20</xdr:col>
      <xdr:colOff>38100</xdr:colOff>
      <xdr:row>58</xdr:row>
      <xdr:rowOff>106025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97152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24562</xdr:rowOff>
    </xdr:from>
    <xdr:to>
      <xdr:col>15</xdr:col>
      <xdr:colOff>101600</xdr:colOff>
      <xdr:row>58</xdr:row>
      <xdr:rowOff>126162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117289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6966</xdr:rowOff>
    </xdr:from>
    <xdr:to>
      <xdr:col>10</xdr:col>
      <xdr:colOff>165100</xdr:colOff>
      <xdr:row>58</xdr:row>
      <xdr:rowOff>108566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99693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27725</xdr:rowOff>
    </xdr:from>
    <xdr:to>
      <xdr:col>6</xdr:col>
      <xdr:colOff>38100</xdr:colOff>
      <xdr:row>58</xdr:row>
      <xdr:rowOff>129325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66362</xdr:rowOff>
    </xdr:from>
    <xdr:to>
      <xdr:col>24</xdr:col>
      <xdr:colOff>63500</xdr:colOff>
      <xdr:row>77</xdr:row>
      <xdr:rowOff>83589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8012"/>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83589</xdr:rowOff>
    </xdr:from>
    <xdr:to>
      <xdr:col>19</xdr:col>
      <xdr:colOff>177800</xdr:colOff>
      <xdr:row>77</xdr:row>
      <xdr:rowOff>111725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85239"/>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111725</xdr:rowOff>
    </xdr:from>
    <xdr:to>
      <xdr:col>15</xdr:col>
      <xdr:colOff>50800</xdr:colOff>
      <xdr:row>77</xdr:row>
      <xdr:rowOff>114779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1337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92277</xdr:rowOff>
    </xdr:from>
    <xdr:to>
      <xdr:col>10</xdr:col>
      <xdr:colOff>114300</xdr:colOff>
      <xdr:row>77</xdr:row>
      <xdr:rowOff>114779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93927"/>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15562</xdr:rowOff>
    </xdr:from>
    <xdr:to>
      <xdr:col>24</xdr:col>
      <xdr:colOff>114300</xdr:colOff>
      <xdr:row>77</xdr:row>
      <xdr:rowOff>117162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101939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32789</xdr:rowOff>
    </xdr:from>
    <xdr:to>
      <xdr:col>20</xdr:col>
      <xdr:colOff>38100</xdr:colOff>
      <xdr:row>77</xdr:row>
      <xdr:rowOff>134389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60925</xdr:rowOff>
    </xdr:from>
    <xdr:to>
      <xdr:col>15</xdr:col>
      <xdr:colOff>101600</xdr:colOff>
      <xdr:row>77</xdr:row>
      <xdr:rowOff>162525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153652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63979</xdr:rowOff>
    </xdr:from>
    <xdr:to>
      <xdr:col>10</xdr:col>
      <xdr:colOff>165100</xdr:colOff>
      <xdr:row>77</xdr:row>
      <xdr:rowOff>165579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156706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5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41477</xdr:rowOff>
    </xdr:from>
    <xdr:to>
      <xdr:col>6</xdr:col>
      <xdr:colOff>38100</xdr:colOff>
      <xdr:row>77</xdr:row>
      <xdr:rowOff>143077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134204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64644</xdr:rowOff>
    </xdr:from>
    <xdr:to>
      <xdr:col>24</xdr:col>
      <xdr:colOff>63500</xdr:colOff>
      <xdr:row>98</xdr:row>
      <xdr:rowOff>69357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66744"/>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69357</xdr:rowOff>
    </xdr:from>
    <xdr:to>
      <xdr:col>19</xdr:col>
      <xdr:colOff>177800</xdr:colOff>
      <xdr:row>98</xdr:row>
      <xdr:rowOff>69369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7145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69369</xdr:rowOff>
    </xdr:from>
    <xdr:to>
      <xdr:col>15</xdr:col>
      <xdr:colOff>50800</xdr:colOff>
      <xdr:row>98</xdr:row>
      <xdr:rowOff>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71469"/>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68608</xdr:rowOff>
    </xdr:from>
    <xdr:to>
      <xdr:col>10</xdr:col>
      <xdr:colOff>114300</xdr:colOff>
      <xdr:row>98</xdr:row>
      <xdr:rowOff>70205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7070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13844</xdr:rowOff>
    </xdr:from>
    <xdr:to>
      <xdr:col>24</xdr:col>
      <xdr:colOff>114300</xdr:colOff>
      <xdr:row>98</xdr:row>
      <xdr:rowOff>115444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100221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18557</xdr:rowOff>
    </xdr:from>
    <xdr:to>
      <xdr:col>20</xdr:col>
      <xdr:colOff>38100</xdr:colOff>
      <xdr:row>98</xdr:row>
      <xdr:rowOff>120157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18569</xdr:rowOff>
    </xdr:from>
    <xdr:to>
      <xdr:col>15</xdr:col>
      <xdr:colOff>101600</xdr:colOff>
      <xdr:row>98</xdr:row>
      <xdr:rowOff>120169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111296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19405</xdr:rowOff>
    </xdr:from>
    <xdr:to>
      <xdr:col>10</xdr:col>
      <xdr:colOff>165100</xdr:colOff>
      <xdr:row>98</xdr:row>
      <xdr:rowOff>121005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112132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17808</xdr:rowOff>
    </xdr:from>
    <xdr:to>
      <xdr:col>6</xdr:col>
      <xdr:colOff>38100</xdr:colOff>
      <xdr:row>98</xdr:row>
      <xdr:rowOff>119408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110535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99475</xdr:rowOff>
    </xdr:from>
    <xdr:to>
      <xdr:col>55</xdr:col>
      <xdr:colOff>0</xdr:colOff>
      <xdr:row>58</xdr:row>
      <xdr:rowOff>101906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3575"/>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101906</xdr:rowOff>
    </xdr:from>
    <xdr:to>
      <xdr:col>50</xdr:col>
      <xdr:colOff>114300</xdr:colOff>
      <xdr:row>58</xdr:row>
      <xdr:rowOff>107449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600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106462</xdr:rowOff>
    </xdr:from>
    <xdr:to>
      <xdr:col>45</xdr:col>
      <xdr:colOff>177800</xdr:colOff>
      <xdr:row>58</xdr:row>
      <xdr:rowOff>107449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0562"/>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105226</xdr:rowOff>
    </xdr:from>
    <xdr:to>
      <xdr:col>41</xdr:col>
      <xdr:colOff>50800</xdr:colOff>
      <xdr:row>58</xdr:row>
      <xdr:rowOff>106462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9326"/>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48675</xdr:rowOff>
    </xdr:from>
    <xdr:to>
      <xdr:col>55</xdr:col>
      <xdr:colOff>50800</xdr:colOff>
      <xdr:row>58</xdr:row>
      <xdr:rowOff>150275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51106</xdr:rowOff>
    </xdr:from>
    <xdr:to>
      <xdr:col>50</xdr:col>
      <xdr:colOff>165100</xdr:colOff>
      <xdr:row>58</xdr:row>
      <xdr:rowOff>152706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143833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56649</xdr:rowOff>
    </xdr:from>
    <xdr:to>
      <xdr:col>46</xdr:col>
      <xdr:colOff>38100</xdr:colOff>
      <xdr:row>58</xdr:row>
      <xdr:rowOff>158249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149376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55662</xdr:rowOff>
    </xdr:from>
    <xdr:to>
      <xdr:col>41</xdr:col>
      <xdr:colOff>101600</xdr:colOff>
      <xdr:row>58</xdr:row>
      <xdr:rowOff>157262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148389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54426</xdr:rowOff>
    </xdr:from>
    <xdr:to>
      <xdr:col>36</xdr:col>
      <xdr:colOff>165100</xdr:colOff>
      <xdr:row>58</xdr:row>
      <xdr:rowOff>156026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147153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123802</xdr:rowOff>
    </xdr:from>
    <xdr:to>
      <xdr:col>55</xdr:col>
      <xdr:colOff>0</xdr:colOff>
      <xdr:row>79</xdr:row>
      <xdr:rowOff>55294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6902"/>
          <a:ext cx="838200" cy="10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41791</xdr:rowOff>
    </xdr:from>
    <xdr:to>
      <xdr:col>50</xdr:col>
      <xdr:colOff>114300</xdr:colOff>
      <xdr:row>79</xdr:row>
      <xdr:rowOff>55294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8634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41791</xdr:rowOff>
    </xdr:from>
    <xdr:to>
      <xdr:col>45</xdr:col>
      <xdr:colOff>177800</xdr:colOff>
      <xdr:row>79</xdr:row>
      <xdr:rowOff>68935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86341"/>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48574</xdr:rowOff>
    </xdr:from>
    <xdr:to>
      <xdr:col>41</xdr:col>
      <xdr:colOff>50800</xdr:colOff>
      <xdr:row>79</xdr:row>
      <xdr:rowOff>68935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93124"/>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73002</xdr:rowOff>
    </xdr:from>
    <xdr:to>
      <xdr:col>55</xdr:col>
      <xdr:colOff>50800</xdr:colOff>
      <xdr:row>79</xdr:row>
      <xdr:rowOff>3152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51429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4494</xdr:rowOff>
    </xdr:from>
    <xdr:to>
      <xdr:col>50</xdr:col>
      <xdr:colOff>165100</xdr:colOff>
      <xdr:row>79</xdr:row>
      <xdr:rowOff>106094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97221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162441</xdr:rowOff>
    </xdr:from>
    <xdr:to>
      <xdr:col>46</xdr:col>
      <xdr:colOff>38100</xdr:colOff>
      <xdr:row>79</xdr:row>
      <xdr:rowOff>92591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18135</xdr:rowOff>
    </xdr:from>
    <xdr:to>
      <xdr:col>41</xdr:col>
      <xdr:colOff>101600</xdr:colOff>
      <xdr:row>79</xdr:row>
      <xdr:rowOff>119735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110862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169224</xdr:rowOff>
    </xdr:from>
    <xdr:to>
      <xdr:col>36</xdr:col>
      <xdr:colOff>165100</xdr:colOff>
      <xdr:row>79</xdr:row>
      <xdr:rowOff>99374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90501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166562</xdr:rowOff>
    </xdr:from>
    <xdr:to>
      <xdr:col>55</xdr:col>
      <xdr:colOff>0</xdr:colOff>
      <xdr:row>98</xdr:row>
      <xdr:rowOff>168584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68662"/>
          <a:ext cx="8382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166562</xdr:rowOff>
    </xdr:from>
    <xdr:to>
      <xdr:col>50</xdr:col>
      <xdr:colOff>114300</xdr:colOff>
      <xdr:row>99</xdr:row>
      <xdr:rowOff>21400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6866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113618</xdr:rowOff>
    </xdr:from>
    <xdr:to>
      <xdr:col>45</xdr:col>
      <xdr:colOff>177800</xdr:colOff>
      <xdr:row>99</xdr:row>
      <xdr:rowOff>21400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15718"/>
          <a:ext cx="889000" cy="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113618</xdr:rowOff>
    </xdr:from>
    <xdr:to>
      <xdr:col>41</xdr:col>
      <xdr:colOff>50800</xdr:colOff>
      <xdr:row>99</xdr:row>
      <xdr:rowOff>20746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15718"/>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117784</xdr:rowOff>
    </xdr:from>
    <xdr:to>
      <xdr:col>55</xdr:col>
      <xdr:colOff>50800</xdr:colOff>
      <xdr:row>99</xdr:row>
      <xdr:rowOff>47934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32711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115762</xdr:rowOff>
    </xdr:from>
    <xdr:to>
      <xdr:col>50</xdr:col>
      <xdr:colOff>165100</xdr:colOff>
      <xdr:row>99</xdr:row>
      <xdr:rowOff>45912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142050</xdr:rowOff>
    </xdr:from>
    <xdr:to>
      <xdr:col>46</xdr:col>
      <xdr:colOff>38100</xdr:colOff>
      <xdr:row>99</xdr:row>
      <xdr:rowOff>72200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62818</xdr:rowOff>
    </xdr:from>
    <xdr:to>
      <xdr:col>41</xdr:col>
      <xdr:colOff>101600</xdr:colOff>
      <xdr:row>98</xdr:row>
      <xdr:rowOff>164418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155545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5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141396</xdr:rowOff>
    </xdr:from>
    <xdr:to>
      <xdr:col>36</xdr:col>
      <xdr:colOff>165100</xdr:colOff>
      <xdr:row>99</xdr:row>
      <xdr:rowOff>71546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62673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115716</xdr:rowOff>
    </xdr:from>
    <xdr:to>
      <xdr:col>85</xdr:col>
      <xdr:colOff>127000</xdr:colOff>
      <xdr:row>38</xdr:row>
      <xdr:rowOff>139635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30816"/>
          <a:ext cx="8382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115716</xdr:rowOff>
    </xdr:from>
    <xdr:to>
      <xdr:col>81</xdr:col>
      <xdr:colOff>50800</xdr:colOff>
      <xdr:row>38</xdr:row>
      <xdr:rowOff>139757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30816"/>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127325</xdr:rowOff>
    </xdr:from>
    <xdr:to>
      <xdr:col>76</xdr:col>
      <xdr:colOff>114300</xdr:colOff>
      <xdr:row>38</xdr:row>
      <xdr:rowOff>139757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4242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127325</xdr:rowOff>
    </xdr:from>
    <xdr:to>
      <xdr:col>71</xdr:col>
      <xdr:colOff>177800</xdr:colOff>
      <xdr:row>38</xdr:row>
      <xdr:rowOff>137368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42425"/>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88835</xdr:rowOff>
    </xdr:from>
    <xdr:to>
      <xdr:col>85</xdr:col>
      <xdr:colOff>177800</xdr:colOff>
      <xdr:row>39</xdr:row>
      <xdr:rowOff>18985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64916</xdr:rowOff>
    </xdr:from>
    <xdr:to>
      <xdr:col>81</xdr:col>
      <xdr:colOff>101600</xdr:colOff>
      <xdr:row>38</xdr:row>
      <xdr:rowOff>166516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157643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88957</xdr:rowOff>
    </xdr:from>
    <xdr:to>
      <xdr:col>76</xdr:col>
      <xdr:colOff>165100</xdr:colOff>
      <xdr:row>39</xdr:row>
      <xdr:rowOff>19107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10234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76525</xdr:rowOff>
    </xdr:from>
    <xdr:to>
      <xdr:col>72</xdr:col>
      <xdr:colOff>38100</xdr:colOff>
      <xdr:row>39</xdr:row>
      <xdr:rowOff>6675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169252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86568</xdr:rowOff>
    </xdr:from>
    <xdr:to>
      <xdr:col>67</xdr:col>
      <xdr:colOff>101600</xdr:colOff>
      <xdr:row>39</xdr:row>
      <xdr:rowOff>16718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55880</xdr:rowOff>
    </xdr:from>
    <xdr:to>
      <xdr:col>85</xdr:col>
      <xdr:colOff>127000</xdr:colOff>
      <xdr:row>58</xdr:row>
      <xdr:rowOff>58517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99980"/>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58517</xdr:rowOff>
    </xdr:from>
    <xdr:to>
      <xdr:col>81</xdr:col>
      <xdr:colOff>50800</xdr:colOff>
      <xdr:row>58</xdr:row>
      <xdr:rowOff>100718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100718</xdr:rowOff>
    </xdr:from>
    <xdr:to>
      <xdr:col>76</xdr:col>
      <xdr:colOff>114300</xdr:colOff>
      <xdr:row>58</xdr:row>
      <xdr:rowOff>114200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44818"/>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114200</xdr:rowOff>
    </xdr:from>
    <xdr:to>
      <xdr:col>71</xdr:col>
      <xdr:colOff>177800</xdr:colOff>
      <xdr:row>58</xdr:row>
      <xdr:rowOff>128322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58300"/>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5080</xdr:rowOff>
    </xdr:from>
    <xdr:to>
      <xdr:col>85</xdr:col>
      <xdr:colOff>177800</xdr:colOff>
      <xdr:row>58</xdr:row>
      <xdr:rowOff>106680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91457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7717</xdr:rowOff>
    </xdr:from>
    <xdr:to>
      <xdr:col>81</xdr:col>
      <xdr:colOff>101600</xdr:colOff>
      <xdr:row>58</xdr:row>
      <xdr:rowOff>109317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100444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49918</xdr:rowOff>
    </xdr:from>
    <xdr:to>
      <xdr:col>76</xdr:col>
      <xdr:colOff>165100</xdr:colOff>
      <xdr:row>58</xdr:row>
      <xdr:rowOff>151518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142645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63400</xdr:rowOff>
    </xdr:from>
    <xdr:to>
      <xdr:col>72</xdr:col>
      <xdr:colOff>38100</xdr:colOff>
      <xdr:row>58</xdr:row>
      <xdr:rowOff>165000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156127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77522</xdr:rowOff>
    </xdr:from>
    <xdr:to>
      <xdr:col>67</xdr:col>
      <xdr:colOff>101600</xdr:colOff>
      <xdr:row>59</xdr:row>
      <xdr:rowOff>7672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170249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15584</xdr:rowOff>
    </xdr:from>
    <xdr:to>
      <xdr:col>85</xdr:col>
      <xdr:colOff>127000</xdr:colOff>
      <xdr:row>79</xdr:row>
      <xdr:rowOff>38688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60134"/>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31347</xdr:rowOff>
    </xdr:from>
    <xdr:to>
      <xdr:col>81</xdr:col>
      <xdr:colOff>50800</xdr:colOff>
      <xdr:row>79</xdr:row>
      <xdr:rowOff>38688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5897"/>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31347</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5897"/>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41222</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5772"/>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136234</xdr:rowOff>
    </xdr:from>
    <xdr:to>
      <xdr:col>85</xdr:col>
      <xdr:colOff>177800</xdr:colOff>
      <xdr:row>79</xdr:row>
      <xdr:rowOff>66384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159338</xdr:rowOff>
    </xdr:from>
    <xdr:to>
      <xdr:col>81</xdr:col>
      <xdr:colOff>101600</xdr:colOff>
      <xdr:row>79</xdr:row>
      <xdr:rowOff>89488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80615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151997</xdr:rowOff>
    </xdr:from>
    <xdr:to>
      <xdr:col>76</xdr:col>
      <xdr:colOff>165100</xdr:colOff>
      <xdr:row>79</xdr:row>
      <xdr:rowOff>82147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73274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161872</xdr:rowOff>
    </xdr:from>
    <xdr:to>
      <xdr:col>67</xdr:col>
      <xdr:colOff>101600</xdr:colOff>
      <xdr:row>79</xdr:row>
      <xdr:rowOff>92022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83149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136720</xdr:rowOff>
    </xdr:from>
    <xdr:to>
      <xdr:col>85</xdr:col>
      <xdr:colOff>127000</xdr:colOff>
      <xdr:row>98</xdr:row>
      <xdr:rowOff>139078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38820"/>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136720</xdr:rowOff>
    </xdr:from>
    <xdr:to>
      <xdr:col>81</xdr:col>
      <xdr:colOff>50800</xdr:colOff>
      <xdr:row>98</xdr:row>
      <xdr:rowOff>144145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3882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144145</xdr:rowOff>
    </xdr:from>
    <xdr:to>
      <xdr:col>76</xdr:col>
      <xdr:colOff>114300</xdr:colOff>
      <xdr:row>98</xdr:row>
      <xdr:rowOff>147644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46245"/>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95715</xdr:rowOff>
    </xdr:from>
    <xdr:to>
      <xdr:col>71</xdr:col>
      <xdr:colOff>177800</xdr:colOff>
      <xdr:row>98</xdr:row>
      <xdr:rowOff>147644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97815"/>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88278</xdr:rowOff>
    </xdr:from>
    <xdr:to>
      <xdr:col>85</xdr:col>
      <xdr:colOff>177800</xdr:colOff>
      <xdr:row>99</xdr:row>
      <xdr:rowOff>18428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66705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85920</xdr:rowOff>
    </xdr:from>
    <xdr:to>
      <xdr:col>81</xdr:col>
      <xdr:colOff>101600</xdr:colOff>
      <xdr:row>99</xdr:row>
      <xdr:rowOff>16070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93345</xdr:rowOff>
    </xdr:from>
    <xdr:to>
      <xdr:col>76</xdr:col>
      <xdr:colOff>165100</xdr:colOff>
      <xdr:row>99</xdr:row>
      <xdr:rowOff>23495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14622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96844</xdr:rowOff>
    </xdr:from>
    <xdr:to>
      <xdr:col>72</xdr:col>
      <xdr:colOff>38100</xdr:colOff>
      <xdr:row>99</xdr:row>
      <xdr:rowOff>26994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18121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44915</xdr:rowOff>
    </xdr:from>
    <xdr:to>
      <xdr:col>67</xdr:col>
      <xdr:colOff>101600</xdr:colOff>
      <xdr:row>98</xdr:row>
      <xdr:rowOff>146515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137642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類似団体内の平均値に対しては、全ての費目において下回っている。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前年度に比べ増減の大きなものでは、商工費が、国の新型コロナウイルス感染症対策費に係る事業者支援事業及び消費拡大事業などのため大幅に増額となっている。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年代に建設された学校教育施設の更新や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年度までに集中的に実施した教育文化施設等の老朽化に伴う大規模改修や更新が必要となってくることから、教育費を中心に増加することが見込まれる。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標準財政規模の拡大などにより下がり、実質収支額の標準財政規模に対する比率は新型コロナウイルス対策感染症対応地方創生臨時交付金や交付税の増により上がっている。併せて、実質単年度収支の標準財政規模に対する比率についても、上基金の取崩しなどを行わなかったために対する比率も若干の上昇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各特別会計においても実質赤字、資金不足は発生していない。</a:t>
          </a:r>
        </a:p>
        <a:p>
          <a:r>
            <a:rPr kumimoji="1" lang="ja-JP" altLang="en-US" sz="1400">
              <a:solidFill>
                <a:sysClr val="windowText" lastClr="000000"/>
              </a:solidFill>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a:t>
          </a:r>
        </a:p>
        <a:p>
          <a:r>
            <a:rPr kumimoji="1" lang="ja-JP" altLang="en-US" sz="1400">
              <a:solidFill>
                <a:sysClr val="windowText" lastClr="000000"/>
              </a:solidFill>
              <a:latin typeface="ＭＳ ゴシック" pitchFamily="49" charset="-128"/>
              <a:ea typeface="ＭＳ ゴシック" pitchFamily="49" charset="-128"/>
            </a:rPr>
            <a:t>　一般会計における標準財政規模比は、平成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年度は継続費</a:t>
          </a:r>
          <a:r>
            <a:rPr kumimoji="1" lang="en-US" altLang="ja-JP" sz="1400">
              <a:solidFill>
                <a:sysClr val="windowText" lastClr="000000"/>
              </a:solidFill>
              <a:latin typeface="ＭＳ ゴシック" pitchFamily="49" charset="-128"/>
              <a:ea typeface="ＭＳ ゴシック" pitchFamily="49" charset="-128"/>
            </a:rPr>
            <a:t>85,000</a:t>
          </a:r>
          <a:r>
            <a:rPr kumimoji="1" lang="ja-JP" altLang="en-US" sz="1400">
              <a:solidFill>
                <a:sysClr val="windowText" lastClr="000000"/>
              </a:solidFill>
              <a:latin typeface="ＭＳ ゴシック" pitchFamily="49" charset="-128"/>
              <a:ea typeface="ＭＳ ゴシック" pitchFamily="49" charset="-128"/>
            </a:rPr>
            <a:t>千円が含まれていたため高い数値となっているが、継続費を除くと</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％程である。また、令和元年度に続き令和２年度についても、翌年度への繰越財源の増額等があり実質収支額の伸びは小幅になっている。</a:t>
          </a:r>
        </a:p>
        <a:p>
          <a:endParaRPr kumimoji="1" lang="en-US" altLang="ja-JP" sz="1400">
            <a:solidFill>
              <a:srgbClr val="FF0000"/>
            </a:solidFill>
            <a:latin typeface="ＭＳ ゴシック" pitchFamily="49" charset="-128"/>
            <a:ea typeface="ＭＳ ゴシック" pitchFamily="49" charset="-128"/>
          </a:endParaRPr>
        </a:p>
        <a:p>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介護保険事業特別会計の</a:t>
          </a:r>
          <a:r>
            <a:rPr kumimoji="1" lang="en-US" altLang="ja-JP" sz="1400">
              <a:solidFill>
                <a:srgbClr val="FF0000"/>
              </a:solidFill>
              <a:latin typeface="ＭＳ ゴシック" pitchFamily="49" charset="-128"/>
              <a:ea typeface="ＭＳ ゴシック" pitchFamily="49" charset="-128"/>
            </a:rPr>
            <a:t>R02</a:t>
          </a:r>
          <a:r>
            <a:rPr kumimoji="1" lang="ja-JP" altLang="en-US" sz="1400">
              <a:solidFill>
                <a:srgbClr val="FF0000"/>
              </a:solidFill>
              <a:latin typeface="ＭＳ ゴシック" pitchFamily="49" charset="-128"/>
              <a:ea typeface="ＭＳ ゴシック" pitchFamily="49" charset="-128"/>
            </a:rPr>
            <a:t>年度標準財政規模比▲</a:t>
          </a:r>
          <a:r>
            <a:rPr kumimoji="1" lang="en-US" altLang="ja-JP" sz="1400">
              <a:solidFill>
                <a:srgbClr val="FF0000"/>
              </a:solidFill>
              <a:latin typeface="ＭＳ ゴシック" pitchFamily="49" charset="-128"/>
              <a:ea typeface="ＭＳ ゴシック" pitchFamily="49" charset="-128"/>
            </a:rPr>
            <a:t>5.95</a:t>
          </a:r>
          <a:r>
            <a:rPr kumimoji="1" lang="ja-JP" altLang="en-US" sz="1400">
              <a:solidFill>
                <a:srgbClr val="FF0000"/>
              </a:solidFill>
              <a:latin typeface="ＭＳ ゴシック" pitchFamily="49" charset="-128"/>
              <a:ea typeface="ＭＳ ゴシック" pitchFamily="49" charset="-128"/>
            </a:rPr>
            <a:t>％については</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誤報告によるもの。</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正：</a:t>
          </a:r>
          <a:r>
            <a:rPr kumimoji="1" lang="en-US" altLang="ja-JP" sz="1400">
              <a:solidFill>
                <a:srgbClr val="FF0000"/>
              </a:solidFill>
              <a:latin typeface="ＭＳ ゴシック" pitchFamily="49" charset="-128"/>
              <a:ea typeface="ＭＳ ゴシック" pitchFamily="49" charset="-128"/>
            </a:rPr>
            <a:t>1.24</a:t>
          </a:r>
          <a:r>
            <a:rPr kumimoji="1" lang="ja-JP" altLang="en-US" sz="1400">
              <a:solidFill>
                <a:srgbClr val="FF0000"/>
              </a:solidFill>
              <a:latin typeface="ＭＳ ゴシック" pitchFamily="49" charset="-128"/>
              <a:ea typeface="ＭＳ ゴシック" pitchFamily="49" charset="-128"/>
            </a:rPr>
            <a:t>％（＝実質収支額</a:t>
          </a:r>
          <a:r>
            <a:rPr kumimoji="1" lang="en-US" altLang="ja-JP" sz="1400">
              <a:solidFill>
                <a:srgbClr val="FF0000"/>
              </a:solidFill>
              <a:latin typeface="ＭＳ ゴシック" pitchFamily="49" charset="-128"/>
              <a:ea typeface="ＭＳ ゴシック" pitchFamily="49" charset="-128"/>
            </a:rPr>
            <a:t>31,630</a:t>
          </a:r>
          <a:r>
            <a:rPr kumimoji="1" lang="ja-JP" altLang="en-US" sz="1400">
              <a:solidFill>
                <a:srgbClr val="FF0000"/>
              </a:solidFill>
              <a:latin typeface="ＭＳ ゴシック" pitchFamily="49" charset="-128"/>
              <a:ea typeface="ＭＳ ゴシック" pitchFamily="49" charset="-128"/>
            </a:rPr>
            <a:t>千円</a:t>
          </a:r>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標準財政規模</a:t>
          </a:r>
          <a:r>
            <a:rPr kumimoji="1" lang="en-US" altLang="ja-JP" sz="1400">
              <a:solidFill>
                <a:srgbClr val="FF0000"/>
              </a:solidFill>
              <a:latin typeface="ＭＳ ゴシック" pitchFamily="49" charset="-128"/>
              <a:ea typeface="ＭＳ ゴシック" pitchFamily="49" charset="-128"/>
            </a:rPr>
            <a:t>2,548,468</a:t>
          </a:r>
          <a:r>
            <a:rPr kumimoji="1" lang="ja-JP" altLang="en-US" sz="1400">
              <a:solidFill>
                <a:srgbClr val="FF0000"/>
              </a:solidFill>
              <a:latin typeface="ＭＳ ゴシック" pitchFamily="49" charset="-128"/>
              <a:ea typeface="ＭＳ ゴシック" pitchFamily="49" charset="-128"/>
            </a:rPr>
            <a:t>千円）　</a:t>
          </a:r>
          <a:endParaRPr kumimoji="1" lang="en-US" altLang="ja-JP" sz="1400">
            <a:solidFill>
              <a:srgbClr val="FF0000"/>
            </a:solidFill>
            <a:latin typeface="ＭＳ ゴシック" pitchFamily="49" charset="-128"/>
            <a:ea typeface="ＭＳ ゴシック" pitchFamily="49" charset="-128"/>
          </a:endParaRPr>
        </a:p>
        <a:p>
          <a:r>
            <a:rPr kumimoji="1" lang="en-US" altLang="ja-JP" sz="1400">
              <a:solidFill>
                <a:srgbClr val="FF0000"/>
              </a:solidFill>
              <a:latin typeface="ＭＳ ゴシック" pitchFamily="49" charset="-128"/>
              <a:ea typeface="ＭＳ ゴシック" pitchFamily="49" charset="-128"/>
            </a:rPr>
            <a:t>※</a:t>
          </a:r>
          <a:r>
            <a:rPr kumimoji="1" lang="ja-JP" altLang="en-US" sz="1400">
              <a:solidFill>
                <a:srgbClr val="FF0000"/>
              </a:solidFill>
              <a:latin typeface="ＭＳ ゴシック" pitchFamily="49" charset="-128"/>
              <a:ea typeface="ＭＳ ゴシック" pitchFamily="49" charset="-128"/>
            </a:rPr>
            <a:t>上記修正に伴い、上段</a:t>
          </a:r>
          <a:r>
            <a:rPr kumimoji="1" lang="en-US" altLang="ja-JP" sz="1400">
              <a:solidFill>
                <a:srgbClr val="FF0000"/>
              </a:solidFill>
              <a:latin typeface="ＭＳ ゴシック" pitchFamily="49" charset="-128"/>
              <a:ea typeface="ＭＳ ゴシック" pitchFamily="49" charset="-128"/>
            </a:rPr>
            <a:t>R02</a:t>
          </a:r>
          <a:r>
            <a:rPr kumimoji="1" lang="ja-JP" altLang="en-US" sz="1400">
              <a:solidFill>
                <a:srgbClr val="FF0000"/>
              </a:solidFill>
              <a:latin typeface="ＭＳ ゴシック" pitchFamily="49" charset="-128"/>
              <a:ea typeface="ＭＳ ゴシック" pitchFamily="49" charset="-128"/>
            </a:rPr>
            <a:t>赤字額及び黒字額のグラフも誤り</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4619211</v>
      </c>
      <c r="BO4" s="464"/>
      <c r="BP4" s="464"/>
      <c r="BQ4" s="464"/>
      <c r="BR4" s="464"/>
      <c r="BS4" s="464"/>
      <c r="BT4" s="464"/>
      <c r="BU4" s="465"/>
      <c r="BV4" s="463">
        <v>3997780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7.6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4308804</v>
      </c>
      <c r="BO5" s="469"/>
      <c r="BP5" s="469"/>
      <c r="BQ5" s="469"/>
      <c r="BR5" s="469"/>
      <c r="BS5" s="469"/>
      <c r="BT5" s="469"/>
      <c r="BU5" s="470"/>
      <c r="BV5" s="468">
        <v>3763918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75.2</v>
      </c>
      <c r="CU5" s="439"/>
      <c r="CV5" s="439"/>
      <c r="CW5" s="439"/>
      <c r="CX5" s="439"/>
      <c r="CY5" s="439"/>
      <c r="CZ5" s="439"/>
      <c r="DA5" s="440"/>
      <c r="DB5" s="438">
        <v>78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310407</v>
      </c>
      <c r="BO6" s="469"/>
      <c r="BP6" s="469"/>
      <c r="BQ6" s="469"/>
      <c r="BR6" s="469"/>
      <c r="BS6" s="469"/>
      <c r="BT6" s="469"/>
      <c r="BU6" s="470"/>
      <c r="BV6" s="468">
        <v>233862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77.400000000000006</v>
      </c>
      <c r="CU6" s="622"/>
      <c r="CV6" s="622"/>
      <c r="CW6" s="622"/>
      <c r="CX6" s="622"/>
      <c r="CY6" s="622"/>
      <c r="CZ6" s="622"/>
      <c r="DA6" s="623"/>
      <c r="DB6" s="621">
        <v>80.2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60321</v>
      </c>
      <c r="BO7" s="469"/>
      <c r="BP7" s="469"/>
      <c r="BQ7" s="469"/>
      <c r="BR7" s="469"/>
      <c r="BS7" s="469"/>
      <c r="BT7" s="469"/>
      <c r="BU7" s="470"/>
      <c r="BV7" s="468">
        <v>50809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2548468</v>
      </c>
      <c r="CU7" s="469"/>
      <c r="CV7" s="469"/>
      <c r="CW7" s="469"/>
      <c r="CX7" s="469"/>
      <c r="CY7" s="469"/>
      <c r="CZ7" s="469"/>
      <c r="DA7" s="470"/>
      <c r="DB7" s="468">
        <v>2414792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250086</v>
      </c>
      <c r="BO8" s="469"/>
      <c r="BP8" s="469"/>
      <c r="BQ8" s="469"/>
      <c r="BR8" s="469"/>
      <c r="BS8" s="469"/>
      <c r="BT8" s="469"/>
      <c r="BU8" s="470"/>
      <c r="BV8" s="468">
        <v>183053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0.23</v>
      </c>
      <c r="CU8" s="582"/>
      <c r="CV8" s="582"/>
      <c r="CW8" s="582"/>
      <c r="CX8" s="582"/>
      <c r="CY8" s="582"/>
      <c r="CZ8" s="582"/>
      <c r="DA8" s="583"/>
      <c r="DB8" s="581">
        <v>0.23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4651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67033</v>
      </c>
      <c r="BO9" s="469"/>
      <c r="BP9" s="469"/>
      <c r="BQ9" s="469"/>
      <c r="BR9" s="469"/>
      <c r="BS9" s="469"/>
      <c r="BT9" s="469"/>
      <c r="BU9" s="470"/>
      <c r="BV9" s="468">
        <v>-14573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4850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2500</v>
      </c>
      <c r="BO10" s="469"/>
      <c r="BP10" s="469"/>
      <c r="BQ10" s="469"/>
      <c r="BR10" s="469"/>
      <c r="BS10" s="469"/>
      <c r="BT10" s="469"/>
      <c r="BU10" s="470"/>
      <c r="BV10" s="468">
        <v>900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4818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121</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4749</v>
      </c>
      <c r="S13" s="572"/>
      <c r="T13" s="572"/>
      <c r="U13" s="572"/>
      <c r="V13" s="573"/>
      <c r="W13" s="559" t="s">
        <v>141</v>
      </c>
      <c r="X13" s="481"/>
      <c r="Y13" s="481"/>
      <c r="Z13" s="481"/>
      <c r="AA13" s="481"/>
      <c r="AB13" s="482"/>
      <c r="AC13" s="444">
        <v>628</v>
      </c>
      <c r="AD13" s="445"/>
      <c r="AE13" s="445"/>
      <c r="AF13" s="445"/>
      <c r="AG13" s="446"/>
      <c r="AH13" s="444">
        <v>693</v>
      </c>
      <c r="AI13" s="445"/>
      <c r="AJ13" s="445"/>
      <c r="AK13" s="445"/>
      <c r="AL13" s="447"/>
      <c r="AM13" s="537" t="s">
        <v>142</v>
      </c>
      <c r="AN13" s="442"/>
      <c r="AO13" s="442"/>
      <c r="AP13" s="442"/>
      <c r="AQ13" s="442"/>
      <c r="AR13" s="442"/>
      <c r="AS13" s="442"/>
      <c r="AT13" s="443"/>
      <c r="AU13" s="525" t="s">
        <v>121</v>
      </c>
      <c r="AV13" s="526"/>
      <c r="AW13" s="526"/>
      <c r="AX13" s="526"/>
      <c r="AY13" s="448" t="s">
        <v>143</v>
      </c>
      <c r="AZ13" s="449"/>
      <c r="BA13" s="449"/>
      <c r="BB13" s="449"/>
      <c r="BC13" s="449"/>
      <c r="BD13" s="449"/>
      <c r="BE13" s="449"/>
      <c r="BF13" s="449"/>
      <c r="BG13" s="449"/>
      <c r="BH13" s="449"/>
      <c r="BI13" s="449"/>
      <c r="BJ13" s="449"/>
      <c r="BK13" s="449"/>
      <c r="BL13" s="449"/>
      <c r="BM13" s="450"/>
      <c r="BN13" s="468">
        <v>69533</v>
      </c>
      <c r="BO13" s="469"/>
      <c r="BP13" s="469"/>
      <c r="BQ13" s="469"/>
      <c r="BR13" s="469"/>
      <c r="BS13" s="469"/>
      <c r="BT13" s="469"/>
      <c r="BU13" s="470"/>
      <c r="BV13" s="468">
        <v>-23673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4876</v>
      </c>
      <c r="S14" s="572"/>
      <c r="T14" s="572"/>
      <c r="U14" s="572"/>
      <c r="V14" s="573"/>
      <c r="W14" s="574"/>
      <c r="X14" s="484"/>
      <c r="Y14" s="484"/>
      <c r="Z14" s="484"/>
      <c r="AA14" s="484"/>
      <c r="AB14" s="485"/>
      <c r="AC14" s="564">
        <v>22.3</v>
      </c>
      <c r="AD14" s="565"/>
      <c r="AE14" s="565"/>
      <c r="AF14" s="565"/>
      <c r="AG14" s="566"/>
      <c r="AH14" s="564">
        <v>24.2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4809</v>
      </c>
      <c r="S15" s="572"/>
      <c r="T15" s="572"/>
      <c r="U15" s="572"/>
      <c r="V15" s="573"/>
      <c r="W15" s="559" t="s">
        <v>149</v>
      </c>
      <c r="X15" s="481"/>
      <c r="Y15" s="481"/>
      <c r="Z15" s="481"/>
      <c r="AA15" s="481"/>
      <c r="AB15" s="482"/>
      <c r="AC15" s="444">
        <v>914</v>
      </c>
      <c r="AD15" s="445"/>
      <c r="AE15" s="445"/>
      <c r="AF15" s="445"/>
      <c r="AG15" s="446"/>
      <c r="AH15" s="444">
        <v>947</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529610</v>
      </c>
      <c r="BO15" s="464"/>
      <c r="BP15" s="464"/>
      <c r="BQ15" s="464"/>
      <c r="BR15" s="464"/>
      <c r="BS15" s="464"/>
      <c r="BT15" s="464"/>
      <c r="BU15" s="465"/>
      <c r="BV15" s="463">
        <v>502030</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32.5</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2357241</v>
      </c>
      <c r="BO16" s="469"/>
      <c r="BP16" s="469"/>
      <c r="BQ16" s="469"/>
      <c r="BR16" s="469"/>
      <c r="BS16" s="469"/>
      <c r="BT16" s="469"/>
      <c r="BU16" s="470"/>
      <c r="BV16" s="468">
        <v>2225005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1273</v>
      </c>
      <c r="AD17" s="445"/>
      <c r="AE17" s="445"/>
      <c r="AF17" s="445"/>
      <c r="AG17" s="446"/>
      <c r="AH17" s="444">
        <v>1218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649809</v>
      </c>
      <c r="BO17" s="469"/>
      <c r="BP17" s="469"/>
      <c r="BQ17" s="469"/>
      <c r="BR17" s="469"/>
      <c r="BS17" s="469"/>
      <c r="BT17" s="469"/>
      <c r="BU17" s="470"/>
      <c r="BV17" s="468">
        <v>620626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77.05</v>
      </c>
      <c r="M18" s="533"/>
      <c r="N18" s="533"/>
      <c r="O18" s="533"/>
      <c r="P18" s="533"/>
      <c r="Q18" s="533"/>
      <c r="R18" s="534"/>
      <c r="S18" s="534"/>
      <c r="T18" s="534"/>
      <c r="U18" s="534"/>
      <c r="V18" s="535"/>
      <c r="W18" s="549"/>
      <c r="X18" s="550"/>
      <c r="Y18" s="550"/>
      <c r="Z18" s="550"/>
      <c r="AA18" s="550"/>
      <c r="AB18" s="560"/>
      <c r="AC18" s="432">
        <v>45.2</v>
      </c>
      <c r="AD18" s="433"/>
      <c r="AE18" s="433"/>
      <c r="AF18" s="433"/>
      <c r="AG18" s="536"/>
      <c r="AH18" s="432">
        <v>42.6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1918561</v>
      </c>
      <c r="BO18" s="469"/>
      <c r="BP18" s="469"/>
      <c r="BQ18" s="469"/>
      <c r="BR18" s="469"/>
      <c r="BS18" s="469"/>
      <c r="BT18" s="469"/>
      <c r="BU18" s="470"/>
      <c r="BV18" s="468">
        <v>1913033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3212353</v>
      </c>
      <c r="BO19" s="469"/>
      <c r="BP19" s="469"/>
      <c r="BQ19" s="469"/>
      <c r="BR19" s="469"/>
      <c r="BS19" s="469"/>
      <c r="BT19" s="469"/>
      <c r="BU19" s="470"/>
      <c r="BV19" s="468">
        <v>2851910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1614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2928005</v>
      </c>
      <c r="BO23" s="469"/>
      <c r="BP23" s="469"/>
      <c r="BQ23" s="469"/>
      <c r="BR23" s="469"/>
      <c r="BS23" s="469"/>
      <c r="BT23" s="469"/>
      <c r="BU23" s="470"/>
      <c r="BV23" s="468">
        <v>2929079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6810</v>
      </c>
      <c r="R24" s="445"/>
      <c r="S24" s="445"/>
      <c r="T24" s="445"/>
      <c r="U24" s="445"/>
      <c r="V24" s="446"/>
      <c r="W24" s="510"/>
      <c r="X24" s="501"/>
      <c r="Y24" s="502"/>
      <c r="Z24" s="441" t="s">
        <v>173</v>
      </c>
      <c r="AA24" s="442"/>
      <c r="AB24" s="442"/>
      <c r="AC24" s="442"/>
      <c r="AD24" s="442"/>
      <c r="AE24" s="442"/>
      <c r="AF24" s="442"/>
      <c r="AG24" s="443"/>
      <c r="AH24" s="444">
        <v>73</v>
      </c>
      <c r="AI24" s="445"/>
      <c r="AJ24" s="445"/>
      <c r="AK24" s="445"/>
      <c r="AL24" s="446"/>
      <c r="AM24" s="444">
        <v>217248</v>
      </c>
      <c r="AN24" s="445"/>
      <c r="AO24" s="445"/>
      <c r="AP24" s="445"/>
      <c r="AQ24" s="445"/>
      <c r="AR24" s="446"/>
      <c r="AS24" s="444">
        <v>2976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2632813</v>
      </c>
      <c r="BO24" s="469"/>
      <c r="BP24" s="469"/>
      <c r="BQ24" s="469"/>
      <c r="BR24" s="469"/>
      <c r="BS24" s="469"/>
      <c r="BT24" s="469"/>
      <c r="BU24" s="470"/>
      <c r="BV24" s="468">
        <v>2698793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5770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139</v>
      </c>
      <c r="AN25" s="445"/>
      <c r="AO25" s="445"/>
      <c r="AP25" s="445"/>
      <c r="AQ25" s="445"/>
      <c r="AR25" s="446"/>
      <c r="AS25" s="444" t="s">
        <v>139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3342</v>
      </c>
      <c r="BO25" s="464"/>
      <c r="BP25" s="464"/>
      <c r="BQ25" s="464"/>
      <c r="BR25" s="464"/>
      <c r="BS25" s="464"/>
      <c r="BT25" s="464"/>
      <c r="BU25" s="465"/>
      <c r="BV25" s="463">
        <v>19935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5060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2560</v>
      </c>
      <c r="R27" s="445"/>
      <c r="S27" s="445"/>
      <c r="T27" s="445"/>
      <c r="U27" s="445"/>
      <c r="V27" s="446"/>
      <c r="W27" s="510"/>
      <c r="X27" s="501"/>
      <c r="Y27" s="502"/>
      <c r="Z27" s="441" t="s">
        <v>183</v>
      </c>
      <c r="AA27" s="442"/>
      <c r="AB27" s="442"/>
      <c r="AC27" s="442"/>
      <c r="AD27" s="442"/>
      <c r="AE27" s="442"/>
      <c r="AF27" s="442"/>
      <c r="AG27" s="443"/>
      <c r="AH27" s="444" t="s">
        <v>184</v>
      </c>
      <c r="AI27" s="445"/>
      <c r="AJ27" s="445"/>
      <c r="AK27" s="445"/>
      <c r="AL27" s="446"/>
      <c r="AM27" s="444" t="s">
        <v>139</v>
      </c>
      <c r="AN27" s="445"/>
      <c r="AO27" s="445"/>
      <c r="AP27" s="445"/>
      <c r="AQ27" s="445"/>
      <c r="AR27" s="446"/>
      <c r="AS27" s="444" t="s">
        <v>139</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61490</v>
      </c>
      <c r="BO27" s="472"/>
      <c r="BP27" s="472"/>
      <c r="BQ27" s="472"/>
      <c r="BR27" s="472"/>
      <c r="BS27" s="472"/>
      <c r="BT27" s="472"/>
      <c r="BU27" s="473"/>
      <c r="BV27" s="471">
        <v>61440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1950</v>
      </c>
      <c r="R28" s="445"/>
      <c r="S28" s="445"/>
      <c r="T28" s="445"/>
      <c r="U28" s="445"/>
      <c r="V28" s="446"/>
      <c r="W28" s="510"/>
      <c r="X28" s="501"/>
      <c r="Y28" s="502"/>
      <c r="Z28" s="441" t="s">
        <v>187</v>
      </c>
      <c r="AA28" s="442"/>
      <c r="AB28" s="442"/>
      <c r="AC28" s="442"/>
      <c r="AD28" s="442"/>
      <c r="AE28" s="442"/>
      <c r="AF28" s="442"/>
      <c r="AG28" s="443"/>
      <c r="AH28" s="444" t="s">
        <v>139</v>
      </c>
      <c r="AI28" s="445"/>
      <c r="AJ28" s="445"/>
      <c r="AK28" s="445"/>
      <c r="AL28" s="446"/>
      <c r="AM28" s="444" t="s">
        <v>147</v>
      </c>
      <c r="AN28" s="445"/>
      <c r="AO28" s="445"/>
      <c r="AP28" s="445"/>
      <c r="AQ28" s="445"/>
      <c r="AR28" s="446"/>
      <c r="AS28" s="444" t="s">
        <v>139</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1070800</v>
      </c>
      <c r="BO28" s="464"/>
      <c r="BP28" s="464"/>
      <c r="BQ28" s="464"/>
      <c r="BR28" s="464"/>
      <c r="BS28" s="464"/>
      <c r="BT28" s="464"/>
      <c r="BU28" s="465"/>
      <c r="BV28" s="463">
        <v>1068300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8</v>
      </c>
      <c r="M29" s="445"/>
      <c r="N29" s="445"/>
      <c r="O29" s="445"/>
      <c r="P29" s="446"/>
      <c r="Q29" s="444">
        <v>1750</v>
      </c>
      <c r="R29" s="445"/>
      <c r="S29" s="445"/>
      <c r="T29" s="445"/>
      <c r="U29" s="445"/>
      <c r="V29" s="446"/>
      <c r="W29" s="511"/>
      <c r="X29" s="512"/>
      <c r="Y29" s="513"/>
      <c r="Z29" s="441" t="s">
        <v>190</v>
      </c>
      <c r="AA29" s="442"/>
      <c r="AB29" s="442"/>
      <c r="AC29" s="442"/>
      <c r="AD29" s="442"/>
      <c r="AE29" s="442"/>
      <c r="AF29" s="442"/>
      <c r="AG29" s="443"/>
      <c r="AH29" s="444">
        <v>73</v>
      </c>
      <c r="AI29" s="445"/>
      <c r="AJ29" s="445"/>
      <c r="AK29" s="445"/>
      <c r="AL29" s="446"/>
      <c r="AM29" s="444">
        <v>217248</v>
      </c>
      <c r="AN29" s="445"/>
      <c r="AO29" s="445"/>
      <c r="AP29" s="445"/>
      <c r="AQ29" s="445"/>
      <c r="AR29" s="446"/>
      <c r="AS29" s="444">
        <v>2976</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142970</v>
      </c>
      <c r="BO29" s="469"/>
      <c r="BP29" s="469"/>
      <c r="BQ29" s="469"/>
      <c r="BR29" s="469"/>
      <c r="BS29" s="469"/>
      <c r="BT29" s="469"/>
      <c r="BU29" s="470"/>
      <c r="BV29" s="468">
        <v>142920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1067937</v>
      </c>
      <c r="BO30" s="472"/>
      <c r="BP30" s="472"/>
      <c r="BQ30" s="472"/>
      <c r="BR30" s="472"/>
      <c r="BS30" s="472"/>
      <c r="BT30" s="472"/>
      <c r="BU30" s="473"/>
      <c r="BV30" s="471">
        <v>935316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上伊那広域連合（一般会計）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中川村土地開発公社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上伊那広域連合（広域消防事業特別会計）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中川観光開発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上伊那広域連合（ふるさと市町村圏基金事業特別会計）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上伊那広域連合（土木振興事業特別会計）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伊南行政組合（一般会計）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伊南行政組合（病院事業会計）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長野県後期高齢者医療広域連合（一般会計）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長野県後期高齢者医療広域連合（後期高齢者医療事業会計）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長野県市町村総合事務組合（一般会計）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長野県市町村総合事務組合（非常勤職員公務災害補償特別会計）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Plft1krh3e4emvZ4TNcZQq/DtJkwIVn3XoV5YDi2Gj57RvlXgoBXvo5ybxdOr17vwgTwMENLXhR371XIoTBfZg==" saltValue="nccEQtV52swnpWvlcGTY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562</v>
      </c>
      <c r="D34" s="1250"/>
      <c r="E34" s="1251"/>
      <c r="F34" s="32">
        <v>1.73</v>
      </c>
      <c r="G34" s="33">
        <v>1.48</v>
      </c>
      <c r="H34" s="33">
        <v>0.18</v>
      </c>
      <c r="I34" s="33">
        <v>0.76</v>
      </c>
      <c r="J34" s="34" t="s">
        <v>563</v>
      </c>
      <c r="K34" s="22"/>
      <c r="L34" s="22"/>
      <c r="M34" s="22"/>
      <c r="N34" s="22"/>
      <c r="O34" s="22"/>
      <c r="P34" s="22"/>
    </row>
    <row r="35" spans="1:16" ht="39" customHeight="1" x14ac:dyDescent="0.15">
      <c r="A35" s="22"/>
      <c r="B35" s="35"/>
      <c r="C35" s="1244" t="s">
        <v>564</v>
      </c>
      <c r="D35" s="1245"/>
      <c r="E35" s="1246"/>
      <c r="F35" s="36">
        <v>9.74</v>
      </c>
      <c r="G35" s="37">
        <v>9.48</v>
      </c>
      <c r="H35" s="37">
        <v>8.35</v>
      </c>
      <c r="I35" s="37">
        <v>7.58</v>
      </c>
      <c r="J35" s="38">
        <v>9.81</v>
      </c>
      <c r="K35" s="22"/>
      <c r="L35" s="22"/>
      <c r="M35" s="22"/>
      <c r="N35" s="22"/>
      <c r="O35" s="22"/>
      <c r="P35" s="22"/>
    </row>
    <row r="36" spans="1:16" ht="39" customHeight="1" x14ac:dyDescent="0.15">
      <c r="A36" s="22"/>
      <c r="B36" s="35"/>
      <c r="C36" s="1244" t="s">
        <v>565</v>
      </c>
      <c r="D36" s="1245"/>
      <c r="E36" s="1246"/>
      <c r="F36" s="36">
        <v>9.6300000000000008</v>
      </c>
      <c r="G36" s="37">
        <v>9.9600000000000009</v>
      </c>
      <c r="H36" s="37">
        <v>9.4600000000000009</v>
      </c>
      <c r="I36" s="37">
        <v>8.89</v>
      </c>
      <c r="J36" s="38">
        <v>8.2799999999999994</v>
      </c>
      <c r="K36" s="22"/>
      <c r="L36" s="22"/>
      <c r="M36" s="22"/>
      <c r="N36" s="22"/>
      <c r="O36" s="22"/>
      <c r="P36" s="22"/>
    </row>
    <row r="37" spans="1:16" ht="39" customHeight="1" x14ac:dyDescent="0.15">
      <c r="A37" s="22"/>
      <c r="B37" s="35"/>
      <c r="C37" s="1244" t="s">
        <v>566</v>
      </c>
      <c r="D37" s="1245"/>
      <c r="E37" s="1246"/>
      <c r="F37" s="36" t="s">
        <v>513</v>
      </c>
      <c r="G37" s="37" t="s">
        <v>513</v>
      </c>
      <c r="H37" s="37" t="s">
        <v>513</v>
      </c>
      <c r="I37" s="37" t="s">
        <v>513</v>
      </c>
      <c r="J37" s="38">
        <v>1.04</v>
      </c>
      <c r="K37" s="22"/>
      <c r="L37" s="22"/>
      <c r="M37" s="22"/>
      <c r="N37" s="22"/>
      <c r="O37" s="22"/>
      <c r="P37" s="22"/>
    </row>
    <row r="38" spans="1:16" ht="39" customHeight="1" x14ac:dyDescent="0.15">
      <c r="A38" s="22"/>
      <c r="B38" s="35"/>
      <c r="C38" s="1244" t="s">
        <v>567</v>
      </c>
      <c r="D38" s="1245"/>
      <c r="E38" s="1246"/>
      <c r="F38" s="36">
        <v>0.82</v>
      </c>
      <c r="G38" s="37">
        <v>0.38</v>
      </c>
      <c r="H38" s="37">
        <v>0.3</v>
      </c>
      <c r="I38" s="37">
        <v>0.33</v>
      </c>
      <c r="J38" s="38">
        <v>0.31</v>
      </c>
      <c r="K38" s="22"/>
      <c r="L38" s="22"/>
      <c r="M38" s="22"/>
      <c r="N38" s="22"/>
      <c r="O38" s="22"/>
      <c r="P38" s="22"/>
    </row>
    <row r="39" spans="1:16" ht="39" customHeight="1" x14ac:dyDescent="0.15">
      <c r="A39" s="22"/>
      <c r="B39" s="35"/>
      <c r="C39" s="1244" t="s">
        <v>568</v>
      </c>
      <c r="D39" s="1245"/>
      <c r="E39" s="1246"/>
      <c r="F39" s="36">
        <v>0</v>
      </c>
      <c r="G39" s="37">
        <v>0</v>
      </c>
      <c r="H39" s="37">
        <v>0</v>
      </c>
      <c r="I39" s="37">
        <v>0.01</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570</v>
      </c>
      <c r="D43" s="1248"/>
      <c r="E43" s="1249"/>
      <c r="F43" s="41">
        <v>0.37</v>
      </c>
      <c r="G43" s="42">
        <v>0.24</v>
      </c>
      <c r="H43" s="42">
        <v>0.13</v>
      </c>
      <c r="I43" s="42">
        <v>1.26</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iIbKU+FxdHiWiCpyI+jASsk6oo5QaPRDr/rhtcRKYHUlRZf+YEOXv5l4z2Mze+mJC+LyO0KvnpgRtDznk3+w==" saltValue="1e9dpupbfH0jbATo83ni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399</v>
      </c>
      <c r="L45" s="60">
        <v>372</v>
      </c>
      <c r="M45" s="60">
        <v>381</v>
      </c>
      <c r="N45" s="60">
        <v>399</v>
      </c>
      <c r="O45" s="61">
        <v>387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199</v>
      </c>
      <c r="L48" s="64">
        <v>179</v>
      </c>
      <c r="M48" s="64">
        <v>188</v>
      </c>
      <c r="N48" s="64">
        <v>201</v>
      </c>
      <c r="O48" s="65">
        <v>119</v>
      </c>
      <c r="P48" s="48"/>
      <c r="Q48" s="48"/>
      <c r="R48" s="48"/>
      <c r="S48" s="48"/>
      <c r="T48" s="48"/>
      <c r="U48" s="48"/>
    </row>
    <row r="49" spans="1:21" ht="30.75" customHeight="1" x14ac:dyDescent="0.15">
      <c r="A49" s="48"/>
      <c r="B49" s="1272"/>
      <c r="C49" s="1273"/>
      <c r="D49" s="62"/>
      <c r="E49" s="1254" t="s">
        <v>16</v>
      </c>
      <c r="F49" s="1254"/>
      <c r="G49" s="1254"/>
      <c r="H49" s="1254"/>
      <c r="I49" s="1254"/>
      <c r="J49" s="1255"/>
      <c r="K49" s="63">
        <v>19</v>
      </c>
      <c r="L49" s="64">
        <v>19</v>
      </c>
      <c r="M49" s="64">
        <v>17</v>
      </c>
      <c r="N49" s="64">
        <v>15</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3</v>
      </c>
      <c r="L50" s="64">
        <v>2</v>
      </c>
      <c r="M50" s="64">
        <v>2</v>
      </c>
      <c r="N50" s="64">
        <v>2</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561</v>
      </c>
      <c r="L52" s="64">
        <v>550</v>
      </c>
      <c r="M52" s="64">
        <v>546</v>
      </c>
      <c r="N52" s="64">
        <v>550</v>
      </c>
      <c r="O52" s="65">
        <v>553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59</v>
      </c>
      <c r="L53" s="69">
        <v>22</v>
      </c>
      <c r="M53" s="69">
        <v>42</v>
      </c>
      <c r="N53" s="69">
        <v>67</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fgaWqF5TP+G9OJoIuTWfbL/tVM0ebGYIcT3aDNXfUaWftc6JaHS5gPPMpne61T86OnRKbjw4jrZMv19doZ+A==" saltValue="gLPE56WJSsP+2KoGyeig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2761</v>
      </c>
      <c r="J41" s="104">
        <v>2935</v>
      </c>
      <c r="K41" s="104">
        <v>2847</v>
      </c>
      <c r="L41" s="104">
        <v>2929</v>
      </c>
      <c r="M41" s="105">
        <v>2928</v>
      </c>
    </row>
    <row r="42" spans="2:13" ht="27.75" customHeight="1" x14ac:dyDescent="0.15">
      <c r="B42" s="1280"/>
      <c r="C42" s="1281"/>
      <c r="D42" s="106"/>
      <c r="E42" s="1284" t="s">
        <v>32</v>
      </c>
      <c r="F42" s="1284"/>
      <c r="G42" s="1284"/>
      <c r="H42" s="1285"/>
      <c r="I42" s="107">
        <v>7</v>
      </c>
      <c r="J42" s="108">
        <v>5</v>
      </c>
      <c r="K42" s="108">
        <v>2</v>
      </c>
      <c r="L42" s="108">
        <v>1</v>
      </c>
      <c r="M42" s="109" t="s">
        <v>513</v>
      </c>
    </row>
    <row r="43" spans="2:13" ht="27.75" customHeight="1" x14ac:dyDescent="0.15">
      <c r="B43" s="1280"/>
      <c r="C43" s="1281"/>
      <c r="D43" s="106"/>
      <c r="E43" s="1284" t="s">
        <v>33</v>
      </c>
      <c r="F43" s="1284"/>
      <c r="G43" s="1284"/>
      <c r="H43" s="1285"/>
      <c r="I43" s="107">
        <v>1884</v>
      </c>
      <c r="J43" s="108">
        <v>1709</v>
      </c>
      <c r="K43" s="108">
        <v>1592</v>
      </c>
      <c r="L43" s="108">
        <v>1465</v>
      </c>
      <c r="M43" s="109">
        <v>1228</v>
      </c>
    </row>
    <row r="44" spans="2:13" ht="27.75" customHeight="1" x14ac:dyDescent="0.15">
      <c r="B44" s="1280"/>
      <c r="C44" s="1281"/>
      <c r="D44" s="106"/>
      <c r="E44" s="1284" t="s">
        <v>34</v>
      </c>
      <c r="F44" s="1284"/>
      <c r="G44" s="1284"/>
      <c r="H44" s="1285"/>
      <c r="I44" s="107">
        <v>104</v>
      </c>
      <c r="J44" s="108">
        <v>111</v>
      </c>
      <c r="K44" s="108">
        <v>189</v>
      </c>
      <c r="L44" s="108">
        <v>203</v>
      </c>
      <c r="M44" s="109">
        <v>252</v>
      </c>
    </row>
    <row r="45" spans="2:13" ht="27.75" customHeight="1" x14ac:dyDescent="0.15">
      <c r="B45" s="1280"/>
      <c r="C45" s="1281"/>
      <c r="D45" s="106"/>
      <c r="E45" s="1284" t="s">
        <v>35</v>
      </c>
      <c r="F45" s="1284"/>
      <c r="G45" s="1284"/>
      <c r="H45" s="1285"/>
      <c r="I45" s="107">
        <v>683</v>
      </c>
      <c r="J45" s="108">
        <v>662</v>
      </c>
      <c r="K45" s="108">
        <v>654</v>
      </c>
      <c r="L45" s="108">
        <v>656</v>
      </c>
      <c r="M45" s="109">
        <v>686</v>
      </c>
    </row>
    <row r="46" spans="2:13" ht="27.75" customHeight="1" x14ac:dyDescent="0.15">
      <c r="B46" s="1280"/>
      <c r="C46" s="1281"/>
      <c r="D46" s="110"/>
      <c r="E46" s="1284" t="s">
        <v>36</v>
      </c>
      <c r="F46" s="1284"/>
      <c r="G46" s="1284"/>
      <c r="H46" s="1285"/>
      <c r="I46" s="107" t="s">
        <v>513</v>
      </c>
      <c r="J46" s="108" t="s">
        <v>513</v>
      </c>
      <c r="K46" s="108" t="s">
        <v>513</v>
      </c>
      <c r="L46" s="108" t="s">
        <v>513</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2088</v>
      </c>
      <c r="J50" s="108">
        <v>2182</v>
      </c>
      <c r="K50" s="108">
        <v>2307</v>
      </c>
      <c r="L50" s="108">
        <v>2401</v>
      </c>
      <c r="M50" s="109">
        <v>2541</v>
      </c>
    </row>
    <row r="51" spans="2:13" ht="27.75" customHeight="1" x14ac:dyDescent="0.15">
      <c r="B51" s="1280"/>
      <c r="C51" s="1281"/>
      <c r="D51" s="106"/>
      <c r="E51" s="1284" t="s">
        <v>42</v>
      </c>
      <c r="F51" s="1284"/>
      <c r="G51" s="1284"/>
      <c r="H51" s="1285"/>
      <c r="I51" s="107" t="s">
        <v>513</v>
      </c>
      <c r="J51" s="108" t="s">
        <v>513</v>
      </c>
      <c r="K51" s="108" t="s">
        <v>513</v>
      </c>
      <c r="L51" s="108" t="s">
        <v>513</v>
      </c>
      <c r="M51" s="109" t="s">
        <v>513</v>
      </c>
    </row>
    <row r="52" spans="2:13" ht="27.75" customHeight="1" x14ac:dyDescent="0.15">
      <c r="B52" s="1282"/>
      <c r="C52" s="1283"/>
      <c r="D52" s="106"/>
      <c r="E52" s="1284" t="s">
        <v>43</v>
      </c>
      <c r="F52" s="1284"/>
      <c r="G52" s="1284"/>
      <c r="H52" s="1285"/>
      <c r="I52" s="107">
        <v>4907</v>
      </c>
      <c r="J52" s="108">
        <v>4698</v>
      </c>
      <c r="K52" s="108">
        <v>4689</v>
      </c>
      <c r="L52" s="108">
        <v>4494</v>
      </c>
      <c r="M52" s="109">
        <v>4388</v>
      </c>
    </row>
    <row r="53" spans="2:13" ht="27.75" customHeight="1" thickBot="1" x14ac:dyDescent="0.2">
      <c r="B53" s="1286" t="s">
        <v>44</v>
      </c>
      <c r="C53" s="1287"/>
      <c r="D53" s="113"/>
      <c r="E53" s="1288" t="s">
        <v>45</v>
      </c>
      <c r="F53" s="1288"/>
      <c r="G53" s="1288"/>
      <c r="H53" s="1289"/>
      <c r="I53" s="114">
        <v>-1554</v>
      </c>
      <c r="J53" s="115">
        <v>-1457</v>
      </c>
      <c r="K53" s="115">
        <v>-1711</v>
      </c>
      <c r="L53" s="115">
        <v>-1642</v>
      </c>
      <c r="M53" s="116">
        <v>-1836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7wNuGgIvIKIAQ81oHUwtC9DIwr8tY1M2sY8BxHMHAbqnZnOXPTcOLWO2ph/nka/Y1cUFY8YdAD/DNx80OOS7g==" saltValue="PAbaj6BQgbRMFAfsUN2w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1077</v>
      </c>
      <c r="G55" s="128">
        <v>1068</v>
      </c>
      <c r="H55" s="129">
        <v>1071</v>
      </c>
    </row>
    <row r="56" spans="2:8" ht="52.5" customHeight="1" x14ac:dyDescent="0.15">
      <c r="B56" s="130"/>
      <c r="C56" s="1307" t="s">
        <v>49</v>
      </c>
      <c r="D56" s="1307"/>
      <c r="E56" s="1308"/>
      <c r="F56" s="131">
        <v>143</v>
      </c>
      <c r="G56" s="131">
        <v>143</v>
      </c>
      <c r="H56" s="132">
        <v>143</v>
      </c>
    </row>
    <row r="57" spans="2:8" ht="53.25" customHeight="1" x14ac:dyDescent="0.15">
      <c r="B57" s="130"/>
      <c r="C57" s="1309" t="s">
        <v>50</v>
      </c>
      <c r="D57" s="1309"/>
      <c r="E57" s="1310"/>
      <c r="F57" s="133">
        <v>848</v>
      </c>
      <c r="G57" s="133">
        <v>935</v>
      </c>
      <c r="H57" s="134">
        <v>1068</v>
      </c>
    </row>
    <row r="58" spans="2:8" ht="45.75" customHeight="1" x14ac:dyDescent="0.15">
      <c r="B58" s="135"/>
      <c r="C58" s="1297" t="s">
        <v>578</v>
      </c>
      <c r="D58" s="1298"/>
      <c r="E58" s="1299"/>
      <c r="F58" s="136">
        <v>360</v>
      </c>
      <c r="G58" s="136">
        <v>625</v>
      </c>
      <c r="H58" s="137">
        <v>685</v>
      </c>
    </row>
    <row r="59" spans="2:8" ht="45.75" customHeight="1" x14ac:dyDescent="0.15">
      <c r="B59" s="135"/>
      <c r="C59" s="1297" t="s">
        <v>579</v>
      </c>
      <c r="D59" s="1298"/>
      <c r="E59" s="1299"/>
      <c r="F59" s="136">
        <v>127</v>
      </c>
      <c r="G59" s="136">
        <v>127</v>
      </c>
      <c r="H59" s="137">
        <v>127</v>
      </c>
    </row>
    <row r="60" spans="2:8" ht="45.75" customHeight="1" x14ac:dyDescent="0.15">
      <c r="B60" s="135"/>
      <c r="C60" s="1297" t="s">
        <v>580</v>
      </c>
      <c r="D60" s="1298"/>
      <c r="E60" s="1299"/>
      <c r="F60" s="136">
        <v>148</v>
      </c>
      <c r="G60" s="136">
        <v>118</v>
      </c>
      <c r="H60" s="137">
        <v>114</v>
      </c>
    </row>
    <row r="61" spans="2:8" ht="45.75" customHeight="1" x14ac:dyDescent="0.15">
      <c r="B61" s="135"/>
      <c r="C61" s="1297" t="s">
        <v>581</v>
      </c>
      <c r="D61" s="1298"/>
      <c r="E61" s="1299"/>
      <c r="F61" s="136" t="s">
        <v>577</v>
      </c>
      <c r="G61" s="136">
        <v>10</v>
      </c>
      <c r="H61" s="137">
        <v>50</v>
      </c>
    </row>
    <row r="62" spans="2:8" ht="45.75" customHeight="1" thickBot="1" x14ac:dyDescent="0.2">
      <c r="B62" s="138"/>
      <c r="C62" s="1300" t="s">
        <v>582</v>
      </c>
      <c r="D62" s="1301"/>
      <c r="E62" s="1302"/>
      <c r="F62" s="139" t="s">
        <v>577</v>
      </c>
      <c r="G62" s="139">
        <v>26</v>
      </c>
      <c r="H62" s="140">
        <v>26</v>
      </c>
    </row>
    <row r="63" spans="2:8" ht="52.5" customHeight="1" thickBot="1" x14ac:dyDescent="0.2">
      <c r="B63" s="141"/>
      <c r="C63" s="1303" t="s">
        <v>51</v>
      </c>
      <c r="D63" s="1303"/>
      <c r="E63" s="1304"/>
      <c r="F63" s="142">
        <v>2068</v>
      </c>
      <c r="G63" s="142">
        <v>2147</v>
      </c>
      <c r="H63" s="143">
        <v>2282</v>
      </c>
    </row>
    <row r="64" spans="2:8" ht="15" customHeight="1" x14ac:dyDescent="0.15"/>
  </sheetData>
  <sheetProtection algorithmName="SHA-512" hashValue="8eD9hWbtytKul/gDtYtm0kQX1082WKknYnKdJPNk5+7vSBD2BDoyBIt24FbfnR6iBOCNBuNd7vgIEYt/r3zAxg==" saltValue="WCAY/SdUaNp5UviwsI5w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57.4</v>
      </c>
      <c r="BQ53" s="1311"/>
      <c r="BR53" s="1311"/>
      <c r="BS53" s="1311"/>
      <c r="BT53" s="1311"/>
      <c r="BU53" s="1311"/>
      <c r="BV53" s="1311"/>
      <c r="BW53" s="1311"/>
      <c r="BX53" s="1311">
        <v>37.4</v>
      </c>
      <c r="BY53" s="1311"/>
      <c r="BZ53" s="1311"/>
      <c r="CA53" s="1311"/>
      <c r="CB53" s="1311"/>
      <c r="CC53" s="1311"/>
      <c r="CD53" s="1311"/>
      <c r="CE53" s="1311"/>
      <c r="CF53" s="1311">
        <v>62.1</v>
      </c>
      <c r="CG53" s="1311"/>
      <c r="CH53" s="1311"/>
      <c r="CI53" s="1311"/>
      <c r="CJ53" s="1311"/>
      <c r="CK53" s="1311"/>
      <c r="CL53" s="1311"/>
      <c r="CM53" s="1311"/>
      <c r="CN53" s="1311">
        <v>64.2</v>
      </c>
      <c r="CO53" s="1311"/>
      <c r="CP53" s="1311"/>
      <c r="CQ53" s="1311"/>
      <c r="CR53" s="1311"/>
      <c r="CS53" s="1311"/>
      <c r="CT53" s="1311"/>
      <c r="CU53" s="1311"/>
      <c r="CV53" s="1311">
        <v>66.3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2.8</v>
      </c>
      <c r="BQ75" s="1311"/>
      <c r="BR75" s="1311"/>
      <c r="BS75" s="1311"/>
      <c r="BT75" s="1311"/>
      <c r="BU75" s="1311"/>
      <c r="BV75" s="1311"/>
      <c r="BW75" s="1311"/>
      <c r="BX75" s="1311">
        <v>2.2999999999999998</v>
      </c>
      <c r="BY75" s="1311"/>
      <c r="BZ75" s="1311"/>
      <c r="CA75" s="1311"/>
      <c r="CB75" s="1311"/>
      <c r="CC75" s="1311"/>
      <c r="CD75" s="1311"/>
      <c r="CE75" s="1311"/>
      <c r="CF75" s="1311">
        <v>2.2000000000000002</v>
      </c>
      <c r="CG75" s="1311"/>
      <c r="CH75" s="1311"/>
      <c r="CI75" s="1311"/>
      <c r="CJ75" s="1311"/>
      <c r="CK75" s="1311"/>
      <c r="CL75" s="1311"/>
      <c r="CM75" s="1311"/>
      <c r="CN75" s="1311">
        <v>2.2999999999999998</v>
      </c>
      <c r="CO75" s="1311"/>
      <c r="CP75" s="1311"/>
      <c r="CQ75" s="1311"/>
      <c r="CR75" s="1311"/>
      <c r="CS75" s="1311"/>
      <c r="CT75" s="1311"/>
      <c r="CU75" s="1311"/>
      <c r="CV75" s="1311">
        <v>1.5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614</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BHUdd27KM7SVIA/D1RGjRf/un9Wvb/ymobN33ikS7gTM6FrvmyMKeUHlYeUVjslr+G9Afp+HRS26WtI6kX2Eg==" saltValue="vG3eMhZXHxy0Tx0y+Een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FFl6MOLXzb6mR7TCKjS/DTkln7QibnDLAlhA/4d7isD5vZV3Z743AScV2u/4WdNF8UyQBtC1TaqAl21rIBLkA==" saltValue="/qFbaOupJk3qmUgUi4c3p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7RaWAHTQOgMjgeVBWHi0lTsGXYP6+/Q3AzVS24OrYHxN/UrFBzZkhjToNZFhgSRzcY3mZzSXGf5gBPeMJxqUTw==" saltValue="CsF5PLeBeW2h0ga7YplSd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91583</v>
      </c>
      <c r="E3" s="162"/>
      <c r="F3" s="163">
        <v>291945</v>
      </c>
      <c r="G3" s="164"/>
      <c r="H3" s="165"/>
    </row>
    <row r="4" spans="1:8" x14ac:dyDescent="0.15">
      <c r="A4" s="166"/>
      <c r="B4" s="167"/>
      <c r="C4" s="168"/>
      <c r="D4" s="169">
        <v>62440</v>
      </c>
      <c r="E4" s="170"/>
      <c r="F4" s="171">
        <v>127651</v>
      </c>
      <c r="G4" s="172"/>
      <c r="H4" s="173"/>
    </row>
    <row r="5" spans="1:8" x14ac:dyDescent="0.15">
      <c r="A5" s="154" t="s">
        <v>546</v>
      </c>
      <c r="B5" s="159"/>
      <c r="C5" s="160"/>
      <c r="D5" s="161">
        <v>158345</v>
      </c>
      <c r="E5" s="162"/>
      <c r="F5" s="163">
        <v>291173</v>
      </c>
      <c r="G5" s="164"/>
      <c r="H5" s="165"/>
    </row>
    <row r="6" spans="1:8" x14ac:dyDescent="0.15">
      <c r="A6" s="166"/>
      <c r="B6" s="167"/>
      <c r="C6" s="168"/>
      <c r="D6" s="169">
        <v>130939</v>
      </c>
      <c r="E6" s="170"/>
      <c r="F6" s="171">
        <v>119071</v>
      </c>
      <c r="G6" s="172"/>
      <c r="H6" s="173"/>
    </row>
    <row r="7" spans="1:8" x14ac:dyDescent="0.15">
      <c r="A7" s="154" t="s">
        <v>547</v>
      </c>
      <c r="B7" s="159"/>
      <c r="C7" s="160"/>
      <c r="D7" s="161">
        <v>89154</v>
      </c>
      <c r="E7" s="162"/>
      <c r="F7" s="163">
        <v>271581</v>
      </c>
      <c r="G7" s="164"/>
      <c r="H7" s="165"/>
    </row>
    <row r="8" spans="1:8" x14ac:dyDescent="0.15">
      <c r="A8" s="166"/>
      <c r="B8" s="167"/>
      <c r="C8" s="168"/>
      <c r="D8" s="169">
        <v>72646</v>
      </c>
      <c r="E8" s="170"/>
      <c r="F8" s="171">
        <v>117844</v>
      </c>
      <c r="G8" s="172"/>
      <c r="H8" s="173"/>
    </row>
    <row r="9" spans="1:8" x14ac:dyDescent="0.15">
      <c r="A9" s="154" t="s">
        <v>548</v>
      </c>
      <c r="B9" s="159"/>
      <c r="C9" s="160"/>
      <c r="D9" s="161">
        <v>140963</v>
      </c>
      <c r="E9" s="162"/>
      <c r="F9" s="163">
        <v>268375</v>
      </c>
      <c r="G9" s="164"/>
      <c r="H9" s="165"/>
    </row>
    <row r="10" spans="1:8" x14ac:dyDescent="0.15">
      <c r="A10" s="166"/>
      <c r="B10" s="167"/>
      <c r="C10" s="168"/>
      <c r="D10" s="169">
        <v>115031</v>
      </c>
      <c r="E10" s="170"/>
      <c r="F10" s="171">
        <v>119602</v>
      </c>
      <c r="G10" s="172"/>
      <c r="H10" s="173"/>
    </row>
    <row r="11" spans="1:8" x14ac:dyDescent="0.15">
      <c r="A11" s="154" t="s">
        <v>549</v>
      </c>
      <c r="B11" s="159"/>
      <c r="C11" s="160"/>
      <c r="D11" s="161">
        <v>145333</v>
      </c>
      <c r="E11" s="162"/>
      <c r="F11" s="163">
        <v>301035</v>
      </c>
      <c r="G11" s="164"/>
      <c r="H11" s="165"/>
    </row>
    <row r="12" spans="1:8" x14ac:dyDescent="0.15">
      <c r="A12" s="166"/>
      <c r="B12" s="167"/>
      <c r="C12" s="174"/>
      <c r="D12" s="169">
        <v>132695</v>
      </c>
      <c r="E12" s="170"/>
      <c r="F12" s="171">
        <v>154376</v>
      </c>
      <c r="G12" s="172"/>
      <c r="H12" s="173"/>
    </row>
    <row r="13" spans="1:8" x14ac:dyDescent="0.15">
      <c r="A13" s="154"/>
      <c r="B13" s="159"/>
      <c r="C13" s="175"/>
      <c r="D13" s="176">
        <v>125076</v>
      </c>
      <c r="E13" s="177"/>
      <c r="F13" s="178">
        <v>284822</v>
      </c>
      <c r="G13" s="179"/>
      <c r="H13" s="165"/>
    </row>
    <row r="14" spans="1:8" x14ac:dyDescent="0.15">
      <c r="A14" s="166"/>
      <c r="B14" s="167"/>
      <c r="C14" s="168"/>
      <c r="D14" s="169">
        <v>102750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9.75</v>
      </c>
      <c r="C19" s="180">
        <f>ROUND(VALUE(SUBSTITUTE(実質収支比率等に係る経年分析!G$48,"▲","-")),2)</f>
        <v>9.49</v>
      </c>
      <c r="D19" s="180">
        <f>ROUND(VALUE(SUBSTITUTE(実質収支比率等に係る経年分析!H$48,"▲","-")),2)</f>
        <v>8.36</v>
      </c>
      <c r="E19" s="180">
        <f>ROUND(VALUE(SUBSTITUTE(実質収支比率等に係る経年分析!I$48,"▲","-")),2)</f>
        <v>7.58</v>
      </c>
      <c r="F19" s="180">
        <f>ROUND(VALUE(SUBSTITUTE(実質収支比率等に係る経年分析!J$48,"▲","-")),2)</f>
        <v>9.81</v>
      </c>
    </row>
    <row r="20" spans="1:11" x14ac:dyDescent="0.15">
      <c r="A20" s="180" t="s">
        <v>55</v>
      </c>
      <c r="B20" s="180">
        <f>ROUND(VALUE(SUBSTITUTE(実質収支比率等に係る経年分析!F$47,"▲","-")),2)</f>
        <v>44.54</v>
      </c>
      <c r="C20" s="180">
        <f>ROUND(VALUE(SUBSTITUTE(実質収支比率等に係る経年分析!G$47,"▲","-")),2)</f>
        <v>45.37</v>
      </c>
      <c r="D20" s="180">
        <f>ROUND(VALUE(SUBSTITUTE(実質収支比率等に係る経年分析!H$47,"▲","-")),2)</f>
        <v>45.56</v>
      </c>
      <c r="E20" s="180">
        <f>ROUND(VALUE(SUBSTITUTE(実質収支比率等に係る経年分析!I$47,"▲","-")),2)</f>
        <v>44.24</v>
      </c>
      <c r="F20" s="180">
        <f>ROUND(VALUE(SUBSTITUTE(実質収支比率等に係る経年分析!J$47,"▲","-")),2)</f>
        <v>42.02</v>
      </c>
    </row>
    <row r="21" spans="1:11" x14ac:dyDescent="0.15">
      <c r="A21" s="180" t="s">
        <v>56</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2.73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9.6300000000000008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9.9600000000000009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9.4600000000000009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8.2799999999999994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9.81</v>
      </c>
    </row>
    <row r="36" spans="1:16" x14ac:dyDescent="0.15">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0.76</v>
      </c>
      <c r="J36" s="181">
        <f>IF(ROUND(VALUE(SUBSTITUTE(連結実質赤字比率に係る赤字・黒字の構成分析!J$34,"▲", "-")), 2) &lt; 0, ABS(ROUND(VALUE(SUBSTITUTE(連結実質赤字比率に係る赤字・黒字の構成分析!J$34,"▲", "-")), 2)), NA())</f>
        <v>5.95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561</v>
      </c>
      <c r="E42" s="182"/>
      <c r="F42" s="182"/>
      <c r="G42" s="182">
        <f>'実質公債費比率（分子）の構造'!L$52</f>
        <v>550</v>
      </c>
      <c r="H42" s="182"/>
      <c r="I42" s="182"/>
      <c r="J42" s="182">
        <f>'実質公債費比率（分子）の構造'!M$52</f>
        <v>546</v>
      </c>
      <c r="K42" s="182"/>
      <c r="L42" s="182"/>
      <c r="M42" s="182">
        <f>'実質公債費比率（分子）の構造'!N$52</f>
        <v>550</v>
      </c>
      <c r="N42" s="182"/>
      <c r="O42" s="182"/>
      <c r="P42" s="182">
        <f>'実質公債費比率（分子）の構造'!O$52</f>
        <v>553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19</v>
      </c>
      <c r="C45" s="182"/>
      <c r="D45" s="182"/>
      <c r="E45" s="182">
        <f>'実質公債費比率（分子）の構造'!L$49</f>
        <v>19</v>
      </c>
      <c r="F45" s="182"/>
      <c r="G45" s="182"/>
      <c r="H45" s="182">
        <f>'実質公債費比率（分子）の構造'!M$49</f>
        <v>17</v>
      </c>
      <c r="I45" s="182"/>
      <c r="J45" s="182"/>
      <c r="K45" s="182">
        <f>'実質公債費比率（分子）の構造'!N$49</f>
        <v>15</v>
      </c>
      <c r="L45" s="182"/>
      <c r="M45" s="182"/>
      <c r="N45" s="182">
        <f>'実質公債費比率（分子）の構造'!O$49</f>
        <v>24</v>
      </c>
      <c r="O45" s="182"/>
      <c r="P45" s="182"/>
    </row>
    <row r="46" spans="1:16" x14ac:dyDescent="0.15">
      <c r="A46" s="182" t="s">
        <v>67</v>
      </c>
      <c r="B46" s="182">
        <f>'実質公債費比率（分子）の構造'!K$48</f>
        <v>199</v>
      </c>
      <c r="C46" s="182"/>
      <c r="D46" s="182"/>
      <c r="E46" s="182">
        <f>'実質公債費比率（分子）の構造'!L$48</f>
        <v>179</v>
      </c>
      <c r="F46" s="182"/>
      <c r="G46" s="182"/>
      <c r="H46" s="182">
        <f>'実質公債費比率（分子）の構造'!M$48</f>
        <v>188</v>
      </c>
      <c r="I46" s="182"/>
      <c r="J46" s="182"/>
      <c r="K46" s="182">
        <f>'実質公債費比率（分子）の構造'!N$48</f>
        <v>201</v>
      </c>
      <c r="L46" s="182"/>
      <c r="M46" s="182"/>
      <c r="N46" s="182">
        <f>'実質公債費比率（分子）の構造'!O$48</f>
        <v>119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v>
      </c>
      <c r="C49" s="182"/>
      <c r="D49" s="182"/>
      <c r="E49" s="182">
        <f>'実質公債費比率（分子）の構造'!L$45</f>
        <v>372</v>
      </c>
      <c r="F49" s="182"/>
      <c r="G49" s="182"/>
      <c r="H49" s="182">
        <f>'実質公債費比率（分子）の構造'!M$45</f>
        <v>381</v>
      </c>
      <c r="I49" s="182"/>
      <c r="J49" s="182"/>
      <c r="K49" s="182">
        <f>'実質公債費比率（分子）の構造'!N$45</f>
        <v>399</v>
      </c>
      <c r="L49" s="182"/>
      <c r="M49" s="182"/>
      <c r="N49" s="182">
        <f>'実質公債費比率（分子）の構造'!O$45</f>
        <v>387</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22</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67</v>
      </c>
      <c r="M50" s="182" t="e">
        <f>NA()</f>
        <v>#N/A</v>
      </c>
      <c r="N50" s="182" t="e">
        <f>NA()</f>
        <v>#N/A</v>
      </c>
      <c r="O50" s="182">
        <f>IF(ISNUMBER('実質公債費比率（分子）の構造'!O$53),'実質公債費比率（分子）の構造'!O$53,NA())</f>
        <v>-22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4907</v>
      </c>
      <c r="E56" s="181"/>
      <c r="F56" s="181"/>
      <c r="G56" s="181">
        <f>'将来負担比率（分子）の構造'!J$52</f>
        <v>4698</v>
      </c>
      <c r="H56" s="181"/>
      <c r="I56" s="181"/>
      <c r="J56" s="181">
        <f>'将来負担比率（分子）の構造'!K$52</f>
        <v>4689</v>
      </c>
      <c r="K56" s="181"/>
      <c r="L56" s="181"/>
      <c r="M56" s="181">
        <f>'将来負担比率（分子）の構造'!L$52</f>
        <v>4494</v>
      </c>
      <c r="N56" s="181"/>
      <c r="O56" s="181"/>
      <c r="P56" s="181">
        <f>'将来負担比率（分子）の構造'!M$52</f>
        <v>4388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2088</v>
      </c>
      <c r="E58" s="181"/>
      <c r="F58" s="181"/>
      <c r="G58" s="181">
        <f>'将来負担比率（分子）の構造'!J$50</f>
        <v>2182</v>
      </c>
      <c r="H58" s="181"/>
      <c r="I58" s="181"/>
      <c r="J58" s="181">
        <f>'将来負担比率（分子）の構造'!K$50</f>
        <v>2307</v>
      </c>
      <c r="K58" s="181"/>
      <c r="L58" s="181"/>
      <c r="M58" s="181">
        <f>'将来負担比率（分子）の構造'!L$50</f>
        <v>2401</v>
      </c>
      <c r="N58" s="181"/>
      <c r="O58" s="181"/>
      <c r="P58" s="181">
        <f>'将来負担比率（分子）の構造'!M$50</f>
        <v>2541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683</v>
      </c>
      <c r="C62" s="181"/>
      <c r="D62" s="181"/>
      <c r="E62" s="181">
        <f>'将来負担比率（分子）の構造'!J$45</f>
        <v>662</v>
      </c>
      <c r="F62" s="181"/>
      <c r="G62" s="181"/>
      <c r="H62" s="181">
        <f>'将来負担比率（分子）の構造'!K$45</f>
        <v>654</v>
      </c>
      <c r="I62" s="181"/>
      <c r="J62" s="181"/>
      <c r="K62" s="181">
        <f>'将来負担比率（分子）の構造'!L$45</f>
        <v>656</v>
      </c>
      <c r="L62" s="181"/>
      <c r="M62" s="181"/>
      <c r="N62" s="181">
        <f>'将来負担比率（分子）の構造'!M$45</f>
        <v>686</v>
      </c>
      <c r="O62" s="181"/>
      <c r="P62" s="181"/>
    </row>
    <row r="63" spans="1:16" x14ac:dyDescent="0.15">
      <c r="A63" s="181" t="s">
        <v>34</v>
      </c>
      <c r="B63" s="181">
        <f>'将来負担比率（分子）の構造'!I$44</f>
        <v>104</v>
      </c>
      <c r="C63" s="181"/>
      <c r="D63" s="181"/>
      <c r="E63" s="181">
        <f>'将来負担比率（分子）の構造'!J$44</f>
        <v>111</v>
      </c>
      <c r="F63" s="181"/>
      <c r="G63" s="181"/>
      <c r="H63" s="181">
        <f>'将来負担比率（分子）の構造'!K$44</f>
        <v>189</v>
      </c>
      <c r="I63" s="181"/>
      <c r="J63" s="181"/>
      <c r="K63" s="181">
        <f>'将来負担比率（分子）の構造'!L$44</f>
        <v>203</v>
      </c>
      <c r="L63" s="181"/>
      <c r="M63" s="181"/>
      <c r="N63" s="181">
        <f>'将来負担比率（分子）の構造'!M$44</f>
        <v>252</v>
      </c>
      <c r="O63" s="181"/>
      <c r="P63" s="181"/>
    </row>
    <row r="64" spans="1:16" x14ac:dyDescent="0.15">
      <c r="A64" s="181" t="s">
        <v>33</v>
      </c>
      <c r="B64" s="181">
        <f>'将来負担比率（分子）の構造'!I$43</f>
        <v>1884</v>
      </c>
      <c r="C64" s="181"/>
      <c r="D64" s="181"/>
      <c r="E64" s="181">
        <f>'将来負担比率（分子）の構造'!J$43</f>
        <v>1709</v>
      </c>
      <c r="F64" s="181"/>
      <c r="G64" s="181"/>
      <c r="H64" s="181">
        <f>'将来負担比率（分子）の構造'!K$43</f>
        <v>1592</v>
      </c>
      <c r="I64" s="181"/>
      <c r="J64" s="181"/>
      <c r="K64" s="181">
        <f>'将来負担比率（分子）の構造'!L$43</f>
        <v>1465</v>
      </c>
      <c r="L64" s="181"/>
      <c r="M64" s="181"/>
      <c r="N64" s="181">
        <f>'将来負担比率（分子）の構造'!M$43</f>
        <v>1228</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2761</v>
      </c>
      <c r="C66" s="181"/>
      <c r="D66" s="181"/>
      <c r="E66" s="181">
        <f>'将来負担比率（分子）の構造'!J$41</f>
        <v>2935</v>
      </c>
      <c r="F66" s="181"/>
      <c r="G66" s="181"/>
      <c r="H66" s="181">
        <f>'将来負担比率（分子）の構造'!K$41</f>
        <v>2847</v>
      </c>
      <c r="I66" s="181"/>
      <c r="J66" s="181"/>
      <c r="K66" s="181">
        <f>'将来負担比率（分子）の構造'!L$41</f>
        <v>2929</v>
      </c>
      <c r="L66" s="181"/>
      <c r="M66" s="181"/>
      <c r="N66" s="181">
        <f>'将来負担比率（分子）の構造'!M$41</f>
        <v>2928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1077</v>
      </c>
      <c r="C72" s="185">
        <f>基金残高に係る経年分析!G55</f>
        <v>1068</v>
      </c>
      <c r="D72" s="185">
        <f>基金残高に係る経年分析!H55</f>
        <v>1071</v>
      </c>
    </row>
    <row r="73" spans="1:16" x14ac:dyDescent="0.15">
      <c r="A73" s="184" t="s">
        <v>78</v>
      </c>
      <c r="B73" s="185">
        <f>基金残高に係る経年分析!F56</f>
        <v>143</v>
      </c>
      <c r="C73" s="185">
        <f>基金残高に係る経年分析!G56</f>
        <v>143</v>
      </c>
      <c r="D73" s="185">
        <f>基金残高に係る経年分析!H56</f>
        <v>143</v>
      </c>
    </row>
    <row r="74" spans="1:16" x14ac:dyDescent="0.15">
      <c r="A74" s="184" t="s">
        <v>79</v>
      </c>
      <c r="B74" s="185">
        <f>基金残高に係る経年分析!F57</f>
        <v>848</v>
      </c>
      <c r="C74" s="185">
        <f>基金残高に係る経年分析!G57</f>
        <v>935</v>
      </c>
      <c r="D74" s="185">
        <f>基金残高に係る経年分析!H57</f>
        <v>1068</v>
      </c>
    </row>
  </sheetData>
  <sheetProtection algorithmName="SHA-512" hashValue="Ymu5XzzF0Z1Pzt/34fbPQCuq/xsyfIiH29bEUrovlVaINZLr2ftZCTggddEPReT9GBIW7U0FSd9wiPagwDDy+Q==" saltValue="HROlcwnYXSWxZDpy9x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475842</v>
      </c>
      <c r="S5" s="736"/>
      <c r="T5" s="736"/>
      <c r="U5" s="736"/>
      <c r="V5" s="736"/>
      <c r="W5" s="736"/>
      <c r="X5" s="736"/>
      <c r="Y5" s="779"/>
      <c r="Z5" s="797">
        <v>10.3</v>
      </c>
      <c r="AA5" s="797"/>
      <c r="AB5" s="797"/>
      <c r="AC5" s="797"/>
      <c r="AD5" s="798">
        <v>475842</v>
      </c>
      <c r="AE5" s="798"/>
      <c r="AF5" s="798"/>
      <c r="AG5" s="798"/>
      <c r="AH5" s="798"/>
      <c r="AI5" s="798"/>
      <c r="AJ5" s="798"/>
      <c r="AK5" s="798"/>
      <c r="AL5" s="780">
        <v>19.2</v>
      </c>
      <c r="AM5" s="751"/>
      <c r="AN5" s="751"/>
      <c r="AO5" s="781"/>
      <c r="AP5" s="746" t="s">
        <v>228</v>
      </c>
      <c r="AQ5" s="747"/>
      <c r="AR5" s="747"/>
      <c r="AS5" s="747"/>
      <c r="AT5" s="747"/>
      <c r="AU5" s="747"/>
      <c r="AV5" s="747"/>
      <c r="AW5" s="747"/>
      <c r="AX5" s="747"/>
      <c r="AY5" s="747"/>
      <c r="AZ5" s="747"/>
      <c r="BA5" s="747"/>
      <c r="BB5" s="747"/>
      <c r="BC5" s="747"/>
      <c r="BD5" s="747"/>
      <c r="BE5" s="747"/>
      <c r="BF5" s="748"/>
      <c r="BG5" s="680">
        <v>475354</v>
      </c>
      <c r="BH5" s="681"/>
      <c r="BI5" s="681"/>
      <c r="BJ5" s="681"/>
      <c r="BK5" s="681"/>
      <c r="BL5" s="681"/>
      <c r="BM5" s="681"/>
      <c r="BN5" s="682"/>
      <c r="BO5" s="713">
        <v>99.9</v>
      </c>
      <c r="BP5" s="713"/>
      <c r="BQ5" s="713"/>
      <c r="BR5" s="713"/>
      <c r="BS5" s="714" t="s">
        <v>130</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54482</v>
      </c>
      <c r="S6" s="681"/>
      <c r="T6" s="681"/>
      <c r="U6" s="681"/>
      <c r="V6" s="681"/>
      <c r="W6" s="681"/>
      <c r="X6" s="681"/>
      <c r="Y6" s="682"/>
      <c r="Z6" s="713">
        <v>1.2</v>
      </c>
      <c r="AA6" s="713"/>
      <c r="AB6" s="713"/>
      <c r="AC6" s="713"/>
      <c r="AD6" s="714">
        <v>54482</v>
      </c>
      <c r="AE6" s="714"/>
      <c r="AF6" s="714"/>
      <c r="AG6" s="714"/>
      <c r="AH6" s="714"/>
      <c r="AI6" s="714"/>
      <c r="AJ6" s="714"/>
      <c r="AK6" s="714"/>
      <c r="AL6" s="683">
        <v>2.2000000000000002</v>
      </c>
      <c r="AM6" s="684"/>
      <c r="AN6" s="684"/>
      <c r="AO6" s="715"/>
      <c r="AP6" s="677" t="s">
        <v>233</v>
      </c>
      <c r="AQ6" s="678"/>
      <c r="AR6" s="678"/>
      <c r="AS6" s="678"/>
      <c r="AT6" s="678"/>
      <c r="AU6" s="678"/>
      <c r="AV6" s="678"/>
      <c r="AW6" s="678"/>
      <c r="AX6" s="678"/>
      <c r="AY6" s="678"/>
      <c r="AZ6" s="678"/>
      <c r="BA6" s="678"/>
      <c r="BB6" s="678"/>
      <c r="BC6" s="678"/>
      <c r="BD6" s="678"/>
      <c r="BE6" s="678"/>
      <c r="BF6" s="679"/>
      <c r="BG6" s="680">
        <v>475354</v>
      </c>
      <c r="BH6" s="681"/>
      <c r="BI6" s="681"/>
      <c r="BJ6" s="681"/>
      <c r="BK6" s="681"/>
      <c r="BL6" s="681"/>
      <c r="BM6" s="681"/>
      <c r="BN6" s="682"/>
      <c r="BO6" s="713">
        <v>99.9</v>
      </c>
      <c r="BP6" s="713"/>
      <c r="BQ6" s="713"/>
      <c r="BR6" s="713"/>
      <c r="BS6" s="714" t="s">
        <v>234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52820</v>
      </c>
      <c r="CS6" s="681"/>
      <c r="CT6" s="681"/>
      <c r="CU6" s="681"/>
      <c r="CV6" s="681"/>
      <c r="CW6" s="681"/>
      <c r="CX6" s="681"/>
      <c r="CY6" s="682"/>
      <c r="CZ6" s="780">
        <v>1.2</v>
      </c>
      <c r="DA6" s="751"/>
      <c r="DB6" s="751"/>
      <c r="DC6" s="783"/>
      <c r="DD6" s="686" t="s">
        <v>130</v>
      </c>
      <c r="DE6" s="681"/>
      <c r="DF6" s="681"/>
      <c r="DG6" s="681"/>
      <c r="DH6" s="681"/>
      <c r="DI6" s="681"/>
      <c r="DJ6" s="681"/>
      <c r="DK6" s="681"/>
      <c r="DL6" s="681"/>
      <c r="DM6" s="681"/>
      <c r="DN6" s="681"/>
      <c r="DO6" s="681"/>
      <c r="DP6" s="682"/>
      <c r="DQ6" s="686">
        <v>52820</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425</v>
      </c>
      <c r="S7" s="681"/>
      <c r="T7" s="681"/>
      <c r="U7" s="681"/>
      <c r="V7" s="681"/>
      <c r="W7" s="681"/>
      <c r="X7" s="681"/>
      <c r="Y7" s="682"/>
      <c r="Z7" s="713">
        <v>0</v>
      </c>
      <c r="AA7" s="713"/>
      <c r="AB7" s="713"/>
      <c r="AC7" s="713"/>
      <c r="AD7" s="714">
        <v>425</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204160</v>
      </c>
      <c r="BH7" s="681"/>
      <c r="BI7" s="681"/>
      <c r="BJ7" s="681"/>
      <c r="BK7" s="681"/>
      <c r="BL7" s="681"/>
      <c r="BM7" s="681"/>
      <c r="BN7" s="682"/>
      <c r="BO7" s="713">
        <v>42.9</v>
      </c>
      <c r="BP7" s="713"/>
      <c r="BQ7" s="713"/>
      <c r="BR7" s="713"/>
      <c r="BS7" s="714" t="s">
        <v>130</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1234147</v>
      </c>
      <c r="CS7" s="681"/>
      <c r="CT7" s="681"/>
      <c r="CU7" s="681"/>
      <c r="CV7" s="681"/>
      <c r="CW7" s="681"/>
      <c r="CX7" s="681"/>
      <c r="CY7" s="682"/>
      <c r="CZ7" s="713">
        <v>28.6</v>
      </c>
      <c r="DA7" s="713"/>
      <c r="DB7" s="713"/>
      <c r="DC7" s="713"/>
      <c r="DD7" s="686">
        <v>131352</v>
      </c>
      <c r="DE7" s="681"/>
      <c r="DF7" s="681"/>
      <c r="DG7" s="681"/>
      <c r="DH7" s="681"/>
      <c r="DI7" s="681"/>
      <c r="DJ7" s="681"/>
      <c r="DK7" s="681"/>
      <c r="DL7" s="681"/>
      <c r="DM7" s="681"/>
      <c r="DN7" s="681"/>
      <c r="DO7" s="681"/>
      <c r="DP7" s="682"/>
      <c r="DQ7" s="686">
        <v>665937</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1883</v>
      </c>
      <c r="S8" s="681"/>
      <c r="T8" s="681"/>
      <c r="U8" s="681"/>
      <c r="V8" s="681"/>
      <c r="W8" s="681"/>
      <c r="X8" s="681"/>
      <c r="Y8" s="682"/>
      <c r="Z8" s="713">
        <v>0</v>
      </c>
      <c r="AA8" s="713"/>
      <c r="AB8" s="713"/>
      <c r="AC8" s="713"/>
      <c r="AD8" s="714">
        <v>1883</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8882</v>
      </c>
      <c r="BH8" s="681"/>
      <c r="BI8" s="681"/>
      <c r="BJ8" s="681"/>
      <c r="BK8" s="681"/>
      <c r="BL8" s="681"/>
      <c r="BM8" s="681"/>
      <c r="BN8" s="682"/>
      <c r="BO8" s="713">
        <v>1.9</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811822</v>
      </c>
      <c r="CS8" s="681"/>
      <c r="CT8" s="681"/>
      <c r="CU8" s="681"/>
      <c r="CV8" s="681"/>
      <c r="CW8" s="681"/>
      <c r="CX8" s="681"/>
      <c r="CY8" s="682"/>
      <c r="CZ8" s="713">
        <v>18.8</v>
      </c>
      <c r="DA8" s="713"/>
      <c r="DB8" s="713"/>
      <c r="DC8" s="713"/>
      <c r="DD8" s="686">
        <v>28504</v>
      </c>
      <c r="DE8" s="681"/>
      <c r="DF8" s="681"/>
      <c r="DG8" s="681"/>
      <c r="DH8" s="681"/>
      <c r="DI8" s="681"/>
      <c r="DJ8" s="681"/>
      <c r="DK8" s="681"/>
      <c r="DL8" s="681"/>
      <c r="DM8" s="681"/>
      <c r="DN8" s="681"/>
      <c r="DO8" s="681"/>
      <c r="DP8" s="682"/>
      <c r="DQ8" s="686">
        <v>529143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2173</v>
      </c>
      <c r="S9" s="681"/>
      <c r="T9" s="681"/>
      <c r="U9" s="681"/>
      <c r="V9" s="681"/>
      <c r="W9" s="681"/>
      <c r="X9" s="681"/>
      <c r="Y9" s="682"/>
      <c r="Z9" s="713">
        <v>0</v>
      </c>
      <c r="AA9" s="713"/>
      <c r="AB9" s="713"/>
      <c r="AC9" s="713"/>
      <c r="AD9" s="714">
        <v>2173</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183155</v>
      </c>
      <c r="BH9" s="681"/>
      <c r="BI9" s="681"/>
      <c r="BJ9" s="681"/>
      <c r="BK9" s="681"/>
      <c r="BL9" s="681"/>
      <c r="BM9" s="681"/>
      <c r="BN9" s="682"/>
      <c r="BO9" s="713">
        <v>38.5</v>
      </c>
      <c r="BP9" s="713"/>
      <c r="BQ9" s="713"/>
      <c r="BR9" s="713"/>
      <c r="BS9" s="686" t="s">
        <v>139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158187</v>
      </c>
      <c r="CS9" s="681"/>
      <c r="CT9" s="681"/>
      <c r="CU9" s="681"/>
      <c r="CV9" s="681"/>
      <c r="CW9" s="681"/>
      <c r="CX9" s="681"/>
      <c r="CY9" s="682"/>
      <c r="CZ9" s="713">
        <v>3.7</v>
      </c>
      <c r="DA9" s="713"/>
      <c r="DB9" s="713"/>
      <c r="DC9" s="713"/>
      <c r="DD9" s="686">
        <v>5881</v>
      </c>
      <c r="DE9" s="681"/>
      <c r="DF9" s="681"/>
      <c r="DG9" s="681"/>
      <c r="DH9" s="681"/>
      <c r="DI9" s="681"/>
      <c r="DJ9" s="681"/>
      <c r="DK9" s="681"/>
      <c r="DL9" s="681"/>
      <c r="DM9" s="681"/>
      <c r="DN9" s="681"/>
      <c r="DO9" s="681"/>
      <c r="DP9" s="682"/>
      <c r="DQ9" s="686">
        <v>141077</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139</v>
      </c>
      <c r="AE10" s="714"/>
      <c r="AF10" s="714"/>
      <c r="AG10" s="714"/>
      <c r="AH10" s="714"/>
      <c r="AI10" s="714"/>
      <c r="AJ10" s="714"/>
      <c r="AK10" s="714"/>
      <c r="AL10" s="683" t="s">
        <v>130</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9101</v>
      </c>
      <c r="BH10" s="681"/>
      <c r="BI10" s="681"/>
      <c r="BJ10" s="681"/>
      <c r="BK10" s="681"/>
      <c r="BL10" s="681"/>
      <c r="BM10" s="681"/>
      <c r="BN10" s="682"/>
      <c r="BO10" s="713">
        <v>1.9</v>
      </c>
      <c r="BP10" s="713"/>
      <c r="BQ10" s="713"/>
      <c r="BR10" s="713"/>
      <c r="BS10" s="686" t="s">
        <v>130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139</v>
      </c>
      <c r="DA10" s="713"/>
      <c r="DB10" s="713"/>
      <c r="DC10" s="713"/>
      <c r="DD10" s="686" t="s">
        <v>130</v>
      </c>
      <c r="DE10" s="681"/>
      <c r="DF10" s="681"/>
      <c r="DG10" s="681"/>
      <c r="DH10" s="681"/>
      <c r="DI10" s="681"/>
      <c r="DJ10" s="681"/>
      <c r="DK10" s="681"/>
      <c r="DL10" s="681"/>
      <c r="DM10" s="681"/>
      <c r="DN10" s="681"/>
      <c r="DO10" s="681"/>
      <c r="DP10" s="682"/>
      <c r="DQ10" s="686" t="s">
        <v>139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101432</v>
      </c>
      <c r="S11" s="681"/>
      <c r="T11" s="681"/>
      <c r="U11" s="681"/>
      <c r="V11" s="681"/>
      <c r="W11" s="681"/>
      <c r="X11" s="681"/>
      <c r="Y11" s="682"/>
      <c r="Z11" s="683">
        <v>2.2000000000000002</v>
      </c>
      <c r="AA11" s="684"/>
      <c r="AB11" s="684"/>
      <c r="AC11" s="685"/>
      <c r="AD11" s="686">
        <v>101432</v>
      </c>
      <c r="AE11" s="681"/>
      <c r="AF11" s="681"/>
      <c r="AG11" s="681"/>
      <c r="AH11" s="681"/>
      <c r="AI11" s="681"/>
      <c r="AJ11" s="681"/>
      <c r="AK11" s="682"/>
      <c r="AL11" s="683">
        <v>4.0999999999999996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3022</v>
      </c>
      <c r="BH11" s="681"/>
      <c r="BI11" s="681"/>
      <c r="BJ11" s="681"/>
      <c r="BK11" s="681"/>
      <c r="BL11" s="681"/>
      <c r="BM11" s="681"/>
      <c r="BN11" s="682"/>
      <c r="BO11" s="713">
        <v>0.6</v>
      </c>
      <c r="BP11" s="713"/>
      <c r="BQ11" s="713"/>
      <c r="BR11" s="713"/>
      <c r="BS11" s="686" t="s">
        <v>234</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423891</v>
      </c>
      <c r="CS11" s="681"/>
      <c r="CT11" s="681"/>
      <c r="CU11" s="681"/>
      <c r="CV11" s="681"/>
      <c r="CW11" s="681"/>
      <c r="CX11" s="681"/>
      <c r="CY11" s="682"/>
      <c r="CZ11" s="713">
        <v>9.8000000000000007</v>
      </c>
      <c r="DA11" s="713"/>
      <c r="DB11" s="713"/>
      <c r="DC11" s="713"/>
      <c r="DD11" s="686">
        <v>118054</v>
      </c>
      <c r="DE11" s="681"/>
      <c r="DF11" s="681"/>
      <c r="DG11" s="681"/>
      <c r="DH11" s="681"/>
      <c r="DI11" s="681"/>
      <c r="DJ11" s="681"/>
      <c r="DK11" s="681"/>
      <c r="DL11" s="681"/>
      <c r="DM11" s="681"/>
      <c r="DN11" s="681"/>
      <c r="DO11" s="681"/>
      <c r="DP11" s="682"/>
      <c r="DQ11" s="686">
        <v>252055</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139</v>
      </c>
      <c r="AA12" s="713"/>
      <c r="AB12" s="713"/>
      <c r="AC12" s="713"/>
      <c r="AD12" s="714" t="s">
        <v>234</v>
      </c>
      <c r="AE12" s="714"/>
      <c r="AF12" s="714"/>
      <c r="AG12" s="714"/>
      <c r="AH12" s="714"/>
      <c r="AI12" s="714"/>
      <c r="AJ12" s="714"/>
      <c r="AK12" s="714"/>
      <c r="AL12" s="683" t="s">
        <v>130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226258</v>
      </c>
      <c r="BH12" s="681"/>
      <c r="BI12" s="681"/>
      <c r="BJ12" s="681"/>
      <c r="BK12" s="681"/>
      <c r="BL12" s="681"/>
      <c r="BM12" s="681"/>
      <c r="BN12" s="682"/>
      <c r="BO12" s="713">
        <v>47.5</v>
      </c>
      <c r="BP12" s="713"/>
      <c r="BQ12" s="713"/>
      <c r="BR12" s="713"/>
      <c r="BS12" s="686" t="s">
        <v>234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216172</v>
      </c>
      <c r="CS12" s="681"/>
      <c r="CT12" s="681"/>
      <c r="CU12" s="681"/>
      <c r="CV12" s="681"/>
      <c r="CW12" s="681"/>
      <c r="CX12" s="681"/>
      <c r="CY12" s="682"/>
      <c r="CZ12" s="713">
        <v>5</v>
      </c>
      <c r="DA12" s="713"/>
      <c r="DB12" s="713"/>
      <c r="DC12" s="713"/>
      <c r="DD12" s="686">
        <v>10603</v>
      </c>
      <c r="DE12" s="681"/>
      <c r="DF12" s="681"/>
      <c r="DG12" s="681"/>
      <c r="DH12" s="681"/>
      <c r="DI12" s="681"/>
      <c r="DJ12" s="681"/>
      <c r="DK12" s="681"/>
      <c r="DL12" s="681"/>
      <c r="DM12" s="681"/>
      <c r="DN12" s="681"/>
      <c r="DO12" s="681"/>
      <c r="DP12" s="682"/>
      <c r="DQ12" s="686">
        <v>194969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130</v>
      </c>
      <c r="AE13" s="714"/>
      <c r="AF13" s="714"/>
      <c r="AG13" s="714"/>
      <c r="AH13" s="714"/>
      <c r="AI13" s="714"/>
      <c r="AJ13" s="714"/>
      <c r="AK13" s="714"/>
      <c r="AL13" s="683" t="s">
        <v>130</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221001</v>
      </c>
      <c r="BH13" s="681"/>
      <c r="BI13" s="681"/>
      <c r="BJ13" s="681"/>
      <c r="BK13" s="681"/>
      <c r="BL13" s="681"/>
      <c r="BM13" s="681"/>
      <c r="BN13" s="682"/>
      <c r="BO13" s="713">
        <v>46.4</v>
      </c>
      <c r="BP13" s="713"/>
      <c r="BQ13" s="713"/>
      <c r="BR13" s="713"/>
      <c r="BS13" s="686" t="s">
        <v>234</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450326</v>
      </c>
      <c r="CS13" s="681"/>
      <c r="CT13" s="681"/>
      <c r="CU13" s="681"/>
      <c r="CV13" s="681"/>
      <c r="CW13" s="681"/>
      <c r="CX13" s="681"/>
      <c r="CY13" s="682"/>
      <c r="CZ13" s="713">
        <v>10.5</v>
      </c>
      <c r="DA13" s="713"/>
      <c r="DB13" s="713"/>
      <c r="DC13" s="713"/>
      <c r="DD13" s="686">
        <v>254502</v>
      </c>
      <c r="DE13" s="681"/>
      <c r="DF13" s="681"/>
      <c r="DG13" s="681"/>
      <c r="DH13" s="681"/>
      <c r="DI13" s="681"/>
      <c r="DJ13" s="681"/>
      <c r="DK13" s="681"/>
      <c r="DL13" s="681"/>
      <c r="DM13" s="681"/>
      <c r="DN13" s="681"/>
      <c r="DO13" s="681"/>
      <c r="DP13" s="682"/>
      <c r="DQ13" s="686">
        <v>218320</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23901</v>
      </c>
      <c r="BH14" s="681"/>
      <c r="BI14" s="681"/>
      <c r="BJ14" s="681"/>
      <c r="BK14" s="681"/>
      <c r="BL14" s="681"/>
      <c r="BM14" s="681"/>
      <c r="BN14" s="682"/>
      <c r="BO14" s="713">
        <v>5</v>
      </c>
      <c r="BP14" s="713"/>
      <c r="BQ14" s="713"/>
      <c r="BR14" s="713"/>
      <c r="BS14" s="686" t="s">
        <v>130</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96444</v>
      </c>
      <c r="CS14" s="681"/>
      <c r="CT14" s="681"/>
      <c r="CU14" s="681"/>
      <c r="CV14" s="681"/>
      <c r="CW14" s="681"/>
      <c r="CX14" s="681"/>
      <c r="CY14" s="682"/>
      <c r="CZ14" s="713">
        <v>2.2000000000000002</v>
      </c>
      <c r="DA14" s="713"/>
      <c r="DB14" s="713"/>
      <c r="DC14" s="713"/>
      <c r="DD14" s="686">
        <v>5239</v>
      </c>
      <c r="DE14" s="681"/>
      <c r="DF14" s="681"/>
      <c r="DG14" s="681"/>
      <c r="DH14" s="681"/>
      <c r="DI14" s="681"/>
      <c r="DJ14" s="681"/>
      <c r="DK14" s="681"/>
      <c r="DL14" s="681"/>
      <c r="DM14" s="681"/>
      <c r="DN14" s="681"/>
      <c r="DO14" s="681"/>
      <c r="DP14" s="682"/>
      <c r="DQ14" s="686">
        <v>91573</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234</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21035</v>
      </c>
      <c r="BH15" s="681"/>
      <c r="BI15" s="681"/>
      <c r="BJ15" s="681"/>
      <c r="BK15" s="681"/>
      <c r="BL15" s="681"/>
      <c r="BM15" s="681"/>
      <c r="BN15" s="682"/>
      <c r="BO15" s="713">
        <v>4.4000000000000004</v>
      </c>
      <c r="BP15" s="713"/>
      <c r="BQ15" s="713"/>
      <c r="BR15" s="713"/>
      <c r="BS15" s="686" t="s">
        <v>234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404710</v>
      </c>
      <c r="CS15" s="681"/>
      <c r="CT15" s="681"/>
      <c r="CU15" s="681"/>
      <c r="CV15" s="681"/>
      <c r="CW15" s="681"/>
      <c r="CX15" s="681"/>
      <c r="CY15" s="682"/>
      <c r="CZ15" s="713">
        <v>9.4</v>
      </c>
      <c r="DA15" s="713"/>
      <c r="DB15" s="713"/>
      <c r="DC15" s="713"/>
      <c r="DD15" s="686">
        <v>146080</v>
      </c>
      <c r="DE15" s="681"/>
      <c r="DF15" s="681"/>
      <c r="DG15" s="681"/>
      <c r="DH15" s="681"/>
      <c r="DI15" s="681"/>
      <c r="DJ15" s="681"/>
      <c r="DK15" s="681"/>
      <c r="DL15" s="681"/>
      <c r="DM15" s="681"/>
      <c r="DN15" s="681"/>
      <c r="DO15" s="681"/>
      <c r="DP15" s="682"/>
      <c r="DQ15" s="686">
        <v>333977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3428</v>
      </c>
      <c r="S16" s="681"/>
      <c r="T16" s="681"/>
      <c r="U16" s="681"/>
      <c r="V16" s="681"/>
      <c r="W16" s="681"/>
      <c r="X16" s="681"/>
      <c r="Y16" s="682"/>
      <c r="Z16" s="713">
        <v>0.1</v>
      </c>
      <c r="AA16" s="713"/>
      <c r="AB16" s="713"/>
      <c r="AC16" s="713"/>
      <c r="AD16" s="714">
        <v>3428</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130</v>
      </c>
      <c r="BP16" s="713"/>
      <c r="BQ16" s="713"/>
      <c r="BR16" s="713"/>
      <c r="BS16" s="686" t="s">
        <v>139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73007</v>
      </c>
      <c r="CS16" s="681"/>
      <c r="CT16" s="681"/>
      <c r="CU16" s="681"/>
      <c r="CV16" s="681"/>
      <c r="CW16" s="681"/>
      <c r="CX16" s="681"/>
      <c r="CY16" s="682"/>
      <c r="CZ16" s="713">
        <v>1.7</v>
      </c>
      <c r="DA16" s="713"/>
      <c r="DB16" s="713"/>
      <c r="DC16" s="713"/>
      <c r="DD16" s="686" t="s">
        <v>139</v>
      </c>
      <c r="DE16" s="681"/>
      <c r="DF16" s="681"/>
      <c r="DG16" s="681"/>
      <c r="DH16" s="681"/>
      <c r="DI16" s="681"/>
      <c r="DJ16" s="681"/>
      <c r="DK16" s="681"/>
      <c r="DL16" s="681"/>
      <c r="DM16" s="681"/>
      <c r="DN16" s="681"/>
      <c r="DO16" s="681"/>
      <c r="DP16" s="682"/>
      <c r="DQ16" s="686">
        <v>34797</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570</v>
      </c>
      <c r="S17" s="681"/>
      <c r="T17" s="681"/>
      <c r="U17" s="681"/>
      <c r="V17" s="681"/>
      <c r="W17" s="681"/>
      <c r="X17" s="681"/>
      <c r="Y17" s="682"/>
      <c r="Z17" s="713">
        <v>0</v>
      </c>
      <c r="AA17" s="713"/>
      <c r="AB17" s="713"/>
      <c r="AC17" s="713"/>
      <c r="AD17" s="714">
        <v>570</v>
      </c>
      <c r="AE17" s="714"/>
      <c r="AF17" s="714"/>
      <c r="AG17" s="714"/>
      <c r="AH17" s="714"/>
      <c r="AI17" s="714"/>
      <c r="AJ17" s="714"/>
      <c r="AK17" s="714"/>
      <c r="AL17" s="683">
        <v>0</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130</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387278</v>
      </c>
      <c r="CS17" s="681"/>
      <c r="CT17" s="681"/>
      <c r="CU17" s="681"/>
      <c r="CV17" s="681"/>
      <c r="CW17" s="681"/>
      <c r="CX17" s="681"/>
      <c r="CY17" s="682"/>
      <c r="CZ17" s="713">
        <v>9</v>
      </c>
      <c r="DA17" s="713"/>
      <c r="DB17" s="713"/>
      <c r="DC17" s="713"/>
      <c r="DD17" s="686" t="s">
        <v>130</v>
      </c>
      <c r="DE17" s="681"/>
      <c r="DF17" s="681"/>
      <c r="DG17" s="681"/>
      <c r="DH17" s="681"/>
      <c r="DI17" s="681"/>
      <c r="DJ17" s="681"/>
      <c r="DK17" s="681"/>
      <c r="DL17" s="681"/>
      <c r="DM17" s="681"/>
      <c r="DN17" s="681"/>
      <c r="DO17" s="681"/>
      <c r="DP17" s="682"/>
      <c r="DQ17" s="686">
        <v>387278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5512</v>
      </c>
      <c r="S18" s="681"/>
      <c r="T18" s="681"/>
      <c r="U18" s="681"/>
      <c r="V18" s="681"/>
      <c r="W18" s="681"/>
      <c r="X18" s="681"/>
      <c r="Y18" s="682"/>
      <c r="Z18" s="713">
        <v>0.1</v>
      </c>
      <c r="AA18" s="713"/>
      <c r="AB18" s="713"/>
      <c r="AC18" s="713"/>
      <c r="AD18" s="714">
        <v>5512</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139</v>
      </c>
      <c r="BP18" s="713"/>
      <c r="BQ18" s="713"/>
      <c r="BR18" s="713"/>
      <c r="BS18" s="686" t="s">
        <v>130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139</v>
      </c>
      <c r="DA18" s="713"/>
      <c r="DB18" s="713"/>
      <c r="DC18" s="713"/>
      <c r="DD18" s="686" t="s">
        <v>130</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3173</v>
      </c>
      <c r="S19" s="681"/>
      <c r="T19" s="681"/>
      <c r="U19" s="681"/>
      <c r="V19" s="681"/>
      <c r="W19" s="681"/>
      <c r="X19" s="681"/>
      <c r="Y19" s="682"/>
      <c r="Z19" s="713">
        <v>0.1</v>
      </c>
      <c r="AA19" s="713"/>
      <c r="AB19" s="713"/>
      <c r="AC19" s="713"/>
      <c r="AD19" s="714">
        <v>3173</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488</v>
      </c>
      <c r="BH19" s="681"/>
      <c r="BI19" s="681"/>
      <c r="BJ19" s="681"/>
      <c r="BK19" s="681"/>
      <c r="BL19" s="681"/>
      <c r="BM19" s="681"/>
      <c r="BN19" s="682"/>
      <c r="BO19" s="713">
        <v>0.1</v>
      </c>
      <c r="BP19" s="713"/>
      <c r="BQ19" s="713"/>
      <c r="BR19" s="713"/>
      <c r="BS19" s="686" t="s">
        <v>139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139</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1690</v>
      </c>
      <c r="S20" s="681"/>
      <c r="T20" s="681"/>
      <c r="U20" s="681"/>
      <c r="V20" s="681"/>
      <c r="W20" s="681"/>
      <c r="X20" s="681"/>
      <c r="Y20" s="682"/>
      <c r="Z20" s="713">
        <v>0</v>
      </c>
      <c r="AA20" s="713"/>
      <c r="AB20" s="713"/>
      <c r="AC20" s="713"/>
      <c r="AD20" s="714">
        <v>1690</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488</v>
      </c>
      <c r="BH20" s="681"/>
      <c r="BI20" s="681"/>
      <c r="BJ20" s="681"/>
      <c r="BK20" s="681"/>
      <c r="BL20" s="681"/>
      <c r="BM20" s="681"/>
      <c r="BN20" s="682"/>
      <c r="BO20" s="713">
        <v>0.1</v>
      </c>
      <c r="BP20" s="713"/>
      <c r="BQ20" s="713"/>
      <c r="BR20" s="713"/>
      <c r="BS20" s="686" t="s">
        <v>139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4308804</v>
      </c>
      <c r="CS20" s="681"/>
      <c r="CT20" s="681"/>
      <c r="CU20" s="681"/>
      <c r="CV20" s="681"/>
      <c r="CW20" s="681"/>
      <c r="CX20" s="681"/>
      <c r="CY20" s="682"/>
      <c r="CZ20" s="713">
        <v>100</v>
      </c>
      <c r="DA20" s="713"/>
      <c r="DB20" s="713"/>
      <c r="DC20" s="713"/>
      <c r="DD20" s="686">
        <v>700215</v>
      </c>
      <c r="DE20" s="681"/>
      <c r="DF20" s="681"/>
      <c r="DG20" s="681"/>
      <c r="DH20" s="681"/>
      <c r="DI20" s="681"/>
      <c r="DJ20" s="681"/>
      <c r="DK20" s="681"/>
      <c r="DL20" s="681"/>
      <c r="DM20" s="681"/>
      <c r="DN20" s="681"/>
      <c r="DO20" s="681"/>
      <c r="DP20" s="682"/>
      <c r="DQ20" s="686">
        <v>2901946</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649</v>
      </c>
      <c r="S21" s="681"/>
      <c r="T21" s="681"/>
      <c r="U21" s="681"/>
      <c r="V21" s="681"/>
      <c r="W21" s="681"/>
      <c r="X21" s="681"/>
      <c r="Y21" s="682"/>
      <c r="Z21" s="713">
        <v>0</v>
      </c>
      <c r="AA21" s="713"/>
      <c r="AB21" s="713"/>
      <c r="AC21" s="713"/>
      <c r="AD21" s="714">
        <v>649</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488</v>
      </c>
      <c r="BH21" s="681"/>
      <c r="BI21" s="681"/>
      <c r="BJ21" s="681"/>
      <c r="BK21" s="681"/>
      <c r="BL21" s="681"/>
      <c r="BM21" s="681"/>
      <c r="BN21" s="682"/>
      <c r="BO21" s="713">
        <v>0.1</v>
      </c>
      <c r="BP21" s="713"/>
      <c r="BQ21" s="713"/>
      <c r="BR21" s="713"/>
      <c r="BS21" s="686" t="s">
        <v>139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1985211</v>
      </c>
      <c r="S22" s="681"/>
      <c r="T22" s="681"/>
      <c r="U22" s="681"/>
      <c r="V22" s="681"/>
      <c r="W22" s="681"/>
      <c r="X22" s="681"/>
      <c r="Y22" s="682"/>
      <c r="Z22" s="713">
        <v>43</v>
      </c>
      <c r="AA22" s="713"/>
      <c r="AB22" s="713"/>
      <c r="AC22" s="713"/>
      <c r="AD22" s="714">
        <v>1826427</v>
      </c>
      <c r="AE22" s="714"/>
      <c r="AF22" s="714"/>
      <c r="AG22" s="714"/>
      <c r="AH22" s="714"/>
      <c r="AI22" s="714"/>
      <c r="AJ22" s="714"/>
      <c r="AK22" s="714"/>
      <c r="AL22" s="683">
        <v>73.7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130</v>
      </c>
      <c r="BP22" s="713"/>
      <c r="BQ22" s="713"/>
      <c r="BR22" s="713"/>
      <c r="BS22" s="686" t="s">
        <v>234</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1826427</v>
      </c>
      <c r="S23" s="681"/>
      <c r="T23" s="681"/>
      <c r="U23" s="681"/>
      <c r="V23" s="681"/>
      <c r="W23" s="681"/>
      <c r="X23" s="681"/>
      <c r="Y23" s="682"/>
      <c r="Z23" s="713">
        <v>39.5</v>
      </c>
      <c r="AA23" s="713"/>
      <c r="AB23" s="713"/>
      <c r="AC23" s="713"/>
      <c r="AD23" s="714">
        <v>1826427</v>
      </c>
      <c r="AE23" s="714"/>
      <c r="AF23" s="714"/>
      <c r="AG23" s="714"/>
      <c r="AH23" s="714"/>
      <c r="AI23" s="714"/>
      <c r="AJ23" s="714"/>
      <c r="AK23" s="714"/>
      <c r="AL23" s="683">
        <v>73.7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139</v>
      </c>
      <c r="BP23" s="713"/>
      <c r="BQ23" s="713"/>
      <c r="BR23" s="713"/>
      <c r="BS23" s="686" t="s">
        <v>130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158782</v>
      </c>
      <c r="S24" s="681"/>
      <c r="T24" s="681"/>
      <c r="U24" s="681"/>
      <c r="V24" s="681"/>
      <c r="W24" s="681"/>
      <c r="X24" s="681"/>
      <c r="Y24" s="682"/>
      <c r="Z24" s="713">
        <v>3.4</v>
      </c>
      <c r="AA24" s="713"/>
      <c r="AB24" s="713"/>
      <c r="AC24" s="713"/>
      <c r="AD24" s="714" t="s">
        <v>234</v>
      </c>
      <c r="AE24" s="714"/>
      <c r="AF24" s="714"/>
      <c r="AG24" s="714"/>
      <c r="AH24" s="714"/>
      <c r="AI24" s="714"/>
      <c r="AJ24" s="714"/>
      <c r="AK24" s="714"/>
      <c r="AL24" s="683" t="s">
        <v>130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1445048</v>
      </c>
      <c r="CS24" s="736"/>
      <c r="CT24" s="736"/>
      <c r="CU24" s="736"/>
      <c r="CV24" s="736"/>
      <c r="CW24" s="736"/>
      <c r="CX24" s="736"/>
      <c r="CY24" s="779"/>
      <c r="CZ24" s="780">
        <v>33.5</v>
      </c>
      <c r="DA24" s="751"/>
      <c r="DB24" s="751"/>
      <c r="DC24" s="783"/>
      <c r="DD24" s="778">
        <v>1193354</v>
      </c>
      <c r="DE24" s="736"/>
      <c r="DF24" s="736"/>
      <c r="DG24" s="736"/>
      <c r="DH24" s="736"/>
      <c r="DI24" s="736"/>
      <c r="DJ24" s="736"/>
      <c r="DK24" s="779"/>
      <c r="DL24" s="778">
        <v>1001879</v>
      </c>
      <c r="DM24" s="736"/>
      <c r="DN24" s="736"/>
      <c r="DO24" s="736"/>
      <c r="DP24" s="736"/>
      <c r="DQ24" s="736"/>
      <c r="DR24" s="736"/>
      <c r="DS24" s="736"/>
      <c r="DT24" s="736"/>
      <c r="DU24" s="736"/>
      <c r="DV24" s="779"/>
      <c r="DW24" s="780">
        <v>39.299999999999997</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2</v>
      </c>
      <c r="S25" s="681"/>
      <c r="T25" s="681"/>
      <c r="U25" s="681"/>
      <c r="V25" s="681"/>
      <c r="W25" s="681"/>
      <c r="X25" s="681"/>
      <c r="Y25" s="682"/>
      <c r="Z25" s="713">
        <v>0</v>
      </c>
      <c r="AA25" s="713"/>
      <c r="AB25" s="713"/>
      <c r="AC25" s="713"/>
      <c r="AD25" s="714" t="s">
        <v>130</v>
      </c>
      <c r="AE25" s="714"/>
      <c r="AF25" s="714"/>
      <c r="AG25" s="714"/>
      <c r="AH25" s="714"/>
      <c r="AI25" s="714"/>
      <c r="AJ25" s="714"/>
      <c r="AK25" s="714"/>
      <c r="AL25" s="683" t="s">
        <v>130</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139</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762556</v>
      </c>
      <c r="CS25" s="699"/>
      <c r="CT25" s="699"/>
      <c r="CU25" s="699"/>
      <c r="CV25" s="699"/>
      <c r="CW25" s="699"/>
      <c r="CX25" s="699"/>
      <c r="CY25" s="700"/>
      <c r="CZ25" s="683">
        <v>17.7</v>
      </c>
      <c r="DA25" s="701"/>
      <c r="DB25" s="701"/>
      <c r="DC25" s="702"/>
      <c r="DD25" s="686">
        <v>711851</v>
      </c>
      <c r="DE25" s="699"/>
      <c r="DF25" s="699"/>
      <c r="DG25" s="699"/>
      <c r="DH25" s="699"/>
      <c r="DI25" s="699"/>
      <c r="DJ25" s="699"/>
      <c r="DK25" s="700"/>
      <c r="DL25" s="686">
        <v>521654</v>
      </c>
      <c r="DM25" s="699"/>
      <c r="DN25" s="699"/>
      <c r="DO25" s="699"/>
      <c r="DP25" s="699"/>
      <c r="DQ25" s="699"/>
      <c r="DR25" s="699"/>
      <c r="DS25" s="699"/>
      <c r="DT25" s="699"/>
      <c r="DU25" s="699"/>
      <c r="DV25" s="700"/>
      <c r="DW25" s="683">
        <v>20.5</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2630958</v>
      </c>
      <c r="S26" s="681"/>
      <c r="T26" s="681"/>
      <c r="U26" s="681"/>
      <c r="V26" s="681"/>
      <c r="W26" s="681"/>
      <c r="X26" s="681"/>
      <c r="Y26" s="682"/>
      <c r="Z26" s="713">
        <v>57</v>
      </c>
      <c r="AA26" s="713"/>
      <c r="AB26" s="713"/>
      <c r="AC26" s="713"/>
      <c r="AD26" s="714">
        <v>2472174</v>
      </c>
      <c r="AE26" s="714"/>
      <c r="AF26" s="714"/>
      <c r="AG26" s="714"/>
      <c r="AH26" s="714"/>
      <c r="AI26" s="714"/>
      <c r="AJ26" s="714"/>
      <c r="AK26" s="714"/>
      <c r="AL26" s="683">
        <v>99.7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234</v>
      </c>
      <c r="BP26" s="713"/>
      <c r="BQ26" s="713"/>
      <c r="BR26" s="713"/>
      <c r="BS26" s="686" t="s">
        <v>130</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338712</v>
      </c>
      <c r="CS26" s="681"/>
      <c r="CT26" s="681"/>
      <c r="CU26" s="681"/>
      <c r="CV26" s="681"/>
      <c r="CW26" s="681"/>
      <c r="CX26" s="681"/>
      <c r="CY26" s="682"/>
      <c r="CZ26" s="683">
        <v>7.9</v>
      </c>
      <c r="DA26" s="701"/>
      <c r="DB26" s="701"/>
      <c r="DC26" s="702"/>
      <c r="DD26" s="686">
        <v>311207</v>
      </c>
      <c r="DE26" s="681"/>
      <c r="DF26" s="681"/>
      <c r="DG26" s="681"/>
      <c r="DH26" s="681"/>
      <c r="DI26" s="681"/>
      <c r="DJ26" s="681"/>
      <c r="DK26" s="682"/>
      <c r="DL26" s="686" t="s">
        <v>139</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507</v>
      </c>
      <c r="S27" s="681"/>
      <c r="T27" s="681"/>
      <c r="U27" s="681"/>
      <c r="V27" s="681"/>
      <c r="W27" s="681"/>
      <c r="X27" s="681"/>
      <c r="Y27" s="682"/>
      <c r="Z27" s="713">
        <v>0</v>
      </c>
      <c r="AA27" s="713"/>
      <c r="AB27" s="713"/>
      <c r="AC27" s="713"/>
      <c r="AD27" s="714">
        <v>507</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475842</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295214</v>
      </c>
      <c r="CS27" s="699"/>
      <c r="CT27" s="699"/>
      <c r="CU27" s="699"/>
      <c r="CV27" s="699"/>
      <c r="CW27" s="699"/>
      <c r="CX27" s="699"/>
      <c r="CY27" s="700"/>
      <c r="CZ27" s="683">
        <v>6.9</v>
      </c>
      <c r="DA27" s="701"/>
      <c r="DB27" s="701"/>
      <c r="DC27" s="702"/>
      <c r="DD27" s="686">
        <v>94225</v>
      </c>
      <c r="DE27" s="699"/>
      <c r="DF27" s="699"/>
      <c r="DG27" s="699"/>
      <c r="DH27" s="699"/>
      <c r="DI27" s="699"/>
      <c r="DJ27" s="699"/>
      <c r="DK27" s="700"/>
      <c r="DL27" s="686">
        <v>92947</v>
      </c>
      <c r="DM27" s="699"/>
      <c r="DN27" s="699"/>
      <c r="DO27" s="699"/>
      <c r="DP27" s="699"/>
      <c r="DQ27" s="699"/>
      <c r="DR27" s="699"/>
      <c r="DS27" s="699"/>
      <c r="DT27" s="699"/>
      <c r="DU27" s="699"/>
      <c r="DV27" s="700"/>
      <c r="DW27" s="683">
        <v>3.6</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9402</v>
      </c>
      <c r="S28" s="681"/>
      <c r="T28" s="681"/>
      <c r="U28" s="681"/>
      <c r="V28" s="681"/>
      <c r="W28" s="681"/>
      <c r="X28" s="681"/>
      <c r="Y28" s="682"/>
      <c r="Z28" s="713">
        <v>0.2</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387278</v>
      </c>
      <c r="CS28" s="681"/>
      <c r="CT28" s="681"/>
      <c r="CU28" s="681"/>
      <c r="CV28" s="681"/>
      <c r="CW28" s="681"/>
      <c r="CX28" s="681"/>
      <c r="CY28" s="682"/>
      <c r="CZ28" s="683">
        <v>9</v>
      </c>
      <c r="DA28" s="701"/>
      <c r="DB28" s="701"/>
      <c r="DC28" s="702"/>
      <c r="DD28" s="686">
        <v>387278</v>
      </c>
      <c r="DE28" s="681"/>
      <c r="DF28" s="681"/>
      <c r="DG28" s="681"/>
      <c r="DH28" s="681"/>
      <c r="DI28" s="681"/>
      <c r="DJ28" s="681"/>
      <c r="DK28" s="682"/>
      <c r="DL28" s="686">
        <v>387278</v>
      </c>
      <c r="DM28" s="681"/>
      <c r="DN28" s="681"/>
      <c r="DO28" s="681"/>
      <c r="DP28" s="681"/>
      <c r="DQ28" s="681"/>
      <c r="DR28" s="681"/>
      <c r="DS28" s="681"/>
      <c r="DT28" s="681"/>
      <c r="DU28" s="681"/>
      <c r="DV28" s="682"/>
      <c r="DW28" s="683">
        <v>15.2</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61370</v>
      </c>
      <c r="S29" s="681"/>
      <c r="T29" s="681"/>
      <c r="U29" s="681"/>
      <c r="V29" s="681"/>
      <c r="W29" s="681"/>
      <c r="X29" s="681"/>
      <c r="Y29" s="682"/>
      <c r="Z29" s="713">
        <v>1.3</v>
      </c>
      <c r="AA29" s="713"/>
      <c r="AB29" s="713"/>
      <c r="AC29" s="713"/>
      <c r="AD29" s="714">
        <v>2516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387277</v>
      </c>
      <c r="CS29" s="699"/>
      <c r="CT29" s="699"/>
      <c r="CU29" s="699"/>
      <c r="CV29" s="699"/>
      <c r="CW29" s="699"/>
      <c r="CX29" s="699"/>
      <c r="CY29" s="700"/>
      <c r="CZ29" s="683">
        <v>9</v>
      </c>
      <c r="DA29" s="701"/>
      <c r="DB29" s="701"/>
      <c r="DC29" s="702"/>
      <c r="DD29" s="686">
        <v>387277</v>
      </c>
      <c r="DE29" s="699"/>
      <c r="DF29" s="699"/>
      <c r="DG29" s="699"/>
      <c r="DH29" s="699"/>
      <c r="DI29" s="699"/>
      <c r="DJ29" s="699"/>
      <c r="DK29" s="700"/>
      <c r="DL29" s="686">
        <v>387277</v>
      </c>
      <c r="DM29" s="699"/>
      <c r="DN29" s="699"/>
      <c r="DO29" s="699"/>
      <c r="DP29" s="699"/>
      <c r="DQ29" s="699"/>
      <c r="DR29" s="699"/>
      <c r="DS29" s="699"/>
      <c r="DT29" s="699"/>
      <c r="DU29" s="699"/>
      <c r="DV29" s="700"/>
      <c r="DW29" s="683">
        <v>15.2</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6148</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139</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379274</v>
      </c>
      <c r="CS30" s="681"/>
      <c r="CT30" s="681"/>
      <c r="CU30" s="681"/>
      <c r="CV30" s="681"/>
      <c r="CW30" s="681"/>
      <c r="CX30" s="681"/>
      <c r="CY30" s="682"/>
      <c r="CZ30" s="683">
        <v>8.8000000000000007</v>
      </c>
      <c r="DA30" s="701"/>
      <c r="DB30" s="701"/>
      <c r="DC30" s="702"/>
      <c r="DD30" s="686">
        <v>379274</v>
      </c>
      <c r="DE30" s="681"/>
      <c r="DF30" s="681"/>
      <c r="DG30" s="681"/>
      <c r="DH30" s="681"/>
      <c r="DI30" s="681"/>
      <c r="DJ30" s="681"/>
      <c r="DK30" s="682"/>
      <c r="DL30" s="686">
        <v>379274</v>
      </c>
      <c r="DM30" s="681"/>
      <c r="DN30" s="681"/>
      <c r="DO30" s="681"/>
      <c r="DP30" s="681"/>
      <c r="DQ30" s="681"/>
      <c r="DR30" s="681"/>
      <c r="DS30" s="681"/>
      <c r="DT30" s="681"/>
      <c r="DU30" s="681"/>
      <c r="DV30" s="682"/>
      <c r="DW30" s="683">
        <v>14.9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917396</v>
      </c>
      <c r="S31" s="681"/>
      <c r="T31" s="681"/>
      <c r="U31" s="681"/>
      <c r="V31" s="681"/>
      <c r="W31" s="681"/>
      <c r="X31" s="681"/>
      <c r="Y31" s="682"/>
      <c r="Z31" s="713">
        <v>19.899999999999999</v>
      </c>
      <c r="AA31" s="713"/>
      <c r="AB31" s="713"/>
      <c r="AC31" s="713"/>
      <c r="AD31" s="714" t="s">
        <v>234</v>
      </c>
      <c r="AE31" s="714"/>
      <c r="AF31" s="714"/>
      <c r="AG31" s="714"/>
      <c r="AH31" s="714"/>
      <c r="AI31" s="714"/>
      <c r="AJ31" s="714"/>
      <c r="AK31" s="714"/>
      <c r="AL31" s="683" t="s">
        <v>130</v>
      </c>
      <c r="AM31" s="684"/>
      <c r="AN31" s="684"/>
      <c r="AO31" s="715"/>
      <c r="AP31" s="756" t="s">
        <v>311</v>
      </c>
      <c r="AQ31" s="757"/>
      <c r="AR31" s="757"/>
      <c r="AS31" s="757"/>
      <c r="AT31" s="762" t="s">
        <v>312</v>
      </c>
      <c r="AU31" s="231"/>
      <c r="AV31" s="231"/>
      <c r="AW31" s="231"/>
      <c r="AX31" s="746" t="s">
        <v>190</v>
      </c>
      <c r="AY31" s="747"/>
      <c r="AZ31" s="747"/>
      <c r="BA31" s="747"/>
      <c r="BB31" s="747"/>
      <c r="BC31" s="747"/>
      <c r="BD31" s="747"/>
      <c r="BE31" s="747"/>
      <c r="BF31" s="748"/>
      <c r="BG31" s="749">
        <v>99.6</v>
      </c>
      <c r="BH31" s="750"/>
      <c r="BI31" s="750"/>
      <c r="BJ31" s="750"/>
      <c r="BK31" s="750"/>
      <c r="BL31" s="750"/>
      <c r="BM31" s="751">
        <v>98.1</v>
      </c>
      <c r="BN31" s="750"/>
      <c r="BO31" s="750"/>
      <c r="BP31" s="750"/>
      <c r="BQ31" s="752"/>
      <c r="BR31" s="749">
        <v>99.3</v>
      </c>
      <c r="BS31" s="750"/>
      <c r="BT31" s="750"/>
      <c r="BU31" s="750"/>
      <c r="BV31" s="750"/>
      <c r="BW31" s="750"/>
      <c r="BX31" s="751">
        <v>97.8</v>
      </c>
      <c r="BY31" s="750"/>
      <c r="BZ31" s="750"/>
      <c r="CA31" s="750"/>
      <c r="CB31" s="752"/>
      <c r="CD31" s="767"/>
      <c r="CE31" s="768"/>
      <c r="CF31" s="719" t="s">
        <v>313</v>
      </c>
      <c r="CG31" s="720"/>
      <c r="CH31" s="720"/>
      <c r="CI31" s="720"/>
      <c r="CJ31" s="720"/>
      <c r="CK31" s="720"/>
      <c r="CL31" s="720"/>
      <c r="CM31" s="720"/>
      <c r="CN31" s="720"/>
      <c r="CO31" s="720"/>
      <c r="CP31" s="720"/>
      <c r="CQ31" s="721"/>
      <c r="CR31" s="680">
        <v>8003</v>
      </c>
      <c r="CS31" s="699"/>
      <c r="CT31" s="699"/>
      <c r="CU31" s="699"/>
      <c r="CV31" s="699"/>
      <c r="CW31" s="699"/>
      <c r="CX31" s="699"/>
      <c r="CY31" s="700"/>
      <c r="CZ31" s="683">
        <v>0.2</v>
      </c>
      <c r="DA31" s="701"/>
      <c r="DB31" s="701"/>
      <c r="DC31" s="702"/>
      <c r="DD31" s="686">
        <v>8003</v>
      </c>
      <c r="DE31" s="699"/>
      <c r="DF31" s="699"/>
      <c r="DG31" s="699"/>
      <c r="DH31" s="699"/>
      <c r="DI31" s="699"/>
      <c r="DJ31" s="699"/>
      <c r="DK31" s="700"/>
      <c r="DL31" s="686">
        <v>8003</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139</v>
      </c>
      <c r="S32" s="681"/>
      <c r="T32" s="681"/>
      <c r="U32" s="681"/>
      <c r="V32" s="681"/>
      <c r="W32" s="681"/>
      <c r="X32" s="681"/>
      <c r="Y32" s="682"/>
      <c r="Z32" s="713" t="s">
        <v>130</v>
      </c>
      <c r="AA32" s="713"/>
      <c r="AB32" s="713"/>
      <c r="AC32" s="713"/>
      <c r="AD32" s="714" t="s">
        <v>139</v>
      </c>
      <c r="AE32" s="714"/>
      <c r="AF32" s="714"/>
      <c r="AG32" s="714"/>
      <c r="AH32" s="714"/>
      <c r="AI32" s="714"/>
      <c r="AJ32" s="714"/>
      <c r="AK32" s="714"/>
      <c r="AL32" s="683" t="s">
        <v>234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99.8</v>
      </c>
      <c r="BH32" s="699"/>
      <c r="BI32" s="699"/>
      <c r="BJ32" s="699"/>
      <c r="BK32" s="699"/>
      <c r="BL32" s="699"/>
      <c r="BM32" s="684">
        <v>99.2</v>
      </c>
      <c r="BN32" s="745"/>
      <c r="BO32" s="745"/>
      <c r="BP32" s="745"/>
      <c r="BQ32" s="726"/>
      <c r="BR32" s="753">
        <v>99.6</v>
      </c>
      <c r="BS32" s="699"/>
      <c r="BT32" s="699"/>
      <c r="BU32" s="699"/>
      <c r="BV32" s="699"/>
      <c r="BW32" s="699"/>
      <c r="BX32" s="684">
        <v>98.9</v>
      </c>
      <c r="BY32" s="745"/>
      <c r="BZ32" s="745"/>
      <c r="CA32" s="745"/>
      <c r="CB32" s="726"/>
      <c r="CD32" s="769"/>
      <c r="CE32" s="770"/>
      <c r="CF32" s="719" t="s">
        <v>317</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255387</v>
      </c>
      <c r="S33" s="681"/>
      <c r="T33" s="681"/>
      <c r="U33" s="681"/>
      <c r="V33" s="681"/>
      <c r="W33" s="681"/>
      <c r="X33" s="681"/>
      <c r="Y33" s="682"/>
      <c r="Z33" s="713">
        <v>5.5</v>
      </c>
      <c r="AA33" s="713"/>
      <c r="AB33" s="713"/>
      <c r="AC33" s="713"/>
      <c r="AD33" s="714" t="s">
        <v>139</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99.3</v>
      </c>
      <c r="BH33" s="665"/>
      <c r="BI33" s="665"/>
      <c r="BJ33" s="665"/>
      <c r="BK33" s="665"/>
      <c r="BL33" s="665"/>
      <c r="BM33" s="707">
        <v>97</v>
      </c>
      <c r="BN33" s="665"/>
      <c r="BO33" s="665"/>
      <c r="BP33" s="665"/>
      <c r="BQ33" s="709"/>
      <c r="BR33" s="744">
        <v>98.8</v>
      </c>
      <c r="BS33" s="665"/>
      <c r="BT33" s="665"/>
      <c r="BU33" s="665"/>
      <c r="BV33" s="665"/>
      <c r="BW33" s="665"/>
      <c r="BX33" s="707">
        <v>96.5</v>
      </c>
      <c r="BY33" s="665"/>
      <c r="BZ33" s="665"/>
      <c r="CA33" s="665"/>
      <c r="CB33" s="709"/>
      <c r="CD33" s="719" t="s">
        <v>320</v>
      </c>
      <c r="CE33" s="720"/>
      <c r="CF33" s="720"/>
      <c r="CG33" s="720"/>
      <c r="CH33" s="720"/>
      <c r="CI33" s="720"/>
      <c r="CJ33" s="720"/>
      <c r="CK33" s="720"/>
      <c r="CL33" s="720"/>
      <c r="CM33" s="720"/>
      <c r="CN33" s="720"/>
      <c r="CO33" s="720"/>
      <c r="CP33" s="720"/>
      <c r="CQ33" s="721"/>
      <c r="CR33" s="680">
        <v>2090534</v>
      </c>
      <c r="CS33" s="699"/>
      <c r="CT33" s="699"/>
      <c r="CU33" s="699"/>
      <c r="CV33" s="699"/>
      <c r="CW33" s="699"/>
      <c r="CX33" s="699"/>
      <c r="CY33" s="700"/>
      <c r="CZ33" s="683">
        <v>48.5</v>
      </c>
      <c r="DA33" s="701"/>
      <c r="DB33" s="701"/>
      <c r="DC33" s="702"/>
      <c r="DD33" s="686">
        <v>1360727</v>
      </c>
      <c r="DE33" s="699"/>
      <c r="DF33" s="699"/>
      <c r="DG33" s="699"/>
      <c r="DH33" s="699"/>
      <c r="DI33" s="699"/>
      <c r="DJ33" s="699"/>
      <c r="DK33" s="700"/>
      <c r="DL33" s="686">
        <v>916682</v>
      </c>
      <c r="DM33" s="699"/>
      <c r="DN33" s="699"/>
      <c r="DO33" s="699"/>
      <c r="DP33" s="699"/>
      <c r="DQ33" s="699"/>
      <c r="DR33" s="699"/>
      <c r="DS33" s="699"/>
      <c r="DT33" s="699"/>
      <c r="DU33" s="699"/>
      <c r="DV33" s="700"/>
      <c r="DW33" s="683">
        <v>36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12965</v>
      </c>
      <c r="S34" s="681"/>
      <c r="T34" s="681"/>
      <c r="U34" s="681"/>
      <c r="V34" s="681"/>
      <c r="W34" s="681"/>
      <c r="X34" s="681"/>
      <c r="Y34" s="682"/>
      <c r="Z34" s="713">
        <v>0.3</v>
      </c>
      <c r="AA34" s="713"/>
      <c r="AB34" s="713"/>
      <c r="AC34" s="713"/>
      <c r="AD34" s="714">
        <v>3793</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427143</v>
      </c>
      <c r="CS34" s="681"/>
      <c r="CT34" s="681"/>
      <c r="CU34" s="681"/>
      <c r="CV34" s="681"/>
      <c r="CW34" s="681"/>
      <c r="CX34" s="681"/>
      <c r="CY34" s="682"/>
      <c r="CZ34" s="683">
        <v>9.9</v>
      </c>
      <c r="DA34" s="701"/>
      <c r="DB34" s="701"/>
      <c r="DC34" s="702"/>
      <c r="DD34" s="686">
        <v>359913</v>
      </c>
      <c r="DE34" s="681"/>
      <c r="DF34" s="681"/>
      <c r="DG34" s="681"/>
      <c r="DH34" s="681"/>
      <c r="DI34" s="681"/>
      <c r="DJ34" s="681"/>
      <c r="DK34" s="682"/>
      <c r="DL34" s="686">
        <v>257382</v>
      </c>
      <c r="DM34" s="681"/>
      <c r="DN34" s="681"/>
      <c r="DO34" s="681"/>
      <c r="DP34" s="681"/>
      <c r="DQ34" s="681"/>
      <c r="DR34" s="681"/>
      <c r="DS34" s="681"/>
      <c r="DT34" s="681"/>
      <c r="DU34" s="681"/>
      <c r="DV34" s="682"/>
      <c r="DW34" s="683">
        <v>10.1</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58370</v>
      </c>
      <c r="S35" s="681"/>
      <c r="T35" s="681"/>
      <c r="U35" s="681"/>
      <c r="V35" s="681"/>
      <c r="W35" s="681"/>
      <c r="X35" s="681"/>
      <c r="Y35" s="682"/>
      <c r="Z35" s="713">
        <v>1.3</v>
      </c>
      <c r="AA35" s="713"/>
      <c r="AB35" s="713"/>
      <c r="AC35" s="713"/>
      <c r="AD35" s="714" t="s">
        <v>130</v>
      </c>
      <c r="AE35" s="714"/>
      <c r="AF35" s="714"/>
      <c r="AG35" s="714"/>
      <c r="AH35" s="714"/>
      <c r="AI35" s="714"/>
      <c r="AJ35" s="714"/>
      <c r="AK35" s="714"/>
      <c r="AL35" s="683" t="s">
        <v>234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18832</v>
      </c>
      <c r="CS35" s="699"/>
      <c r="CT35" s="699"/>
      <c r="CU35" s="699"/>
      <c r="CV35" s="699"/>
      <c r="CW35" s="699"/>
      <c r="CX35" s="699"/>
      <c r="CY35" s="700"/>
      <c r="CZ35" s="683">
        <v>0.4</v>
      </c>
      <c r="DA35" s="701"/>
      <c r="DB35" s="701"/>
      <c r="DC35" s="702"/>
      <c r="DD35" s="686">
        <v>16369</v>
      </c>
      <c r="DE35" s="699"/>
      <c r="DF35" s="699"/>
      <c r="DG35" s="699"/>
      <c r="DH35" s="699"/>
      <c r="DI35" s="699"/>
      <c r="DJ35" s="699"/>
      <c r="DK35" s="700"/>
      <c r="DL35" s="686">
        <v>12394</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3900</v>
      </c>
      <c r="S36" s="681"/>
      <c r="T36" s="681"/>
      <c r="U36" s="681"/>
      <c r="V36" s="681"/>
      <c r="W36" s="681"/>
      <c r="X36" s="681"/>
      <c r="Y36" s="682"/>
      <c r="Z36" s="713">
        <v>0.1</v>
      </c>
      <c r="AA36" s="713"/>
      <c r="AB36" s="713"/>
      <c r="AC36" s="713"/>
      <c r="AD36" s="714" t="s">
        <v>234</v>
      </c>
      <c r="AE36" s="714"/>
      <c r="AF36" s="714"/>
      <c r="AG36" s="714"/>
      <c r="AH36" s="714"/>
      <c r="AI36" s="714"/>
      <c r="AJ36" s="714"/>
      <c r="AK36" s="714"/>
      <c r="AL36" s="683" t="s">
        <v>130</v>
      </c>
      <c r="AM36" s="684"/>
      <c r="AN36" s="684"/>
      <c r="AO36" s="715"/>
      <c r="AP36" s="235"/>
      <c r="AQ36" s="732" t="s">
        <v>328</v>
      </c>
      <c r="AR36" s="733"/>
      <c r="AS36" s="733"/>
      <c r="AT36" s="733"/>
      <c r="AU36" s="733"/>
      <c r="AV36" s="733"/>
      <c r="AW36" s="733"/>
      <c r="AX36" s="733"/>
      <c r="AY36" s="734"/>
      <c r="AZ36" s="735">
        <v>523917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7945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1248194</v>
      </c>
      <c r="CS36" s="681"/>
      <c r="CT36" s="681"/>
      <c r="CU36" s="681"/>
      <c r="CV36" s="681"/>
      <c r="CW36" s="681"/>
      <c r="CX36" s="681"/>
      <c r="CY36" s="682"/>
      <c r="CZ36" s="683">
        <v>29</v>
      </c>
      <c r="DA36" s="701"/>
      <c r="DB36" s="701"/>
      <c r="DC36" s="702"/>
      <c r="DD36" s="686">
        <v>643284</v>
      </c>
      <c r="DE36" s="681"/>
      <c r="DF36" s="681"/>
      <c r="DG36" s="681"/>
      <c r="DH36" s="681"/>
      <c r="DI36" s="681"/>
      <c r="DJ36" s="681"/>
      <c r="DK36" s="682"/>
      <c r="DL36" s="686">
        <v>452787</v>
      </c>
      <c r="DM36" s="681"/>
      <c r="DN36" s="681"/>
      <c r="DO36" s="681"/>
      <c r="DP36" s="681"/>
      <c r="DQ36" s="681"/>
      <c r="DR36" s="681"/>
      <c r="DS36" s="681"/>
      <c r="DT36" s="681"/>
      <c r="DU36" s="681"/>
      <c r="DV36" s="682"/>
      <c r="DW36" s="683">
        <v>17.8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233863</v>
      </c>
      <c r="S37" s="681"/>
      <c r="T37" s="681"/>
      <c r="U37" s="681"/>
      <c r="V37" s="681"/>
      <c r="W37" s="681"/>
      <c r="X37" s="681"/>
      <c r="Y37" s="682"/>
      <c r="Z37" s="713">
        <v>5.0999999999999996</v>
      </c>
      <c r="AA37" s="713"/>
      <c r="AB37" s="713"/>
      <c r="AC37" s="713"/>
      <c r="AD37" s="714" t="s">
        <v>139</v>
      </c>
      <c r="AE37" s="714"/>
      <c r="AF37" s="714"/>
      <c r="AG37" s="714"/>
      <c r="AH37" s="714"/>
      <c r="AI37" s="714"/>
      <c r="AJ37" s="714"/>
      <c r="AK37" s="714"/>
      <c r="AL37" s="683" t="s">
        <v>130</v>
      </c>
      <c r="AM37" s="684"/>
      <c r="AN37" s="684"/>
      <c r="AO37" s="715"/>
      <c r="AQ37" s="723" t="s">
        <v>332</v>
      </c>
      <c r="AR37" s="724"/>
      <c r="AS37" s="724"/>
      <c r="AT37" s="724"/>
      <c r="AU37" s="724"/>
      <c r="AV37" s="724"/>
      <c r="AW37" s="724"/>
      <c r="AX37" s="724"/>
      <c r="AY37" s="725"/>
      <c r="AZ37" s="680">
        <v>225000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7251</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83666</v>
      </c>
      <c r="CS37" s="699"/>
      <c r="CT37" s="699"/>
      <c r="CU37" s="699"/>
      <c r="CV37" s="699"/>
      <c r="CW37" s="699"/>
      <c r="CX37" s="699"/>
      <c r="CY37" s="700"/>
      <c r="CZ37" s="683">
        <v>1.9</v>
      </c>
      <c r="DA37" s="701"/>
      <c r="DB37" s="701"/>
      <c r="DC37" s="702"/>
      <c r="DD37" s="686">
        <v>78172</v>
      </c>
      <c r="DE37" s="699"/>
      <c r="DF37" s="699"/>
      <c r="DG37" s="699"/>
      <c r="DH37" s="699"/>
      <c r="DI37" s="699"/>
      <c r="DJ37" s="699"/>
      <c r="DK37" s="700"/>
      <c r="DL37" s="686">
        <v>77344</v>
      </c>
      <c r="DM37" s="699"/>
      <c r="DN37" s="699"/>
      <c r="DO37" s="699"/>
      <c r="DP37" s="699"/>
      <c r="DQ37" s="699"/>
      <c r="DR37" s="699"/>
      <c r="DS37" s="699"/>
      <c r="DT37" s="699"/>
      <c r="DU37" s="699"/>
      <c r="DV37" s="700"/>
      <c r="DW37" s="683">
        <v>3</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50745</v>
      </c>
      <c r="S38" s="681"/>
      <c r="T38" s="681"/>
      <c r="U38" s="681"/>
      <c r="V38" s="681"/>
      <c r="W38" s="681"/>
      <c r="X38" s="681"/>
      <c r="Y38" s="682"/>
      <c r="Z38" s="713">
        <v>1.1000000000000001</v>
      </c>
      <c r="AA38" s="713"/>
      <c r="AB38" s="713"/>
      <c r="AC38" s="713"/>
      <c r="AD38" s="714">
        <v>22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28549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677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247294</v>
      </c>
      <c r="CS38" s="681"/>
      <c r="CT38" s="681"/>
      <c r="CU38" s="681"/>
      <c r="CV38" s="681"/>
      <c r="CW38" s="681"/>
      <c r="CX38" s="681"/>
      <c r="CY38" s="682"/>
      <c r="CZ38" s="683">
        <v>5.7</v>
      </c>
      <c r="DA38" s="701"/>
      <c r="DB38" s="701"/>
      <c r="DC38" s="702"/>
      <c r="DD38" s="686">
        <v>212163</v>
      </c>
      <c r="DE38" s="681"/>
      <c r="DF38" s="681"/>
      <c r="DG38" s="681"/>
      <c r="DH38" s="681"/>
      <c r="DI38" s="681"/>
      <c r="DJ38" s="681"/>
      <c r="DK38" s="682"/>
      <c r="DL38" s="686">
        <v>194119</v>
      </c>
      <c r="DM38" s="681"/>
      <c r="DN38" s="681"/>
      <c r="DO38" s="681"/>
      <c r="DP38" s="681"/>
      <c r="DQ38" s="681"/>
      <c r="DR38" s="681"/>
      <c r="DS38" s="681"/>
      <c r="DT38" s="681"/>
      <c r="DU38" s="681"/>
      <c r="DV38" s="682"/>
      <c r="DW38" s="683">
        <v>7.6</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378200</v>
      </c>
      <c r="S39" s="681"/>
      <c r="T39" s="681"/>
      <c r="U39" s="681"/>
      <c r="V39" s="681"/>
      <c r="W39" s="681"/>
      <c r="X39" s="681"/>
      <c r="Y39" s="682"/>
      <c r="Z39" s="713">
        <v>8.1999999999999993</v>
      </c>
      <c r="AA39" s="713"/>
      <c r="AB39" s="713"/>
      <c r="AC39" s="713"/>
      <c r="AD39" s="714" t="s">
        <v>139</v>
      </c>
      <c r="AE39" s="714"/>
      <c r="AF39" s="714"/>
      <c r="AG39" s="714"/>
      <c r="AH39" s="714"/>
      <c r="AI39" s="714"/>
      <c r="AJ39" s="714"/>
      <c r="AK39" s="714"/>
      <c r="AL39" s="683" t="s">
        <v>130</v>
      </c>
      <c r="AM39" s="684"/>
      <c r="AN39" s="684"/>
      <c r="AO39" s="715"/>
      <c r="AQ39" s="723" t="s">
        <v>340</v>
      </c>
      <c r="AR39" s="724"/>
      <c r="AS39" s="724"/>
      <c r="AT39" s="724"/>
      <c r="AU39" s="724"/>
      <c r="AV39" s="724"/>
      <c r="AW39" s="724"/>
      <c r="AX39" s="724"/>
      <c r="AY39" s="725"/>
      <c r="AZ39" s="680">
        <v>23074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1125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139071</v>
      </c>
      <c r="CS39" s="699"/>
      <c r="CT39" s="699"/>
      <c r="CU39" s="699"/>
      <c r="CV39" s="699"/>
      <c r="CW39" s="699"/>
      <c r="CX39" s="699"/>
      <c r="CY39" s="700"/>
      <c r="CZ39" s="683">
        <v>3.2</v>
      </c>
      <c r="DA39" s="701"/>
      <c r="DB39" s="701"/>
      <c r="DC39" s="702"/>
      <c r="DD39" s="686">
        <v>118998</v>
      </c>
      <c r="DE39" s="699"/>
      <c r="DF39" s="699"/>
      <c r="DG39" s="699"/>
      <c r="DH39" s="699"/>
      <c r="DI39" s="699"/>
      <c r="DJ39" s="699"/>
      <c r="DK39" s="700"/>
      <c r="DL39" s="686" t="s">
        <v>139</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700</v>
      </c>
      <c r="S40" s="681"/>
      <c r="T40" s="681"/>
      <c r="U40" s="681"/>
      <c r="V40" s="681"/>
      <c r="W40" s="681"/>
      <c r="X40" s="681"/>
      <c r="Y40" s="682"/>
      <c r="Z40" s="713">
        <v>0</v>
      </c>
      <c r="AA40" s="713"/>
      <c r="AB40" s="713"/>
      <c r="AC40" s="713"/>
      <c r="AD40" s="714" t="s">
        <v>130</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t="s">
        <v>130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90</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10000</v>
      </c>
      <c r="CS40" s="681"/>
      <c r="CT40" s="681"/>
      <c r="CU40" s="681"/>
      <c r="CV40" s="681"/>
      <c r="CW40" s="681"/>
      <c r="CX40" s="681"/>
      <c r="CY40" s="682"/>
      <c r="CZ40" s="683">
        <v>0.2</v>
      </c>
      <c r="DA40" s="701"/>
      <c r="DB40" s="701"/>
      <c r="DC40" s="702"/>
      <c r="DD40" s="686">
        <v>10000</v>
      </c>
      <c r="DE40" s="681"/>
      <c r="DF40" s="681"/>
      <c r="DG40" s="681"/>
      <c r="DH40" s="681"/>
      <c r="DI40" s="681"/>
      <c r="DJ40" s="681"/>
      <c r="DK40" s="682"/>
      <c r="DL40" s="686" t="s">
        <v>139</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139</v>
      </c>
      <c r="AA41" s="713"/>
      <c r="AB41" s="713"/>
      <c r="AC41" s="713"/>
      <c r="AD41" s="714" t="s">
        <v>130</v>
      </c>
      <c r="AE41" s="714"/>
      <c r="AF41" s="714"/>
      <c r="AG41" s="714"/>
      <c r="AH41" s="714"/>
      <c r="AI41" s="714"/>
      <c r="AJ41" s="714"/>
      <c r="AK41" s="714"/>
      <c r="AL41" s="683" t="s">
        <v>139</v>
      </c>
      <c r="AM41" s="684"/>
      <c r="AN41" s="684"/>
      <c r="AO41" s="715"/>
      <c r="AQ41" s="723" t="s">
        <v>349</v>
      </c>
      <c r="AR41" s="724"/>
      <c r="AS41" s="724"/>
      <c r="AT41" s="724"/>
      <c r="AU41" s="724"/>
      <c r="AV41" s="724"/>
      <c r="AW41" s="724"/>
      <c r="AX41" s="724"/>
      <c r="AY41" s="725"/>
      <c r="AZ41" s="680">
        <v>38191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70000</v>
      </c>
      <c r="S42" s="681"/>
      <c r="T42" s="681"/>
      <c r="U42" s="681"/>
      <c r="V42" s="681"/>
      <c r="W42" s="681"/>
      <c r="X42" s="681"/>
      <c r="Y42" s="682"/>
      <c r="Z42" s="713">
        <v>1.5</v>
      </c>
      <c r="AA42" s="713"/>
      <c r="AB42" s="713"/>
      <c r="AC42" s="713"/>
      <c r="AD42" s="714" t="s">
        <v>130</v>
      </c>
      <c r="AE42" s="714"/>
      <c r="AF42" s="714"/>
      <c r="AG42" s="714"/>
      <c r="AH42" s="714"/>
      <c r="AI42" s="714"/>
      <c r="AJ42" s="714"/>
      <c r="AK42" s="714"/>
      <c r="AL42" s="683" t="s">
        <v>130</v>
      </c>
      <c r="AM42" s="684"/>
      <c r="AN42" s="684"/>
      <c r="AO42" s="715"/>
      <c r="AQ42" s="716" t="s">
        <v>353</v>
      </c>
      <c r="AR42" s="717"/>
      <c r="AS42" s="717"/>
      <c r="AT42" s="717"/>
      <c r="AU42" s="717"/>
      <c r="AV42" s="717"/>
      <c r="AW42" s="717"/>
      <c r="AX42" s="717"/>
      <c r="AY42" s="718"/>
      <c r="AZ42" s="664">
        <v>209103</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267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773222</v>
      </c>
      <c r="CS42" s="681"/>
      <c r="CT42" s="681"/>
      <c r="CU42" s="681"/>
      <c r="CV42" s="681"/>
      <c r="CW42" s="681"/>
      <c r="CX42" s="681"/>
      <c r="CY42" s="682"/>
      <c r="CZ42" s="683">
        <v>17.899999999999999</v>
      </c>
      <c r="DA42" s="684"/>
      <c r="DB42" s="684"/>
      <c r="DC42" s="685"/>
      <c r="DD42" s="686">
        <v>347865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4619211</v>
      </c>
      <c r="S43" s="703"/>
      <c r="T43" s="703"/>
      <c r="U43" s="703"/>
      <c r="V43" s="703"/>
      <c r="W43" s="703"/>
      <c r="X43" s="703"/>
      <c r="Y43" s="704"/>
      <c r="Z43" s="705">
        <v>100</v>
      </c>
      <c r="AA43" s="705"/>
      <c r="AB43" s="705"/>
      <c r="AC43" s="705"/>
      <c r="AD43" s="706">
        <v>2479012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17203</v>
      </c>
      <c r="CS43" s="699"/>
      <c r="CT43" s="699"/>
      <c r="CU43" s="699"/>
      <c r="CV43" s="699"/>
      <c r="CW43" s="699"/>
      <c r="CX43" s="699"/>
      <c r="CY43" s="700"/>
      <c r="CZ43" s="683">
        <v>0.4</v>
      </c>
      <c r="DA43" s="701"/>
      <c r="DB43" s="701"/>
      <c r="DC43" s="702"/>
      <c r="DD43" s="686">
        <v>17203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700215</v>
      </c>
      <c r="CS44" s="681"/>
      <c r="CT44" s="681"/>
      <c r="CU44" s="681"/>
      <c r="CV44" s="681"/>
      <c r="CW44" s="681"/>
      <c r="CX44" s="681"/>
      <c r="CY44" s="682"/>
      <c r="CZ44" s="683">
        <v>16.3</v>
      </c>
      <c r="DA44" s="684"/>
      <c r="DB44" s="684"/>
      <c r="DC44" s="685"/>
      <c r="DD44" s="686">
        <v>313068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60645</v>
      </c>
      <c r="CS45" s="699"/>
      <c r="CT45" s="699"/>
      <c r="CU45" s="699"/>
      <c r="CV45" s="699"/>
      <c r="CW45" s="699"/>
      <c r="CX45" s="699"/>
      <c r="CY45" s="700"/>
      <c r="CZ45" s="683">
        <v>1.4</v>
      </c>
      <c r="DA45" s="701"/>
      <c r="DB45" s="701"/>
      <c r="DC45" s="702"/>
      <c r="DD45" s="686">
        <v>16645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639324</v>
      </c>
      <c r="CS46" s="681"/>
      <c r="CT46" s="681"/>
      <c r="CU46" s="681"/>
      <c r="CV46" s="681"/>
      <c r="CW46" s="681"/>
      <c r="CX46" s="681"/>
      <c r="CY46" s="682"/>
      <c r="CZ46" s="683">
        <v>14.8</v>
      </c>
      <c r="DA46" s="684"/>
      <c r="DB46" s="684"/>
      <c r="DC46" s="685"/>
      <c r="DD46" s="686">
        <v>296345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73007</v>
      </c>
      <c r="CS47" s="699"/>
      <c r="CT47" s="699"/>
      <c r="CU47" s="699"/>
      <c r="CV47" s="699"/>
      <c r="CW47" s="699"/>
      <c r="CX47" s="699"/>
      <c r="CY47" s="700"/>
      <c r="CZ47" s="683">
        <v>1.7</v>
      </c>
      <c r="DA47" s="701"/>
      <c r="DB47" s="701"/>
      <c r="DC47" s="702"/>
      <c r="DD47" s="686">
        <v>34797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4308804</v>
      </c>
      <c r="CS49" s="665"/>
      <c r="CT49" s="665"/>
      <c r="CU49" s="665"/>
      <c r="CV49" s="665"/>
      <c r="CW49" s="665"/>
      <c r="CX49" s="665"/>
      <c r="CY49" s="666"/>
      <c r="CZ49" s="667">
        <v>100</v>
      </c>
      <c r="DA49" s="668"/>
      <c r="DB49" s="668"/>
      <c r="DC49" s="669"/>
      <c r="DD49" s="670">
        <v>2901946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iFASsMgMV14vZXHGxb7QSV+yumIpr/9jGFbGr3tYv4LJPOCR+UJ9Z6lm+7tSckT1JbnbMP9EpHsLVhZWa3kwg==" saltValue="chDIBWMtP6KlDGGuRB66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4619</v>
      </c>
      <c r="R7" s="1200"/>
      <c r="S7" s="1200"/>
      <c r="T7" s="1200"/>
      <c r="U7" s="1200"/>
      <c r="V7" s="1200">
        <v>4309</v>
      </c>
      <c r="W7" s="1200"/>
      <c r="X7" s="1200"/>
      <c r="Y7" s="1200"/>
      <c r="Z7" s="1200"/>
      <c r="AA7" s="1200">
        <v>310</v>
      </c>
      <c r="AB7" s="1200"/>
      <c r="AC7" s="1200"/>
      <c r="AD7" s="1200"/>
      <c r="AE7" s="1201"/>
      <c r="AF7" s="1202">
        <v>250</v>
      </c>
      <c r="AG7" s="1203"/>
      <c r="AH7" s="1203"/>
      <c r="AI7" s="1203"/>
      <c r="AJ7" s="1204"/>
      <c r="AK7" s="1186" t="s">
        <v>597</v>
      </c>
      <c r="AL7" s="1187"/>
      <c r="AM7" s="1187"/>
      <c r="AN7" s="1187"/>
      <c r="AO7" s="1187"/>
      <c r="AP7" s="1187">
        <v>2928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-1</v>
      </c>
      <c r="CI7" s="1184"/>
      <c r="CJ7" s="1184"/>
      <c r="CK7" s="1184"/>
      <c r="CL7" s="1185"/>
      <c r="CM7" s="1183">
        <v>66</v>
      </c>
      <c r="CN7" s="1184"/>
      <c r="CO7" s="1184"/>
      <c r="CP7" s="1184"/>
      <c r="CQ7" s="1185"/>
      <c r="CR7" s="1183">
        <v>3</v>
      </c>
      <c r="CS7" s="1184"/>
      <c r="CT7" s="1184"/>
      <c r="CU7" s="1184"/>
      <c r="CV7" s="1185"/>
      <c r="CW7" s="1183" t="s">
        <v>595</v>
      </c>
      <c r="CX7" s="1184"/>
      <c r="CY7" s="1184"/>
      <c r="CZ7" s="1184"/>
      <c r="DA7" s="1185"/>
      <c r="DB7" s="1183" t="s">
        <v>595</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-11</v>
      </c>
      <c r="CI8" s="1085"/>
      <c r="CJ8" s="1085"/>
      <c r="CK8" s="1085"/>
      <c r="CL8" s="1086"/>
      <c r="CM8" s="1084">
        <v>2</v>
      </c>
      <c r="CN8" s="1085"/>
      <c r="CO8" s="1085"/>
      <c r="CP8" s="1085"/>
      <c r="CQ8" s="1086"/>
      <c r="CR8" s="1084">
        <v>11</v>
      </c>
      <c r="CS8" s="1085"/>
      <c r="CT8" s="1085"/>
      <c r="CU8" s="1085"/>
      <c r="CV8" s="1086"/>
      <c r="CW8" s="1084" t="s">
        <v>513</v>
      </c>
      <c r="CX8" s="1085"/>
      <c r="CY8" s="1085"/>
      <c r="CZ8" s="1085"/>
      <c r="DA8" s="1086"/>
      <c r="DB8" s="1084" t="s">
        <v>513</v>
      </c>
      <c r="DC8" s="1085"/>
      <c r="DD8" s="1085"/>
      <c r="DE8" s="1085"/>
      <c r="DF8" s="1086"/>
      <c r="DG8" s="1084" t="s">
        <v>513</v>
      </c>
      <c r="DH8" s="1085"/>
      <c r="DI8" s="1085"/>
      <c r="DJ8" s="1085"/>
      <c r="DK8" s="1086"/>
      <c r="DL8" s="1084" t="s">
        <v>513</v>
      </c>
      <c r="DM8" s="1085"/>
      <c r="DN8" s="1085"/>
      <c r="DO8" s="1085"/>
      <c r="DP8" s="1086"/>
      <c r="DQ8" s="1084" t="s">
        <v>595</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4619</v>
      </c>
      <c r="R23" s="1164"/>
      <c r="S23" s="1164"/>
      <c r="T23" s="1164"/>
      <c r="U23" s="1164"/>
      <c r="V23" s="1164">
        <v>4309</v>
      </c>
      <c r="W23" s="1164"/>
      <c r="X23" s="1164"/>
      <c r="Y23" s="1164"/>
      <c r="Z23" s="1164"/>
      <c r="AA23" s="1164">
        <v>310</v>
      </c>
      <c r="AB23" s="1164"/>
      <c r="AC23" s="1164"/>
      <c r="AD23" s="1164"/>
      <c r="AE23" s="1165"/>
      <c r="AF23" s="1166">
        <v>250</v>
      </c>
      <c r="AG23" s="1164"/>
      <c r="AH23" s="1164"/>
      <c r="AI23" s="1164"/>
      <c r="AJ23" s="1167"/>
      <c r="AK23" s="1168"/>
      <c r="AL23" s="1169"/>
      <c r="AM23" s="1169"/>
      <c r="AN23" s="1169"/>
      <c r="AO23" s="1169"/>
      <c r="AP23" s="1164">
        <v>2928</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446</v>
      </c>
      <c r="R28" s="1149"/>
      <c r="S28" s="1149"/>
      <c r="T28" s="1149"/>
      <c r="U28" s="1149"/>
      <c r="V28" s="1149">
        <v>438</v>
      </c>
      <c r="W28" s="1149"/>
      <c r="X28" s="1149"/>
      <c r="Y28" s="1149"/>
      <c r="Z28" s="1149"/>
      <c r="AA28" s="1149">
        <v>8</v>
      </c>
      <c r="AB28" s="1149"/>
      <c r="AC28" s="1149"/>
      <c r="AD28" s="1149"/>
      <c r="AE28" s="1150"/>
      <c r="AF28" s="1151">
        <v>8</v>
      </c>
      <c r="AG28" s="1149"/>
      <c r="AH28" s="1149"/>
      <c r="AI28" s="1149"/>
      <c r="AJ28" s="1152"/>
      <c r="AK28" s="1153">
        <v>38</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665</v>
      </c>
      <c r="R29" s="1139"/>
      <c r="S29" s="1139"/>
      <c r="T29" s="1139"/>
      <c r="U29" s="1139"/>
      <c r="V29" s="1139">
        <v>633</v>
      </c>
      <c r="W29" s="1139"/>
      <c r="X29" s="1139"/>
      <c r="Y29" s="1139"/>
      <c r="Z29" s="1139"/>
      <c r="AA29" s="1139">
        <v>32</v>
      </c>
      <c r="AB29" s="1139"/>
      <c r="AC29" s="1139"/>
      <c r="AD29" s="1139"/>
      <c r="AE29" s="1140"/>
      <c r="AF29" s="1114">
        <v>32</v>
      </c>
      <c r="AG29" s="1115"/>
      <c r="AH29" s="1115"/>
      <c r="AI29" s="1115"/>
      <c r="AJ29" s="1116"/>
      <c r="AK29" s="1075">
        <v>71</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57</v>
      </c>
      <c r="R30" s="1139"/>
      <c r="S30" s="1139"/>
      <c r="T30" s="1139"/>
      <c r="U30" s="1139"/>
      <c r="V30" s="1139">
        <v>57</v>
      </c>
      <c r="W30" s="1139"/>
      <c r="X30" s="1139"/>
      <c r="Y30" s="1139"/>
      <c r="Z30" s="1139"/>
      <c r="AA30" s="1139">
        <v>0</v>
      </c>
      <c r="AB30" s="1139"/>
      <c r="AC30" s="1139"/>
      <c r="AD30" s="1139"/>
      <c r="AE30" s="1140"/>
      <c r="AF30" s="1114">
        <v>0</v>
      </c>
      <c r="AG30" s="1115"/>
      <c r="AH30" s="1115"/>
      <c r="AI30" s="1115"/>
      <c r="AJ30" s="1116"/>
      <c r="AK30" s="1075">
        <v>120</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120</v>
      </c>
      <c r="R31" s="1139"/>
      <c r="S31" s="1139"/>
      <c r="T31" s="1139"/>
      <c r="U31" s="1139"/>
      <c r="V31" s="1139">
        <v>109</v>
      </c>
      <c r="W31" s="1139"/>
      <c r="X31" s="1139"/>
      <c r="Y31" s="1139"/>
      <c r="Z31" s="1139"/>
      <c r="AA31" s="1139">
        <v>11</v>
      </c>
      <c r="AB31" s="1139"/>
      <c r="AC31" s="1139"/>
      <c r="AD31" s="1139"/>
      <c r="AE31" s="1140"/>
      <c r="AF31" s="1114">
        <v>211</v>
      </c>
      <c r="AG31" s="1115"/>
      <c r="AH31" s="1115"/>
      <c r="AI31" s="1115"/>
      <c r="AJ31" s="1116"/>
      <c r="AK31" s="1075">
        <v>29</v>
      </c>
      <c r="AL31" s="1066"/>
      <c r="AM31" s="1066"/>
      <c r="AN31" s="1066"/>
      <c r="AO31" s="1066"/>
      <c r="AP31" s="1066">
        <v>33</v>
      </c>
      <c r="AQ31" s="1066"/>
      <c r="AR31" s="1066"/>
      <c r="AS31" s="1066"/>
      <c r="AT31" s="1066"/>
      <c r="AU31" s="1066" t="s">
        <v>597</v>
      </c>
      <c r="AV31" s="1066"/>
      <c r="AW31" s="1066"/>
      <c r="AX31" s="1066"/>
      <c r="AY31" s="1066"/>
      <c r="AZ31" s="1137" t="s">
        <v>597</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305</v>
      </c>
      <c r="R32" s="1139"/>
      <c r="S32" s="1139"/>
      <c r="T32" s="1139"/>
      <c r="U32" s="1139"/>
      <c r="V32" s="1139">
        <v>285</v>
      </c>
      <c r="W32" s="1139"/>
      <c r="X32" s="1139"/>
      <c r="Y32" s="1139"/>
      <c r="Z32" s="1139"/>
      <c r="AA32" s="1139">
        <v>20</v>
      </c>
      <c r="AB32" s="1139"/>
      <c r="AC32" s="1139"/>
      <c r="AD32" s="1139"/>
      <c r="AE32" s="1140"/>
      <c r="AF32" s="1114">
        <v>27</v>
      </c>
      <c r="AG32" s="1115"/>
      <c r="AH32" s="1115"/>
      <c r="AI32" s="1115"/>
      <c r="AJ32" s="1116"/>
      <c r="AK32" s="1075">
        <v>225</v>
      </c>
      <c r="AL32" s="1066"/>
      <c r="AM32" s="1066"/>
      <c r="AN32" s="1066"/>
      <c r="AO32" s="1066"/>
      <c r="AP32" s="1066">
        <v>1504</v>
      </c>
      <c r="AQ32" s="1066"/>
      <c r="AR32" s="1066"/>
      <c r="AS32" s="1066"/>
      <c r="AT32" s="1066"/>
      <c r="AU32" s="1066">
        <v>1228</v>
      </c>
      <c r="AV32" s="1066"/>
      <c r="AW32" s="1066"/>
      <c r="AX32" s="1066"/>
      <c r="AY32" s="1066"/>
      <c r="AZ32" s="1137" t="s">
        <v>597</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278</v>
      </c>
      <c r="AG63" s="1054"/>
      <c r="AH63" s="1054"/>
      <c r="AI63" s="1054"/>
      <c r="AJ63" s="1125"/>
      <c r="AK63" s="1126"/>
      <c r="AL63" s="1058"/>
      <c r="AM63" s="1058"/>
      <c r="AN63" s="1058"/>
      <c r="AO63" s="1058"/>
      <c r="AP63" s="1054">
        <v>1504</v>
      </c>
      <c r="AQ63" s="1054"/>
      <c r="AR63" s="1054"/>
      <c r="AS63" s="1054"/>
      <c r="AT63" s="1054"/>
      <c r="AU63" s="1054">
        <v>1228</v>
      </c>
      <c r="AV63" s="1054"/>
      <c r="AW63" s="1054"/>
      <c r="AX63" s="1054"/>
      <c r="AY63" s="1054"/>
      <c r="AZ63" s="1120"/>
      <c r="BA63" s="1120"/>
      <c r="BB63" s="1120"/>
      <c r="BC63" s="1120"/>
      <c r="BD63" s="1120"/>
      <c r="BE63" s="1055"/>
      <c r="BF63" s="1055"/>
      <c r="BG63" s="1055"/>
      <c r="BH63" s="1055"/>
      <c r="BI63" s="1056"/>
      <c r="BJ63" s="1121" t="s">
        <v>393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415</v>
      </c>
      <c r="AB66" s="1097"/>
      <c r="AC66" s="1097"/>
      <c r="AD66" s="1097"/>
      <c r="AE66" s="1098"/>
      <c r="AF66" s="1102" t="s">
        <v>399</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2404</v>
      </c>
      <c r="R68" s="1077"/>
      <c r="S68" s="1077"/>
      <c r="T68" s="1077"/>
      <c r="U68" s="1077"/>
      <c r="V68" s="1077">
        <v>2313</v>
      </c>
      <c r="W68" s="1077"/>
      <c r="X68" s="1077"/>
      <c r="Y68" s="1077"/>
      <c r="Z68" s="1077"/>
      <c r="AA68" s="1077">
        <v>91</v>
      </c>
      <c r="AB68" s="1077"/>
      <c r="AC68" s="1077"/>
      <c r="AD68" s="1077"/>
      <c r="AE68" s="1077"/>
      <c r="AF68" s="1077">
        <v>101</v>
      </c>
      <c r="AG68" s="1077"/>
      <c r="AH68" s="1077"/>
      <c r="AI68" s="1077"/>
      <c r="AJ68" s="1077"/>
      <c r="AK68" s="1077">
        <v>13</v>
      </c>
      <c r="AL68" s="1077"/>
      <c r="AM68" s="1077"/>
      <c r="AN68" s="1077"/>
      <c r="AO68" s="1077"/>
      <c r="AP68" s="1077">
        <v>5906</v>
      </c>
      <c r="AQ68" s="1077"/>
      <c r="AR68" s="1077"/>
      <c r="AS68" s="1077"/>
      <c r="AT68" s="1077"/>
      <c r="AU68" s="1077">
        <v>120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1877</v>
      </c>
      <c r="R69" s="1066"/>
      <c r="S69" s="1066"/>
      <c r="T69" s="1066"/>
      <c r="U69" s="1066"/>
      <c r="V69" s="1066">
        <v>1859</v>
      </c>
      <c r="W69" s="1066"/>
      <c r="X69" s="1066"/>
      <c r="Y69" s="1066"/>
      <c r="Z69" s="1066"/>
      <c r="AA69" s="1066">
        <v>18</v>
      </c>
      <c r="AB69" s="1066"/>
      <c r="AC69" s="1066"/>
      <c r="AD69" s="1066"/>
      <c r="AE69" s="1066"/>
      <c r="AF69" s="1066">
        <v>18</v>
      </c>
      <c r="AG69" s="1066"/>
      <c r="AH69" s="1066"/>
      <c r="AI69" s="1066"/>
      <c r="AJ69" s="1066"/>
      <c r="AK69" s="1066" t="s">
        <v>600</v>
      </c>
      <c r="AL69" s="1066"/>
      <c r="AM69" s="1066"/>
      <c r="AN69" s="1066"/>
      <c r="AO69" s="1066"/>
      <c r="AP69" s="1066">
        <v>174</v>
      </c>
      <c r="AQ69" s="1066"/>
      <c r="AR69" s="1066"/>
      <c r="AS69" s="1066"/>
      <c r="AT69" s="1066"/>
      <c r="AU69" s="1066">
        <v>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11</v>
      </c>
      <c r="R70" s="1066"/>
      <c r="S70" s="1066"/>
      <c r="T70" s="1066"/>
      <c r="U70" s="1066"/>
      <c r="V70" s="1066">
        <v>6</v>
      </c>
      <c r="W70" s="1066"/>
      <c r="X70" s="1066"/>
      <c r="Y70" s="1066"/>
      <c r="Z70" s="1066"/>
      <c r="AA70" s="1066">
        <v>5</v>
      </c>
      <c r="AB70" s="1066"/>
      <c r="AC70" s="1066"/>
      <c r="AD70" s="1066"/>
      <c r="AE70" s="1066"/>
      <c r="AF70" s="1066">
        <v>1</v>
      </c>
      <c r="AG70" s="1066"/>
      <c r="AH70" s="1066"/>
      <c r="AI70" s="1066"/>
      <c r="AJ70" s="1066"/>
      <c r="AK70" s="1066" t="s">
        <v>601</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80</v>
      </c>
      <c r="R71" s="1066"/>
      <c r="S71" s="1066"/>
      <c r="T71" s="1066"/>
      <c r="U71" s="1066"/>
      <c r="V71" s="1066">
        <v>71</v>
      </c>
      <c r="W71" s="1066"/>
      <c r="X71" s="1066"/>
      <c r="Y71" s="1066"/>
      <c r="Z71" s="1066"/>
      <c r="AA71" s="1066">
        <v>9</v>
      </c>
      <c r="AB71" s="1066"/>
      <c r="AC71" s="1066"/>
      <c r="AD71" s="1066"/>
      <c r="AE71" s="1066"/>
      <c r="AF71" s="1066">
        <v>2</v>
      </c>
      <c r="AG71" s="1066"/>
      <c r="AH71" s="1066"/>
      <c r="AI71" s="1066"/>
      <c r="AJ71" s="1066"/>
      <c r="AK71" s="1066">
        <v>2</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585</v>
      </c>
      <c r="C72" s="1070"/>
      <c r="D72" s="1070"/>
      <c r="E72" s="1070"/>
      <c r="F72" s="1070"/>
      <c r="G72" s="1070"/>
      <c r="H72" s="1070"/>
      <c r="I72" s="1070"/>
      <c r="J72" s="1070"/>
      <c r="K72" s="1070"/>
      <c r="L72" s="1070"/>
      <c r="M72" s="1070"/>
      <c r="N72" s="1070"/>
      <c r="O72" s="1070"/>
      <c r="P72" s="1071"/>
      <c r="Q72" s="1072">
        <v>1037</v>
      </c>
      <c r="R72" s="1066"/>
      <c r="S72" s="1066"/>
      <c r="T72" s="1066"/>
      <c r="U72" s="1066"/>
      <c r="V72" s="1066">
        <v>1005</v>
      </c>
      <c r="W72" s="1066"/>
      <c r="X72" s="1066"/>
      <c r="Y72" s="1066"/>
      <c r="Z72" s="1066"/>
      <c r="AA72" s="1066">
        <v>31</v>
      </c>
      <c r="AB72" s="1066"/>
      <c r="AC72" s="1066"/>
      <c r="AD72" s="1066"/>
      <c r="AE72" s="1066"/>
      <c r="AF72" s="1066">
        <v>31</v>
      </c>
      <c r="AG72" s="1066"/>
      <c r="AH72" s="1066"/>
      <c r="AI72" s="1066"/>
      <c r="AJ72" s="1066"/>
      <c r="AK72" s="1066">
        <v>5</v>
      </c>
      <c r="AL72" s="1066"/>
      <c r="AM72" s="1066"/>
      <c r="AN72" s="1066"/>
      <c r="AO72" s="1066"/>
      <c r="AP72" s="1066">
        <v>1201</v>
      </c>
      <c r="AQ72" s="1066"/>
      <c r="AR72" s="1066"/>
      <c r="AS72" s="1066"/>
      <c r="AT72" s="1066"/>
      <c r="AU72" s="1066">
        <v>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7462</v>
      </c>
      <c r="R73" s="1066"/>
      <c r="S73" s="1066"/>
      <c r="T73" s="1066"/>
      <c r="U73" s="1066"/>
      <c r="V73" s="1066">
        <v>7216</v>
      </c>
      <c r="W73" s="1066"/>
      <c r="X73" s="1066"/>
      <c r="Y73" s="1066"/>
      <c r="Z73" s="1066"/>
      <c r="AA73" s="1066">
        <v>246</v>
      </c>
      <c r="AB73" s="1066"/>
      <c r="AC73" s="1066"/>
      <c r="AD73" s="1066"/>
      <c r="AE73" s="1066"/>
      <c r="AF73" s="1066">
        <v>3587</v>
      </c>
      <c r="AG73" s="1066"/>
      <c r="AH73" s="1066"/>
      <c r="AI73" s="1066"/>
      <c r="AJ73" s="1066"/>
      <c r="AK73" s="1066">
        <v>757</v>
      </c>
      <c r="AL73" s="1066"/>
      <c r="AM73" s="1066"/>
      <c r="AN73" s="1066"/>
      <c r="AO73" s="1066"/>
      <c r="AP73" s="1066">
        <v>1644</v>
      </c>
      <c r="AQ73" s="1066"/>
      <c r="AR73" s="1066"/>
      <c r="AS73" s="1066"/>
      <c r="AT73" s="1066"/>
      <c r="AU73" s="1066">
        <v>28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587</v>
      </c>
      <c r="C74" s="1070"/>
      <c r="D74" s="1070"/>
      <c r="E74" s="1070"/>
      <c r="F74" s="1070"/>
      <c r="G74" s="1070"/>
      <c r="H74" s="1070"/>
      <c r="I74" s="1070"/>
      <c r="J74" s="1070"/>
      <c r="K74" s="1070"/>
      <c r="L74" s="1070"/>
      <c r="M74" s="1070"/>
      <c r="N74" s="1070"/>
      <c r="O74" s="1070"/>
      <c r="P74" s="1071"/>
      <c r="Q74" s="1072">
        <v>600</v>
      </c>
      <c r="R74" s="1066"/>
      <c r="S74" s="1066"/>
      <c r="T74" s="1066"/>
      <c r="U74" s="1066"/>
      <c r="V74" s="1066">
        <v>537</v>
      </c>
      <c r="W74" s="1066"/>
      <c r="X74" s="1066"/>
      <c r="Y74" s="1066"/>
      <c r="Z74" s="1066"/>
      <c r="AA74" s="1066">
        <v>63</v>
      </c>
      <c r="AB74" s="1066"/>
      <c r="AC74" s="1066"/>
      <c r="AD74" s="1066"/>
      <c r="AE74" s="1066"/>
      <c r="AF74" s="1066">
        <v>63</v>
      </c>
      <c r="AG74" s="1066"/>
      <c r="AH74" s="1066"/>
      <c r="AI74" s="1066"/>
      <c r="AJ74" s="1066"/>
      <c r="AK74" s="1066">
        <v>127</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588</v>
      </c>
      <c r="C75" s="1070"/>
      <c r="D75" s="1070"/>
      <c r="E75" s="1070"/>
      <c r="F75" s="1070"/>
      <c r="G75" s="1070"/>
      <c r="H75" s="1070"/>
      <c r="I75" s="1070"/>
      <c r="J75" s="1070"/>
      <c r="K75" s="1070"/>
      <c r="L75" s="1070"/>
      <c r="M75" s="1070"/>
      <c r="N75" s="1070"/>
      <c r="O75" s="1070"/>
      <c r="P75" s="1071"/>
      <c r="Q75" s="1073">
        <v>296986</v>
      </c>
      <c r="R75" s="1074"/>
      <c r="S75" s="1074"/>
      <c r="T75" s="1074"/>
      <c r="U75" s="1075"/>
      <c r="V75" s="1076">
        <v>274820</v>
      </c>
      <c r="W75" s="1074"/>
      <c r="X75" s="1074"/>
      <c r="Y75" s="1074"/>
      <c r="Z75" s="1075"/>
      <c r="AA75" s="1076">
        <v>22166</v>
      </c>
      <c r="AB75" s="1074"/>
      <c r="AC75" s="1074"/>
      <c r="AD75" s="1074"/>
      <c r="AE75" s="1075"/>
      <c r="AF75" s="1076">
        <v>22166</v>
      </c>
      <c r="AG75" s="1074"/>
      <c r="AH75" s="1074"/>
      <c r="AI75" s="1074"/>
      <c r="AJ75" s="1075"/>
      <c r="AK75" s="1076">
        <v>255</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590</v>
      </c>
      <c r="C76" s="1070"/>
      <c r="D76" s="1070"/>
      <c r="E76" s="1070"/>
      <c r="F76" s="1070"/>
      <c r="G76" s="1070"/>
      <c r="H76" s="1070"/>
      <c r="I76" s="1070"/>
      <c r="J76" s="1070"/>
      <c r="K76" s="1070"/>
      <c r="L76" s="1070"/>
      <c r="M76" s="1070"/>
      <c r="N76" s="1070"/>
      <c r="O76" s="1070"/>
      <c r="P76" s="1071"/>
      <c r="Q76" s="1073">
        <v>6467</v>
      </c>
      <c r="R76" s="1074"/>
      <c r="S76" s="1074"/>
      <c r="T76" s="1074"/>
      <c r="U76" s="1075"/>
      <c r="V76" s="1076">
        <v>5925</v>
      </c>
      <c r="W76" s="1074"/>
      <c r="X76" s="1074"/>
      <c r="Y76" s="1074"/>
      <c r="Z76" s="1075"/>
      <c r="AA76" s="1076">
        <v>542</v>
      </c>
      <c r="AB76" s="1074"/>
      <c r="AC76" s="1074"/>
      <c r="AD76" s="1074"/>
      <c r="AE76" s="1075"/>
      <c r="AF76" s="1076">
        <v>550</v>
      </c>
      <c r="AG76" s="1074"/>
      <c r="AH76" s="1074"/>
      <c r="AI76" s="1074"/>
      <c r="AJ76" s="1075"/>
      <c r="AK76" s="1076">
        <v>0</v>
      </c>
      <c r="AL76" s="1074"/>
      <c r="AM76" s="1074"/>
      <c r="AN76" s="1074"/>
      <c r="AO76" s="1075"/>
      <c r="AP76" s="1076">
        <v>0</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591</v>
      </c>
      <c r="C77" s="1070"/>
      <c r="D77" s="1070"/>
      <c r="E77" s="1070"/>
      <c r="F77" s="1070"/>
      <c r="G77" s="1070"/>
      <c r="H77" s="1070"/>
      <c r="I77" s="1070"/>
      <c r="J77" s="1070"/>
      <c r="K77" s="1070"/>
      <c r="L77" s="1070"/>
      <c r="M77" s="1070"/>
      <c r="N77" s="1070"/>
      <c r="O77" s="1070"/>
      <c r="P77" s="1071"/>
      <c r="Q77" s="1073">
        <v>15</v>
      </c>
      <c r="R77" s="1074"/>
      <c r="S77" s="1074"/>
      <c r="T77" s="1074"/>
      <c r="U77" s="1075"/>
      <c r="V77" s="1076">
        <v>6</v>
      </c>
      <c r="W77" s="1074"/>
      <c r="X77" s="1074"/>
      <c r="Y77" s="1074"/>
      <c r="Z77" s="1075"/>
      <c r="AA77" s="1076">
        <v>9</v>
      </c>
      <c r="AB77" s="1074"/>
      <c r="AC77" s="1074"/>
      <c r="AD77" s="1074"/>
      <c r="AE77" s="1075"/>
      <c r="AF77" s="1076">
        <v>1</v>
      </c>
      <c r="AG77" s="1074"/>
      <c r="AH77" s="1074"/>
      <c r="AI77" s="1074"/>
      <c r="AJ77" s="1075"/>
      <c r="AK77" s="1076">
        <v>10</v>
      </c>
      <c r="AL77" s="1074"/>
      <c r="AM77" s="1074"/>
      <c r="AN77" s="1074"/>
      <c r="AO77" s="1075"/>
      <c r="AP77" s="1076">
        <v>0</v>
      </c>
      <c r="AQ77" s="1074"/>
      <c r="AR77" s="1074"/>
      <c r="AS77" s="1074"/>
      <c r="AT77" s="1075"/>
      <c r="AU77" s="1076">
        <v>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589</v>
      </c>
      <c r="C78" s="1070"/>
      <c r="D78" s="1070"/>
      <c r="E78" s="1070"/>
      <c r="F78" s="1070"/>
      <c r="G78" s="1070"/>
      <c r="H78" s="1070"/>
      <c r="I78" s="1070"/>
      <c r="J78" s="1070"/>
      <c r="K78" s="1070"/>
      <c r="L78" s="1070"/>
      <c r="M78" s="1070"/>
      <c r="N78" s="1070"/>
      <c r="O78" s="1070"/>
      <c r="P78" s="1071"/>
      <c r="Q78" s="1072">
        <v>1291</v>
      </c>
      <c r="R78" s="1066"/>
      <c r="S78" s="1066"/>
      <c r="T78" s="1066"/>
      <c r="U78" s="1066"/>
      <c r="V78" s="1066">
        <v>1258</v>
      </c>
      <c r="W78" s="1066"/>
      <c r="X78" s="1066"/>
      <c r="Y78" s="1066"/>
      <c r="Z78" s="1066"/>
      <c r="AA78" s="1066">
        <v>33</v>
      </c>
      <c r="AB78" s="1066"/>
      <c r="AC78" s="1066"/>
      <c r="AD78" s="1066"/>
      <c r="AE78" s="1066"/>
      <c r="AF78" s="1066">
        <v>33</v>
      </c>
      <c r="AG78" s="1066"/>
      <c r="AH78" s="1066"/>
      <c r="AI78" s="1066"/>
      <c r="AJ78" s="1066"/>
      <c r="AK78" s="1066">
        <v>95</v>
      </c>
      <c r="AL78" s="1066"/>
      <c r="AM78" s="1066"/>
      <c r="AN78" s="1066"/>
      <c r="AO78" s="1066"/>
      <c r="AP78" s="1066">
        <v>0</v>
      </c>
      <c r="AQ78" s="1066"/>
      <c r="AR78" s="1066"/>
      <c r="AS78" s="1066"/>
      <c r="AT78" s="1066"/>
      <c r="AU78" s="1066">
        <v>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593</v>
      </c>
      <c r="C79" s="1070"/>
      <c r="D79" s="1070"/>
      <c r="E79" s="1070"/>
      <c r="F79" s="1070"/>
      <c r="G79" s="1070"/>
      <c r="H79" s="1070"/>
      <c r="I79" s="1070"/>
      <c r="J79" s="1070"/>
      <c r="K79" s="1070"/>
      <c r="L79" s="1070"/>
      <c r="M79" s="1070"/>
      <c r="N79" s="1070"/>
      <c r="O79" s="1070"/>
      <c r="P79" s="1071"/>
      <c r="Q79" s="1072">
        <v>195</v>
      </c>
      <c r="R79" s="1066"/>
      <c r="S79" s="1066"/>
      <c r="T79" s="1066"/>
      <c r="U79" s="1066"/>
      <c r="V79" s="1066">
        <v>186</v>
      </c>
      <c r="W79" s="1066"/>
      <c r="X79" s="1066"/>
      <c r="Y79" s="1066"/>
      <c r="Z79" s="1066"/>
      <c r="AA79" s="1066">
        <v>9</v>
      </c>
      <c r="AB79" s="1066"/>
      <c r="AC79" s="1066"/>
      <c r="AD79" s="1066"/>
      <c r="AE79" s="1066"/>
      <c r="AF79" s="1066">
        <v>9</v>
      </c>
      <c r="AG79" s="1066"/>
      <c r="AH79" s="1066"/>
      <c r="AI79" s="1066"/>
      <c r="AJ79" s="1066"/>
      <c r="AK79" s="1066" t="s">
        <v>602</v>
      </c>
      <c r="AL79" s="1066"/>
      <c r="AM79" s="1066"/>
      <c r="AN79" s="1066"/>
      <c r="AO79" s="1066"/>
      <c r="AP79" s="1066">
        <v>0</v>
      </c>
      <c r="AQ79" s="1066"/>
      <c r="AR79" s="1066"/>
      <c r="AS79" s="1066"/>
      <c r="AT79" s="1066"/>
      <c r="AU79" s="1066">
        <v>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592</v>
      </c>
      <c r="C80" s="1070"/>
      <c r="D80" s="1070"/>
      <c r="E80" s="1070"/>
      <c r="F80" s="1070"/>
      <c r="G80" s="1070"/>
      <c r="H80" s="1070"/>
      <c r="I80" s="1070"/>
      <c r="J80" s="1070"/>
      <c r="K80" s="1070"/>
      <c r="L80" s="1070"/>
      <c r="M80" s="1070"/>
      <c r="N80" s="1070"/>
      <c r="O80" s="1070"/>
      <c r="P80" s="1071"/>
      <c r="Q80" s="1072">
        <v>37</v>
      </c>
      <c r="R80" s="1066"/>
      <c r="S80" s="1066"/>
      <c r="T80" s="1066"/>
      <c r="U80" s="1066"/>
      <c r="V80" s="1066">
        <v>29</v>
      </c>
      <c r="W80" s="1066"/>
      <c r="X80" s="1066"/>
      <c r="Y80" s="1066"/>
      <c r="Z80" s="1066"/>
      <c r="AA80" s="1066">
        <v>8</v>
      </c>
      <c r="AB80" s="1066"/>
      <c r="AC80" s="1066"/>
      <c r="AD80" s="1066"/>
      <c r="AE80" s="1066"/>
      <c r="AF80" s="1066">
        <v>4</v>
      </c>
      <c r="AG80" s="1066"/>
      <c r="AH80" s="1066"/>
      <c r="AI80" s="1066"/>
      <c r="AJ80" s="1066"/>
      <c r="AK80" s="1066" t="s">
        <v>601</v>
      </c>
      <c r="AL80" s="1066"/>
      <c r="AM80" s="1066"/>
      <c r="AN80" s="1066"/>
      <c r="AO80" s="1066"/>
      <c r="AP80" s="1066">
        <v>0</v>
      </c>
      <c r="AQ80" s="1066"/>
      <c r="AR80" s="1066"/>
      <c r="AS80" s="1066"/>
      <c r="AT80" s="1066"/>
      <c r="AU80" s="1066">
        <v>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26566</v>
      </c>
      <c r="AG88" s="1054"/>
      <c r="AH88" s="1054"/>
      <c r="AI88" s="1054"/>
      <c r="AJ88" s="1054"/>
      <c r="AK88" s="1058"/>
      <c r="AL88" s="1058"/>
      <c r="AM88" s="1058"/>
      <c r="AN88" s="1058"/>
      <c r="AO88" s="1058"/>
      <c r="AP88" s="1054">
        <v>8925</v>
      </c>
      <c r="AQ88" s="1054"/>
      <c r="AR88" s="1054"/>
      <c r="AS88" s="1054"/>
      <c r="AT88" s="1054"/>
      <c r="AU88" s="1054">
        <v>251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381132</v>
      </c>
      <c r="AB110" s="982"/>
      <c r="AC110" s="982"/>
      <c r="AD110" s="982"/>
      <c r="AE110" s="983"/>
      <c r="AF110" s="984">
        <v>398978</v>
      </c>
      <c r="AG110" s="982"/>
      <c r="AH110" s="982"/>
      <c r="AI110" s="982"/>
      <c r="AJ110" s="983"/>
      <c r="AK110" s="984">
        <v>387277</v>
      </c>
      <c r="AL110" s="982"/>
      <c r="AM110" s="982"/>
      <c r="AN110" s="982"/>
      <c r="AO110" s="983"/>
      <c r="AP110" s="985">
        <v>19.399999999999999</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2846898</v>
      </c>
      <c r="BR110" s="929"/>
      <c r="BS110" s="929"/>
      <c r="BT110" s="929"/>
      <c r="BU110" s="929"/>
      <c r="BV110" s="929">
        <v>2929079</v>
      </c>
      <c r="BW110" s="929"/>
      <c r="BX110" s="929"/>
      <c r="BY110" s="929"/>
      <c r="BZ110" s="929"/>
      <c r="CA110" s="929">
        <v>2928005</v>
      </c>
      <c r="CB110" s="929"/>
      <c r="CC110" s="929"/>
      <c r="CD110" s="929"/>
      <c r="CE110" s="929"/>
      <c r="CF110" s="953">
        <v>146.69999999999999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130</v>
      </c>
      <c r="DM110" s="929"/>
      <c r="DN110" s="929"/>
      <c r="DO110" s="929"/>
      <c r="DP110" s="929"/>
      <c r="DQ110" s="929" t="s">
        <v>436</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130</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2482</v>
      </c>
      <c r="BR111" s="901"/>
      <c r="BS111" s="901"/>
      <c r="BT111" s="901"/>
      <c r="BU111" s="901"/>
      <c r="BV111" s="901">
        <v>828</v>
      </c>
      <c r="BW111" s="901"/>
      <c r="BX111" s="901"/>
      <c r="BY111" s="901"/>
      <c r="BZ111" s="901"/>
      <c r="CA111" s="901" t="s">
        <v>440</v>
      </c>
      <c r="CB111" s="901"/>
      <c r="CC111" s="901"/>
      <c r="CD111" s="901"/>
      <c r="CE111" s="901"/>
      <c r="CF111" s="962" t="s">
        <v>130</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130</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130</v>
      </c>
      <c r="AG112" s="864"/>
      <c r="AH112" s="864"/>
      <c r="AI112" s="864"/>
      <c r="AJ112" s="865"/>
      <c r="AK112" s="866" t="s">
        <v>437</v>
      </c>
      <c r="AL112" s="864"/>
      <c r="AM112" s="864"/>
      <c r="AN112" s="864"/>
      <c r="AO112" s="865"/>
      <c r="AP112" s="911" t="s">
        <v>130</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1591893</v>
      </c>
      <c r="BR112" s="901"/>
      <c r="BS112" s="901"/>
      <c r="BT112" s="901"/>
      <c r="BU112" s="901"/>
      <c r="BV112" s="901">
        <v>1464639</v>
      </c>
      <c r="BW112" s="901"/>
      <c r="BX112" s="901"/>
      <c r="BY112" s="901"/>
      <c r="BZ112" s="901"/>
      <c r="CA112" s="901">
        <v>1227552</v>
      </c>
      <c r="CB112" s="901"/>
      <c r="CC112" s="901"/>
      <c r="CD112" s="901"/>
      <c r="CE112" s="901"/>
      <c r="CF112" s="962">
        <v>61.5</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130</v>
      </c>
      <c r="DR112" s="901"/>
      <c r="DS112" s="901"/>
      <c r="DT112" s="901"/>
      <c r="DU112" s="901"/>
      <c r="DV112" s="878" t="s">
        <v>436</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187678</v>
      </c>
      <c r="AB113" s="1010"/>
      <c r="AC113" s="1010"/>
      <c r="AD113" s="1010"/>
      <c r="AE113" s="1011"/>
      <c r="AF113" s="1012">
        <v>200861</v>
      </c>
      <c r="AG113" s="1010"/>
      <c r="AH113" s="1010"/>
      <c r="AI113" s="1010"/>
      <c r="AJ113" s="1011"/>
      <c r="AK113" s="1012">
        <v>118614</v>
      </c>
      <c r="AL113" s="1010"/>
      <c r="AM113" s="1010"/>
      <c r="AN113" s="1010"/>
      <c r="AO113" s="1011"/>
      <c r="AP113" s="1013">
        <v>5.9</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188962</v>
      </c>
      <c r="BR113" s="901"/>
      <c r="BS113" s="901"/>
      <c r="BT113" s="901"/>
      <c r="BU113" s="901"/>
      <c r="BV113" s="901">
        <v>202718</v>
      </c>
      <c r="BW113" s="901"/>
      <c r="BX113" s="901"/>
      <c r="BY113" s="901"/>
      <c r="BZ113" s="901"/>
      <c r="CA113" s="901">
        <v>251574</v>
      </c>
      <c r="CB113" s="901"/>
      <c r="CC113" s="901"/>
      <c r="CD113" s="901"/>
      <c r="CE113" s="901"/>
      <c r="CF113" s="962">
        <v>12.6</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130</v>
      </c>
      <c r="DM113" s="864"/>
      <c r="DN113" s="864"/>
      <c r="DO113" s="864"/>
      <c r="DP113" s="865"/>
      <c r="DQ113" s="866" t="s">
        <v>130</v>
      </c>
      <c r="DR113" s="864"/>
      <c r="DS113" s="864"/>
      <c r="DT113" s="864"/>
      <c r="DU113" s="865"/>
      <c r="DV113" s="911" t="s">
        <v>437</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17126</v>
      </c>
      <c r="AB114" s="864"/>
      <c r="AC114" s="864"/>
      <c r="AD114" s="864"/>
      <c r="AE114" s="865"/>
      <c r="AF114" s="866">
        <v>14698</v>
      </c>
      <c r="AG114" s="864"/>
      <c r="AH114" s="864"/>
      <c r="AI114" s="864"/>
      <c r="AJ114" s="865"/>
      <c r="AK114" s="866">
        <v>24197</v>
      </c>
      <c r="AL114" s="864"/>
      <c r="AM114" s="864"/>
      <c r="AN114" s="864"/>
      <c r="AO114" s="865"/>
      <c r="AP114" s="911">
        <v>1.2</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654378</v>
      </c>
      <c r="BR114" s="901"/>
      <c r="BS114" s="901"/>
      <c r="BT114" s="901"/>
      <c r="BU114" s="901"/>
      <c r="BV114" s="901">
        <v>656402</v>
      </c>
      <c r="BW114" s="901"/>
      <c r="BX114" s="901"/>
      <c r="BY114" s="901"/>
      <c r="BZ114" s="901"/>
      <c r="CA114" s="901">
        <v>686341</v>
      </c>
      <c r="CB114" s="901"/>
      <c r="CC114" s="901"/>
      <c r="CD114" s="901"/>
      <c r="CE114" s="901"/>
      <c r="CF114" s="962">
        <v>34.4</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130</v>
      </c>
      <c r="DM114" s="864"/>
      <c r="DN114" s="864"/>
      <c r="DO114" s="864"/>
      <c r="DP114" s="865"/>
      <c r="DQ114" s="866" t="s">
        <v>437</v>
      </c>
      <c r="DR114" s="864"/>
      <c r="DS114" s="864"/>
      <c r="DT114" s="864"/>
      <c r="DU114" s="865"/>
      <c r="DV114" s="911" t="s">
        <v>130</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2440</v>
      </c>
      <c r="AB115" s="1010"/>
      <c r="AC115" s="1010"/>
      <c r="AD115" s="1010"/>
      <c r="AE115" s="1011"/>
      <c r="AF115" s="1012">
        <v>1654</v>
      </c>
      <c r="AG115" s="1010"/>
      <c r="AH115" s="1010"/>
      <c r="AI115" s="1010"/>
      <c r="AJ115" s="1011"/>
      <c r="AK115" s="1012">
        <v>828</v>
      </c>
      <c r="AL115" s="1010"/>
      <c r="AM115" s="1010"/>
      <c r="AN115" s="1010"/>
      <c r="AO115" s="1011"/>
      <c r="AP115" s="1013">
        <v>0</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130</v>
      </c>
      <c r="BW115" s="901"/>
      <c r="BX115" s="901"/>
      <c r="BY115" s="901"/>
      <c r="BZ115" s="901"/>
      <c r="CA115" s="901" t="s">
        <v>130</v>
      </c>
      <c r="CB115" s="901"/>
      <c r="CC115" s="901"/>
      <c r="CD115" s="901"/>
      <c r="CE115" s="901"/>
      <c r="CF115" s="962" t="s">
        <v>437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130</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130</v>
      </c>
      <c r="AG116" s="864"/>
      <c r="AH116" s="864"/>
      <c r="AI116" s="864"/>
      <c r="AJ116" s="865"/>
      <c r="AK116" s="866" t="s">
        <v>437</v>
      </c>
      <c r="AL116" s="864"/>
      <c r="AM116" s="864"/>
      <c r="AN116" s="864"/>
      <c r="AO116" s="865"/>
      <c r="AP116" s="911" t="s">
        <v>130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457</v>
      </c>
      <c r="CB116" s="901"/>
      <c r="CC116" s="901"/>
      <c r="CD116" s="901"/>
      <c r="CE116" s="901"/>
      <c r="CF116" s="962" t="s">
        <v>130</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2482</v>
      </c>
      <c r="DH116" s="864"/>
      <c r="DI116" s="864"/>
      <c r="DJ116" s="864"/>
      <c r="DK116" s="865"/>
      <c r="DL116" s="866">
        <v>828</v>
      </c>
      <c r="DM116" s="864"/>
      <c r="DN116" s="864"/>
      <c r="DO116" s="864"/>
      <c r="DP116" s="865"/>
      <c r="DQ116" s="866" t="s">
        <v>437</v>
      </c>
      <c r="DR116" s="864"/>
      <c r="DS116" s="864"/>
      <c r="DT116" s="864"/>
      <c r="DU116" s="865"/>
      <c r="DV116" s="911" t="s">
        <v>457</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588376</v>
      </c>
      <c r="AB117" s="996"/>
      <c r="AC117" s="996"/>
      <c r="AD117" s="996"/>
      <c r="AE117" s="997"/>
      <c r="AF117" s="998">
        <v>616191</v>
      </c>
      <c r="AG117" s="996"/>
      <c r="AH117" s="996"/>
      <c r="AI117" s="996"/>
      <c r="AJ117" s="997"/>
      <c r="AK117" s="998">
        <v>530916</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437</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436</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464</v>
      </c>
      <c r="BP119" s="965"/>
      <c r="BQ119" s="969">
        <v>5284613</v>
      </c>
      <c r="BR119" s="932"/>
      <c r="BS119" s="932"/>
      <c r="BT119" s="932"/>
      <c r="BU119" s="932"/>
      <c r="BV119" s="932">
        <v>5253666</v>
      </c>
      <c r="BW119" s="932"/>
      <c r="BX119" s="932"/>
      <c r="BY119" s="932"/>
      <c r="BZ119" s="932"/>
      <c r="CA119" s="932">
        <v>5093472</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130</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437</v>
      </c>
      <c r="AL120" s="864"/>
      <c r="AM120" s="864"/>
      <c r="AN120" s="864"/>
      <c r="AO120" s="865"/>
      <c r="AP120" s="911" t="s">
        <v>130</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2306507</v>
      </c>
      <c r="BR120" s="929"/>
      <c r="BS120" s="929"/>
      <c r="BT120" s="929"/>
      <c r="BU120" s="929"/>
      <c r="BV120" s="929">
        <v>2401033</v>
      </c>
      <c r="BW120" s="929"/>
      <c r="BX120" s="929"/>
      <c r="BY120" s="929"/>
      <c r="BZ120" s="929"/>
      <c r="CA120" s="929">
        <v>2540733</v>
      </c>
      <c r="CB120" s="929"/>
      <c r="CC120" s="929"/>
      <c r="CD120" s="929"/>
      <c r="CE120" s="929"/>
      <c r="CF120" s="953">
        <v>127.3</v>
      </c>
      <c r="CG120" s="954"/>
      <c r="CH120" s="954"/>
      <c r="CI120" s="954"/>
      <c r="CJ120" s="954"/>
      <c r="CK120" s="955" t="s">
        <v>468</v>
      </c>
      <c r="CL120" s="939"/>
      <c r="CM120" s="939"/>
      <c r="CN120" s="939"/>
      <c r="CO120" s="940"/>
      <c r="CP120" s="959" t="s">
        <v>469</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130</v>
      </c>
      <c r="DM120" s="929"/>
      <c r="DN120" s="929"/>
      <c r="DO120" s="929"/>
      <c r="DP120" s="929"/>
      <c r="DQ120" s="929">
        <v>1227552</v>
      </c>
      <c r="DR120" s="929"/>
      <c r="DS120" s="929"/>
      <c r="DT120" s="929"/>
      <c r="DU120" s="929"/>
      <c r="DV120" s="930">
        <v>61.5</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t="s">
        <v>440</v>
      </c>
      <c r="BR121" s="901"/>
      <c r="BS121" s="901"/>
      <c r="BT121" s="901"/>
      <c r="BU121" s="901"/>
      <c r="BV121" s="901" t="s">
        <v>130</v>
      </c>
      <c r="BW121" s="901"/>
      <c r="BX121" s="901"/>
      <c r="BY121" s="901"/>
      <c r="BZ121" s="901"/>
      <c r="CA121" s="901" t="s">
        <v>130</v>
      </c>
      <c r="CB121" s="901"/>
      <c r="CC121" s="901"/>
      <c r="CD121" s="901"/>
      <c r="CE121" s="901"/>
      <c r="CF121" s="962" t="s">
        <v>130</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t="s">
        <v>436</v>
      </c>
      <c r="DH121" s="901"/>
      <c r="DI121" s="901"/>
      <c r="DJ121" s="901"/>
      <c r="DK121" s="901"/>
      <c r="DL121" s="901" t="s">
        <v>130</v>
      </c>
      <c r="DM121" s="901"/>
      <c r="DN121" s="901"/>
      <c r="DO121" s="901"/>
      <c r="DP121" s="901"/>
      <c r="DQ121" s="901" t="s">
        <v>130</v>
      </c>
      <c r="DR121" s="901"/>
      <c r="DS121" s="901"/>
      <c r="DT121" s="901"/>
      <c r="DU121" s="901"/>
      <c r="DV121" s="878" t="s">
        <v>130</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4688869</v>
      </c>
      <c r="BR122" s="932"/>
      <c r="BS122" s="932"/>
      <c r="BT122" s="932"/>
      <c r="BU122" s="932"/>
      <c r="BV122" s="932">
        <v>4494450</v>
      </c>
      <c r="BW122" s="932"/>
      <c r="BX122" s="932"/>
      <c r="BY122" s="932"/>
      <c r="BZ122" s="932"/>
      <c r="CA122" s="932">
        <v>4388399</v>
      </c>
      <c r="CB122" s="932"/>
      <c r="CC122" s="932"/>
      <c r="CD122" s="932"/>
      <c r="CE122" s="932"/>
      <c r="CF122" s="933">
        <v>219.9</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t="s">
        <v>436</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2440</v>
      </c>
      <c r="AB123" s="864"/>
      <c r="AC123" s="864"/>
      <c r="AD123" s="864"/>
      <c r="AE123" s="865"/>
      <c r="AF123" s="866">
        <v>1654</v>
      </c>
      <c r="AG123" s="864"/>
      <c r="AH123" s="864"/>
      <c r="AI123" s="864"/>
      <c r="AJ123" s="865"/>
      <c r="AK123" s="866">
        <v>828</v>
      </c>
      <c r="AL123" s="864"/>
      <c r="AM123" s="864"/>
      <c r="AN123" s="864"/>
      <c r="AO123" s="865"/>
      <c r="AP123" s="911">
        <v>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475</v>
      </c>
      <c r="BP123" s="965"/>
      <c r="BQ123" s="919">
        <v>6995376</v>
      </c>
      <c r="BR123" s="920"/>
      <c r="BS123" s="920"/>
      <c r="BT123" s="920"/>
      <c r="BU123" s="920"/>
      <c r="BV123" s="920">
        <v>6895483</v>
      </c>
      <c r="BW123" s="920"/>
      <c r="BX123" s="920"/>
      <c r="BY123" s="920"/>
      <c r="BZ123" s="920"/>
      <c r="CA123" s="920">
        <v>6929132</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440</v>
      </c>
      <c r="DR123" s="864"/>
      <c r="DS123" s="864"/>
      <c r="DT123" s="864"/>
      <c r="DU123" s="865"/>
      <c r="DV123" s="911" t="s">
        <v>130</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130</v>
      </c>
      <c r="BW124" s="918"/>
      <c r="BX124" s="918"/>
      <c r="BY124" s="918"/>
      <c r="BZ124" s="918"/>
      <c r="CA124" s="918" t="s">
        <v>436</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1593378</v>
      </c>
      <c r="DH124" s="847"/>
      <c r="DI124" s="847"/>
      <c r="DJ124" s="847"/>
      <c r="DK124" s="848"/>
      <c r="DL124" s="849">
        <v>1464639</v>
      </c>
      <c r="DM124" s="847"/>
      <c r="DN124" s="847"/>
      <c r="DO124" s="847"/>
      <c r="DP124" s="848"/>
      <c r="DQ124" s="849" t="s">
        <v>130</v>
      </c>
      <c r="DR124" s="847"/>
      <c r="DS124" s="847"/>
      <c r="DT124" s="847"/>
      <c r="DU124" s="848"/>
      <c r="DV124" s="935" t="s">
        <v>437</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130</v>
      </c>
      <c r="AG125" s="864"/>
      <c r="AH125" s="864"/>
      <c r="AI125" s="864"/>
      <c r="AJ125" s="865"/>
      <c r="AK125" s="866" t="s">
        <v>437</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436</v>
      </c>
      <c r="DR125" s="929"/>
      <c r="DS125" s="929"/>
      <c r="DT125" s="929"/>
      <c r="DU125" s="929"/>
      <c r="DV125" s="930" t="s">
        <v>130</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436</v>
      </c>
      <c r="AB126" s="864"/>
      <c r="AC126" s="864"/>
      <c r="AD126" s="864"/>
      <c r="AE126" s="865"/>
      <c r="AF126" s="866" t="s">
        <v>440</v>
      </c>
      <c r="AG126" s="864"/>
      <c r="AH126" s="864"/>
      <c r="AI126" s="864"/>
      <c r="AJ126" s="865"/>
      <c r="AK126" s="866" t="s">
        <v>436</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436</v>
      </c>
      <c r="DH126" s="901"/>
      <c r="DI126" s="901"/>
      <c r="DJ126" s="901"/>
      <c r="DK126" s="901"/>
      <c r="DL126" s="901" t="s">
        <v>437</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436</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436</v>
      </c>
      <c r="DR127" s="901"/>
      <c r="DS127" s="901"/>
      <c r="DT127" s="901"/>
      <c r="DU127" s="901"/>
      <c r="DV127" s="878" t="s">
        <v>130</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440</v>
      </c>
      <c r="AB128" s="885"/>
      <c r="AC128" s="885"/>
      <c r="AD128" s="885"/>
      <c r="AE128" s="886"/>
      <c r="AF128" s="887" t="s">
        <v>130</v>
      </c>
      <c r="AG128" s="885"/>
      <c r="AH128" s="885"/>
      <c r="AI128" s="885"/>
      <c r="AJ128" s="886"/>
      <c r="AK128" s="887" t="s">
        <v>436</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437</v>
      </c>
      <c r="DM128" s="875"/>
      <c r="DN128" s="875"/>
      <c r="DO128" s="875"/>
      <c r="DP128" s="875"/>
      <c r="DQ128" s="875" t="s">
        <v>440</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2364723</v>
      </c>
      <c r="AB129" s="864"/>
      <c r="AC129" s="864"/>
      <c r="AD129" s="864"/>
      <c r="AE129" s="865"/>
      <c r="AF129" s="866">
        <v>2414792</v>
      </c>
      <c r="AG129" s="864"/>
      <c r="AH129" s="864"/>
      <c r="AI129" s="864"/>
      <c r="AJ129" s="865"/>
      <c r="AK129" s="866">
        <v>2548468</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545882</v>
      </c>
      <c r="AB130" s="864"/>
      <c r="AC130" s="864"/>
      <c r="AD130" s="864"/>
      <c r="AE130" s="865"/>
      <c r="AF130" s="866">
        <v>550406</v>
      </c>
      <c r="AG130" s="864"/>
      <c r="AH130" s="864"/>
      <c r="AI130" s="864"/>
      <c r="AJ130" s="865"/>
      <c r="AK130" s="866">
        <v>552964</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1818841</v>
      </c>
      <c r="AB131" s="847"/>
      <c r="AC131" s="847"/>
      <c r="AD131" s="847"/>
      <c r="AE131" s="848"/>
      <c r="AF131" s="849">
        <v>1864386</v>
      </c>
      <c r="AG131" s="847"/>
      <c r="AH131" s="847"/>
      <c r="AI131" s="847"/>
      <c r="AJ131" s="848"/>
      <c r="AK131" s="849">
        <v>1995504</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2.336322966</v>
      </c>
      <c r="AB132" s="827"/>
      <c r="AC132" s="827"/>
      <c r="AD132" s="827"/>
      <c r="AE132" s="828"/>
      <c r="AF132" s="829">
        <v>3.5285075090000002</v>
      </c>
      <c r="AG132" s="827"/>
      <c r="AH132" s="827"/>
      <c r="AI132" s="827"/>
      <c r="AJ132" s="828"/>
      <c r="AK132" s="829">
        <v>-1.1048837789999999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2.2000000000000002</v>
      </c>
      <c r="AB133" s="806"/>
      <c r="AC133" s="806"/>
      <c r="AD133" s="806"/>
      <c r="AE133" s="807"/>
      <c r="AF133" s="805">
        <v>2.2999999999999998</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O6DPlT6xUlVJYA1URckwHdMQVecg9Fi3Yjouk/l0rnBqKL1LKyo7K+4RLb89Jw7XCjFqKOYpEo9agg7NhW9Sw==" saltValue="0hIEk1cio0zJ3eN6Xj9C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8gxRI7OxEQLl5P5W2+VD/I5ublkGc1Z8j9qQ/Drwj98jy6sApFhunszALZvELT19dAOawa8TFjNfW3ZInmwZw==" saltValue="Ua6M4eGMVRh5IOf4Llj0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FnACxDIVTGehnlFqsTGFcyA7FqWZ5ZE3oKXKo0gEiLKAnEfVLE0u5ahScfMwPE2p8ME8EshFgSOldpv2zp06g==" saltValue="PxBDEkoRRaY27WNH8K/a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762556</v>
      </c>
      <c r="AP9" s="314">
        <v>158272</v>
      </c>
      <c r="AQ9" s="315">
        <v>224098</v>
      </c>
      <c r="AR9" s="316">
        <v>-29.4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36111</v>
      </c>
      <c r="AP10" s="317">
        <v>7495</v>
      </c>
      <c r="AQ10" s="318">
        <v>32087</v>
      </c>
      <c r="AR10" s="319">
        <v>-76.599999999999994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8662</v>
      </c>
      <c r="AP11" s="317">
        <v>1798</v>
      </c>
      <c r="AQ11" s="318">
        <v>3587</v>
      </c>
      <c r="AR11" s="319">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47659</v>
      </c>
      <c r="AP13" s="317">
        <v>9892</v>
      </c>
      <c r="AQ13" s="318">
        <v>11579</v>
      </c>
      <c r="AR13" s="319">
        <v>-14.6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17203</v>
      </c>
      <c r="AP14" s="317">
        <v>3571</v>
      </c>
      <c r="AQ14" s="318">
        <v>4496</v>
      </c>
      <c r="AR14" s="319">
        <v>-20.6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-48236</v>
      </c>
      <c r="AP15" s="317">
        <v>-10012</v>
      </c>
      <c r="AQ15" s="318">
        <v>-17592</v>
      </c>
      <c r="AR15" s="319">
        <v>-43.1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823955</v>
      </c>
      <c r="AP16" s="317">
        <v>171016</v>
      </c>
      <c r="AQ16" s="318">
        <v>258255</v>
      </c>
      <c r="AR16" s="319">
        <v>-33.799999999999997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15.15</v>
      </c>
      <c r="AP21" s="331">
        <v>22.75</v>
      </c>
      <c r="AQ21" s="332">
        <v>-7.6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97</v>
      </c>
      <c r="AP22" s="336">
        <v>95.6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387277</v>
      </c>
      <c r="AP32" s="345">
        <v>80381</v>
      </c>
      <c r="AQ32" s="346">
        <v>146295</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118614</v>
      </c>
      <c r="AP35" s="345">
        <v>24619</v>
      </c>
      <c r="AQ35" s="346">
        <v>31593</v>
      </c>
      <c r="AR35" s="347">
        <v>-22.1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24197</v>
      </c>
      <c r="AP36" s="345">
        <v>5022</v>
      </c>
      <c r="AQ36" s="346">
        <v>3914</v>
      </c>
      <c r="AR36" s="347">
        <v>28.3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828</v>
      </c>
      <c r="AP37" s="345">
        <v>172</v>
      </c>
      <c r="AQ37" s="346">
        <v>1348</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27</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513</v>
      </c>
      <c r="AP39" s="345" t="s">
        <v>513</v>
      </c>
      <c r="AQ39" s="346">
        <v>-7201</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-552964</v>
      </c>
      <c r="AP40" s="345">
        <v>-114770</v>
      </c>
      <c r="AQ40" s="346">
        <v>-128709</v>
      </c>
      <c r="AR40" s="347">
        <v>-10.8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-22048</v>
      </c>
      <c r="AP41" s="345">
        <v>-4576</v>
      </c>
      <c r="AQ41" s="346">
        <v>47272</v>
      </c>
      <c r="AR41" s="347">
        <v>-109.7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459931</v>
      </c>
      <c r="AN51" s="367">
        <v>91583</v>
      </c>
      <c r="AO51" s="368">
        <v>-7.6</v>
      </c>
      <c r="AP51" s="369">
        <v>291945</v>
      </c>
      <c r="AQ51" s="370">
        <v>4.0999999999999996</v>
      </c>
      <c r="AR51" s="371">
        <v>-11.7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313572</v>
      </c>
      <c r="AN52" s="375">
        <v>62440</v>
      </c>
      <c r="AO52" s="376">
        <v>-3.7</v>
      </c>
      <c r="AP52" s="377">
        <v>127651</v>
      </c>
      <c r="AQ52" s="378">
        <v>0.3</v>
      </c>
      <c r="AR52" s="379">
        <v>-4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784125</v>
      </c>
      <c r="AN53" s="367">
        <v>158345</v>
      </c>
      <c r="AO53" s="368">
        <v>72.900000000000006</v>
      </c>
      <c r="AP53" s="369">
        <v>291173</v>
      </c>
      <c r="AQ53" s="370">
        <v>-0.3</v>
      </c>
      <c r="AR53" s="371">
        <v>73.2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648410</v>
      </c>
      <c r="AN54" s="375">
        <v>130939</v>
      </c>
      <c r="AO54" s="376">
        <v>109.7</v>
      </c>
      <c r="AP54" s="377">
        <v>119071</v>
      </c>
      <c r="AQ54" s="378">
        <v>-6.7</v>
      </c>
      <c r="AR54" s="379">
        <v>116.4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439706</v>
      </c>
      <c r="AN55" s="367">
        <v>89154</v>
      </c>
      <c r="AO55" s="368">
        <v>-43.7</v>
      </c>
      <c r="AP55" s="369">
        <v>271581</v>
      </c>
      <c r="AQ55" s="370">
        <v>-6.7</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358290</v>
      </c>
      <c r="AN56" s="375">
        <v>72646</v>
      </c>
      <c r="AO56" s="376">
        <v>-44.5</v>
      </c>
      <c r="AP56" s="377">
        <v>117844</v>
      </c>
      <c r="AQ56" s="378">
        <v>-1</v>
      </c>
      <c r="AR56" s="379">
        <v>-43.5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687334</v>
      </c>
      <c r="AN57" s="367">
        <v>140963</v>
      </c>
      <c r="AO57" s="368">
        <v>58.1</v>
      </c>
      <c r="AP57" s="369">
        <v>268375</v>
      </c>
      <c r="AQ57" s="370">
        <v>-1.2</v>
      </c>
      <c r="AR57" s="371">
        <v>59.3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560889</v>
      </c>
      <c r="AN58" s="375">
        <v>115031</v>
      </c>
      <c r="AO58" s="376">
        <v>58.3</v>
      </c>
      <c r="AP58" s="377">
        <v>119602</v>
      </c>
      <c r="AQ58" s="378">
        <v>1.5</v>
      </c>
      <c r="AR58" s="379">
        <v>56.8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700215</v>
      </c>
      <c r="AN59" s="367">
        <v>145333</v>
      </c>
      <c r="AO59" s="368">
        <v>3.1</v>
      </c>
      <c r="AP59" s="369">
        <v>301035</v>
      </c>
      <c r="AQ59" s="370">
        <v>12.2</v>
      </c>
      <c r="AR59" s="371">
        <v>-9.1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639324</v>
      </c>
      <c r="AN60" s="375">
        <v>132695</v>
      </c>
      <c r="AO60" s="376">
        <v>15.4</v>
      </c>
      <c r="AP60" s="377">
        <v>154376</v>
      </c>
      <c r="AQ60" s="378">
        <v>29.1</v>
      </c>
      <c r="AR60" s="379">
        <v>-13.7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614262</v>
      </c>
      <c r="AN61" s="382">
        <v>125076</v>
      </c>
      <c r="AO61" s="383">
        <v>16.600000000000001</v>
      </c>
      <c r="AP61" s="384">
        <v>284822</v>
      </c>
      <c r="AQ61" s="385">
        <v>1.6</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504097</v>
      </c>
      <c r="AN62" s="375">
        <v>102750</v>
      </c>
      <c r="AO62" s="376">
        <v>27</v>
      </c>
      <c r="AP62" s="377">
        <v>127709</v>
      </c>
      <c r="AQ62" s="378">
        <v>4.5999999999999996</v>
      </c>
      <c r="AR62" s="379">
        <v>22.4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rrwiiybXo9a/uNGTFCjqvVqVHgK3DexpjrBs58SleZb6H4dWmXmKZuqcREvBW6ubMPH7Rz41Pu2VzF7UMdUMA==" saltValue="oDLI0AovNJ60Lk8LuhUa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g3qFASROw+1Epss4IO/N3mIE/QZM7gtOKhmqQLNDIMLdl6rdOZoER66Bkr3TnIOslHdDQYEtoqsGryy/uL54jg==" saltValue="JaeeSgBNS2hxUzWDpAJs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gndJx9EOcqF1i/84fPqqv1z8cxpvM1qlJ+jIVB9RqbwYgu4cguiTGZeAlZ2zGg98zePGTpqvxzd90A4eo86pTw==" saltValue="Ap0bxETVkrpPJ6pcZ+d8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44.54</v>
      </c>
      <c r="G47" s="12">
        <v>45.37</v>
      </c>
      <c r="H47" s="12">
        <v>45.56</v>
      </c>
      <c r="I47" s="12">
        <v>44.24</v>
      </c>
      <c r="J47" s="13">
        <v>42.02</v>
      </c>
    </row>
    <row r="48" spans="2:10" ht="57.75" customHeight="1" x14ac:dyDescent="0.15">
      <c r="B48" s="14"/>
      <c r="C48" s="1240" t="s">
        <v>4</v>
      </c>
      <c r="D48" s="1240"/>
      <c r="E48" s="1241"/>
      <c r="F48" s="15">
        <v>9.75</v>
      </c>
      <c r="G48" s="16">
        <v>9.49</v>
      </c>
      <c r="H48" s="16">
        <v>8.36</v>
      </c>
      <c r="I48" s="16">
        <v>7.58</v>
      </c>
      <c r="J48" s="17">
        <v>9.81</v>
      </c>
    </row>
    <row r="49" spans="2:10" ht="57.75" customHeight="1" thickBot="1" x14ac:dyDescent="0.2">
      <c r="B49" s="18"/>
      <c r="C49" s="1242" t="s">
        <v>5</v>
      </c>
      <c r="D49" s="1242"/>
      <c r="E49" s="1243"/>
      <c r="F49" s="19">
        <v>1.06</v>
      </c>
      <c r="G49" s="20" t="s">
        <v>559</v>
      </c>
      <c r="H49" s="20" t="s">
        <v>560</v>
      </c>
      <c r="I49" s="20" t="s">
        <v>561</v>
      </c>
      <c r="J49" s="21">
        <v>2.73</v>
      </c>
    </row>
    <row r="50" spans="2:10" ht="13.5" customHeight="1" x14ac:dyDescent="0.15"/>
  </sheetData>
  <sheetProtection algorithmName="SHA-512" hashValue="JZsxso7h2Rj2fYbYefZmgB0F3N5IofZIa97YUZNPs0GpkQDo3zmOPE7oSJm6uLMaDcs6PYjdy7GIweDkxSHUcA==" saltValue="3ezD60SSI33eVFZNX99j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2022-03-18T02:30:49Z</cp:lastPrinted>
  <dcterms:created xsi:type="dcterms:W3CDTF">2022-02-02T05:07:04Z</dcterms:created>
  <dcterms:modified xsi:type="dcterms:W3CDTF">2022-09-29T04:25:13Z</dcterms:modified>
  <cp:category/>
</cp:coreProperties>
</file>