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emi\Desktop\【依頼10.16まで】令和３年度財政状況資料集の作成について（決算統計・地方公会計関係）\03.報告\"/>
    </mc:Choice>
  </mc:AlternateContent>
  <xr:revisionPtr revIDLastSave="0" documentId="13_ncr:1_{11087275-428C-4902-9AD7-CA6B941F2B6F}" xr6:coauthVersionLast="47" xr6:coauthVersionMax="47" xr10:uidLastSave="{00000000-0000-0000-0000-000000000000}"/>
  <bookViews>
    <workbookView xWindow="-120" yWindow="-120" windowWidth="27270" windowHeight="14445" firstSheet="12"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BW43"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<sst xmlns="http://schemas.openxmlformats.org/spreadsheetml/2006/main" count="1138" uniqueCount="608">
  <si>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</si>
  <si>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</si>
  <si>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</si>
  <si>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</si>
  <si>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</si>
  <si>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</si>
  <si>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</si>
  <si>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</si>
  <si>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</si>
  <si>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</si>
  <si>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</si>
  <si>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</si>
  <si>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</si>
  <si>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</si>
  <si>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</si>
  <si>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</si>
  <si>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</si>
  <si>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</si>
  <si>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</si>
  <si>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</si>
  <si>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</si>
  <si>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</si>
  <si>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</si>
  <si>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</si>
  <si>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</si>
  <si>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</si>
  <si>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</si>
  <si>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</si>
  <si>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</si>
  <si>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</si>
  <si>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</si>
  <si>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</si>
  <si>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</si>
  <si>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</si>
  <si>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</si>
  <si>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</si>
  <si>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</si>
  <si>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</si>
  <si>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</si>
  <si>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</si>
  <si>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</si>
  <si>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</si>
  <si>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</si>
  <si>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</si>
  <si>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</si>
  <si>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</si>
  <si>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</si>
  <si>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</si>
  <si>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</si>
  <si>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</si>
  <si>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</si>
  <si>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</si>
  <si>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</si>
  <si>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</si>
  <si>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</si>
  <si>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</si>
  <si>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</si>
  <si>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</si>
  <si>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</si>
  <si>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</si>
  <si>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</si>
  <si>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</si>
  <si>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</si>
  <si>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</si>
  <si>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</si>
  <si>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</si>
  <si>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</si>
  <si>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</si>
  <si>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</si>
  <si>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</si>
  <si>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</si>
  <si>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</si>
  <si>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</si>
  <si>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</si>
  <si>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</si>
  <si>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</si>
  <si>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</si>
  <si>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</si>
  <si>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</si>
  <si>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</si>
  <si>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</si>
  <si>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</si>
  <si>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</si>
  <si>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</si>
  <si>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</si>
  <si>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</si>
  <si>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</si>
  <si>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</si>
  <si>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</si>
  <si>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</si>
  <si>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</si>
  <si>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</si>
  <si>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</si>
  <si>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</si>
  <si>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</si>
  <si>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</si>
  <si>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</si>
  <si>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</si>
  <si>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飯島町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</si>
  <si>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</si>
  <si>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</si>
  <si>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</si>
  <si>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</si>
  <si>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</si>
  <si>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</si>
  <si>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</si>
  <si>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</si>
  <si>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</si>
  <si>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</si>
  <si>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</si>
  <si>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</si>
  <si>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</si>
  <si>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</si>
  <si>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</si>
  <si>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</si>
  <si>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</si>
  <si>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</si>
  <si>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</si>
  <si>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</si>
  <si>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</si>
  <si>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</si>
  <si>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</si>
  <si>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</si>
  <si>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</si>
  <si>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</si>
  <si>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</si>
  <si>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</si>
  <si>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</si>
  <si>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</si>
  <si>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</si>
  <si>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</si>
  <si>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</si>
  <si>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</si>
  <si>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</si>
  <si>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</si>
  <si>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</si>
  <si>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</si>
  <si>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</si>
  <si>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</si>
  <si>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</si>
  <si>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</si>
  <si>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</si>
  <si>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</si>
  <si>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</si>
  <si>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</si>
  <si>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</si>
  <si>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</si>
  <si>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</si>
  <si>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</si>
  <si>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</si>
  <si>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</si>
  <si>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</si>
  <si>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</si>
  <si>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</si>
  <si>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</si>
  <si>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</si>
  <si>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</si>
  <si>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</si>
  <si>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</si>
  <si>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</si>
  <si>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</si>
  <si>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</si>
  <si>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</si>
  <si>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</si>
  <si>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</si>
  <si>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</si>
  <si>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</si>
  <si>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</si>
  <si>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</si>
  <si>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</si>
  <si>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</si>
  <si>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</si>
  <si>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</si>
  <si>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</si>
  <si>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</si>
  <si>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</si>
  <si>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</si>
  <si>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</si>
  <si>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</si>
  <si>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</si>
  <si>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</si>
  <si>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</si>
  <si>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</si>
  <si>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</si>
  <si>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</si>
  <si>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</si>
  <si>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</si>
  <si>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</si>
  <si>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</si>
  <si>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</si>
  <si>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</si>
  <si>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</si>
  <si>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</si>
  <si>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</si>
  <si>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</si>
  <si>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</si>
  <si>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</si>
  <si>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</si>
  <si>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</si>
  <si>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</si>
  <si>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</si>
  <si>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</si>
  <si>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</si>
  <si>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</si>
  <si>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</si>
  <si>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</si>
  <si>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</si>
  <si>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</si>
  <si>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</si>
  <si>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</si>
  <si>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</si>
  <si>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</si>
  <si>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</si>
  <si>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</si>
  <si>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</si>
  <si>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</si>
  <si>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</si>
  <si>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</si>
  <si>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長野県飯島町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</si>
  <si>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</si>
  <si>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</si>
  <si>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</si>
  <si>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</si>
  <si>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</si>
  <si>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</si>
  <si>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</si>
  <si>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</si>
  <si>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</si>
  <si>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</si>
  <si>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</si>
  <si>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</si>
  <si>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</si>
  <si>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</si>
  <si>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</si>
  <si>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</si>
  <si>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</si>
  <si>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</si>
  <si>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</si>
  <si>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</si>
  <si>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</si>
  <si>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</si>
  <si>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</si>
  <si>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</si>
  <si>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</si>
  <si>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</si>
  <si>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</si>
  <si>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</si>
  <si>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</si>
  <si>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</si>
  <si>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</si>
  <si>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</si>
  <si>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</si>
  <si>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</si>
  <si>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</si>
  <si>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</si>
  <si>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</si>
  <si>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</si>
  <si>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</si>
  <si>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</si>
  <si>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</si>
  <si>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</si>
  <si>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</si>
  <si>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</si>
  <si>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</si>
  <si>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</si>
  <si>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</si>
  <si>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</si>
  <si>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</si>
  <si>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</si>
  <si>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</si>
  <si>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</si>
  <si>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</si>
  <si>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</si>
  <si>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</si>
  <si>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</si>
  <si>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</si>
  <si>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</si>
  <si>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</si>
  <si>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</si>
  <si>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</si>
  <si>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</si>
  <si>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</si>
  <si>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</si>
  <si>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</si>
  <si>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</si>
  <si>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</si>
  <si>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</si>
  <si>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</si>
  <si>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</si>
  <si>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</si>
  <si>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</si>
  <si>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</si>
  <si>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</si>
  <si>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</si>
  <si>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</si>
  <si>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</si>
  <si>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</si>
  <si>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</si>
  <si>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</si>
  <si>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</si>
  <si>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</si>
  <si>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</si>
  <si>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</si>
  <si>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</si>
  <si>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</si>
  <si>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</si>
  <si>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</si>
  <si>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</si>
  <si>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</si>
  <si>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</si>
  <si>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</si>
  <si>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</si>
  <si>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</si>
  <si>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</si>
  <si>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</si>
  <si>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</si>
  <si>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</si>
  <si>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</si>
  <si>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</si>
  <si>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</si>
  <si>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</si>
  <si>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</si>
  <si>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</si>
  <si>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</si>
  <si>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</si>
  <si>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</si>
  <si>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</si>
  <si>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</si>
  <si>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</si>
  <si>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</si>
  <si>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</si>
  <si>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</si>
  <si>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</si>
  <si>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</si>
  <si>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</si>
  <si>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</si>
  <si>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</si>
  <si>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</si>
  <si>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</si>
  <si>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</si>
  <si>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</si>
  <si>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</si>
  <si>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</si>
  <si>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</si>
  <si>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</si>
  <si>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</si>
  <si>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</si>
  <si>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</si>
  <si>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</si>
  <si>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</si>
  <si>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</si>
  <si>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</si>
  <si>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</si>
  <si>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</si>
  <si>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</si>
  <si>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</si>
  <si>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</si>
  <si>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</si>
  <si>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</si>
  <si>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</si>
  <si>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</si>
  <si>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</si>
  <si>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</si>
  <si>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</si>
  <si>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</si>
  <si>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</si>
  <si>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</si>
  <si>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</si>
  <si>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</si>
  <si>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</si>
  <si>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</si>
  <si>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</si>
  <si>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長野県飯島町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</si>
  <si>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</si>
  <si>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</si>
  <si>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</si>
  <si>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</si>
  <si>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</si>
  <si>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</si>
  <si>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</si>
  <si>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</si>
  <si>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</si>
  <si>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</si>
  <si>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</si>
  <si>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</si>
  <si>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</si>
  <si>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</si>
  <si>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</si>
  <si>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</si>
  <si>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</si>
  <si>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</si>
  <si>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</si>
  <si>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</si>
  <si>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</si>
  <si>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</si>
  <si>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</si>
  <si>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</si>
  <si>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</si>
  <si>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</si>
  <si>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</si>
  <si>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</si>
  <si>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</si>
  <si>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</si>
  <si>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</si>
  <si>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</si>
  <si>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</si>
  <si>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</si>
  <si>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</si>
  <si>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</si>
  <si>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</si>
  <si>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</si>
  <si>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</si>
  <si>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</si>
  <si>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</si>
  <si>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</si>
  <si>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</si>
  <si>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</si>
  <si>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</si>
  <si>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</si>
  <si>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</si>
  <si>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</si>
  <si>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</si>
  <si>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</si>
  <si>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</si>
  <si>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</si>
  <si>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</si>
  <si>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</si>
  <si>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</si>
  <si>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</si>
  <si>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</si>
  <si>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</si>
  <si>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</si>
  <si>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</si>
  <si>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</si>
  <si>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</si>
  <si>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</si>
  <si>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</si>
  <si>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</si>
  <si>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</si>
  <si>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</si>
  <si>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</si>
  <si>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</si>
  <si>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</si>
  <si>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</si>
  <si>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</si>
  <si>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</si>
  <si>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</si>
  <si>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</si>
  <si>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</si>
  <si>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</si>
  <si>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</si>
  <si>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</si>
  <si>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</si>
  <si>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</si>
  <si>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</si>
  <si>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</si>
  <si>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</si>
  <si>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</si>
  <si>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</si>
  <si>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</si>
  <si>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</si>
  <si>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</si>
  <si>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</si>
  <si>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</si>
  <si>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</si>
  <si>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</si>
  <si>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</si>
  <si>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</si>
  <si>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</si>
  <si>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</si>
  <si>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</si>
  <si>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</si>
  <si>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</si>
  <si>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</si>
  <si>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</si>
  <si>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</si>
  <si>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</si>
  <si>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</si>
  <si>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</si>
  <si>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</si>
  <si>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</si>
  <si>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</si>
  <si>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</si>
  <si>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</si>
  <si>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</si>
  <si>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</si>
  <si>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</si>
  <si>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</si>
  <si>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</si>
  <si>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</si>
  <si>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</si>
  <si>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</si>
  <si>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</si>
  <si>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</si>
  <si>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</si>
  <si>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</si>
  <si>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</si>
  <si>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</si>
  <si>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</si>
  <si>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</si>
  <si>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</si>
  <si>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</si>
  <si>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</si>
  <si>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</si>
  <si>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</si>
  <si>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</si>
  <si>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</si>
  <si>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</si>
  <si>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</si>
  <si>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</si>
  <si>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</si>
  <si>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</si>
  <si>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</si>
  <si>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</si>
  <si>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</si>
  <si>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</si>
  <si>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</si>
  <si>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</si>
  <si>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</si>
  <si>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</si>
  <si>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</si>
  <si>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</si>
  <si>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</si>
  <si>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</si>
  <si>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</si>
  <si>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</si>
  <si>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</si>
  <si>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</si>
  <si>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</si>
  <si>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</si>
  <si>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</si>
  <si>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</si>
  <si>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</si>
  <si>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</si>
  <si>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</si>
  <si>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</si>
  <si>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</si>
  <si>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</si>
  <si>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</si>
  <si>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</si>
  <si>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</si>
  <si>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</si>
  <si>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</si>
  <si>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</si>
  <si>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</si>
  <si>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</si>
  <si>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</si>
  <si>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</si>
  <si>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</si>
  <si>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</si>
  <si>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</si>
  <si>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</si>
  <si>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</si>
  <si>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</si>
  <si>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</si>
  <si>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</si>
  <si>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</si>
  <si>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</si>
  <si>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</si>
  <si>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</si>
  <si>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1.51</t>
  </si>
  <si>
    <t>水道事業会計</t>
  </si>
  <si>
    <t>一般会計</t>
  </si>
  <si>
    <t>下水道事業会計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</si>
  <si>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</si>
  <si>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</si>
  <si>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</si>
  <si>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</si>
  <si>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</si>
  <si>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</si>
  <si>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</si>
  <si>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</si>
  <si>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</si>
  <si>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</si>
  <si>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</si>
  <si>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</si>
  <si>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</si>
  <si>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</si>
  <si>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上伊那広域連合（ふるさと市町村圏基金事業特別会計）</t>
    <rPh sb="0" eb="3">
      <t>カミイナ</t>
    </rPh>
    <rPh sb="3" eb="5">
      <t>コウイキ</t>
    </rPh>
    <rPh sb="5" eb="7">
      <t>レンゴウ</t>
    </rPh>
    <rPh sb="12" eb="15">
      <t>シチョウソン</t>
    </rPh>
    <rPh sb="15" eb="16">
      <t>ケン</t>
    </rPh>
    <rPh sb="16" eb="18">
      <t>キキン</t>
    </rPh>
    <rPh sb="18" eb="20">
      <t>ジギョウ</t>
    </rPh>
    <rPh sb="20" eb="22">
      <t>トクベツ</t>
    </rPh>
    <rPh sb="22" eb="24">
      <t>カイケイ</t>
    </rPh>
    <phoneticPr fontId="2"/>
  </si>
  <si>
    <t>上伊那広域連合（土木振興事業特別会計）</t>
    <rPh sb="0" eb="3">
      <t>カミイナ</t>
    </rPh>
    <rPh sb="3" eb="5">
      <t>コウイキ</t>
    </rPh>
    <rPh sb="5" eb="7">
      <t>レンゴウ</t>
    </rPh>
    <rPh sb="8" eb="10">
      <t>ドボク</t>
    </rPh>
    <rPh sb="10" eb="12">
      <t>シンコウ</t>
    </rPh>
    <rPh sb="12" eb="14">
      <t>ジギョウ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</si>
  <si>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</si>
  <si>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</si>
  <si>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</si>
  <si>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</si>
  <si>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伊南行政組合（一般会計）</t>
    <rPh sb="0" eb="2">
      <t>イナン</t>
    </rPh>
    <rPh sb="2" eb="4">
      <t>ギョウセイ</t>
    </rPh>
    <rPh sb="4" eb="6">
      <t>クミアイ</t>
    </rPh>
    <rPh sb="7" eb="9">
      <t>イッパン</t>
    </rPh>
    <rPh sb="9" eb="11">
      <t>カイケイ</t>
    </rPh>
    <phoneticPr fontId="2"/>
  </si>
  <si>
    <t>伊南行政組合（病院事業会計）</t>
    <rPh sb="0" eb="2">
      <t>イナン</t>
    </rPh>
    <rPh sb="2" eb="4">
      <t>ギョウセイ</t>
    </rPh>
    <rPh sb="4" eb="6">
      <t>クミアイ</t>
    </rPh>
    <rPh sb="7" eb="9">
      <t>ビョウイン</t>
    </rPh>
    <rPh sb="9" eb="11">
      <t>ジギョウ</t>
    </rPh>
    <rPh sb="11" eb="13">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</si>
  <si>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</si>
  <si>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</si>
  <si>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南信地域町村交通災害事務組合（一般会計）</t>
    <rPh sb="0" eb="2">
      <t>ナンシン</t>
    </rPh>
    <rPh sb="2" eb="4">
      <t>チイキ</t>
    </rPh>
    <rPh sb="4" eb="6">
      <t>チョウソン</t>
    </rPh>
    <rPh sb="6" eb="8">
      <t>コウツウ</t>
    </rPh>
    <rPh sb="8" eb="10">
      <t>サイガイ</t>
    </rPh>
    <rPh sb="10" eb="12">
      <t>ジム</t>
    </rPh>
    <rPh sb="12" eb="14">
      <t>クミアイ</t>
    </rPh>
    <rPh sb="15" eb="17">
      <t>イッパン</t>
    </rPh>
    <rPh sb="17" eb="19">
      <t>カイケイ</t>
    </rPh>
    <phoneticPr fontId="2"/>
  </si>
  <si>
    <t>飯島町土地開発公社</t>
    <rPh sb="0" eb="3">
      <t>イイジママチ</t>
    </rPh>
    <rPh sb="3" eb="5">
      <t>トチ</t>
    </rPh>
    <rPh sb="5" eb="7">
      <t>カイハツ</t>
    </rPh>
    <rPh sb="7" eb="9">
      <t>コウシャ</t>
    </rPh>
    <phoneticPr fontId="2"/>
  </si>
  <si>
    <t>〇</t>
    <phoneticPr fontId="2"/>
  </si>
  <si>
    <t>公共施設等整備基金</t>
    <rPh sb="0" eb="2">
      <t>コウキョウ</t>
    </rPh>
    <rPh sb="2" eb="4">
      <t>シセツ</t>
    </rPh>
    <rPh sb="4" eb="5">
      <t>トウ</t>
    </rPh>
    <rPh sb="5" eb="7">
      <t>セイビ</t>
    </rPh>
    <rPh sb="7" eb="9">
      <t>キキン</t>
    </rPh>
    <phoneticPr fontId="5"/>
  </si>
  <si>
    <t>高度情報化基金</t>
    <rPh sb="0" eb="2">
      <t>コウド</t>
    </rPh>
    <rPh sb="2" eb="5">
      <t>ジョウホウカ</t>
    </rPh>
    <rPh sb="5" eb="7">
      <t>キキン</t>
    </rPh>
    <phoneticPr fontId="5"/>
  </si>
  <si>
    <t>地域福祉基金</t>
    <rPh sb="0" eb="2">
      <t>チイキ</t>
    </rPh>
    <rPh sb="2" eb="4">
      <t>フクシ</t>
    </rPh>
    <rPh sb="4" eb="6">
      <t>キキン</t>
    </rPh>
    <phoneticPr fontId="5"/>
  </si>
  <si>
    <t>ふるさといいじま応援基金</t>
    <rPh sb="8" eb="10">
      <t>オウエン</t>
    </rPh>
    <rPh sb="10" eb="12">
      <t>キキン</t>
    </rPh>
    <phoneticPr fontId="5"/>
  </si>
  <si>
    <t>海外派遣国際交流事業基金</t>
    <rPh sb="0" eb="2">
      <t>カイガイ</t>
    </rPh>
    <rPh sb="2" eb="4">
      <t>ハケン</t>
    </rPh>
    <rPh sb="4" eb="6">
      <t>コクサイ</t>
    </rPh>
    <rPh sb="6" eb="8">
      <t>コウリュウ</t>
    </rPh>
    <rPh sb="8" eb="10">
      <t>ジギョウ</t>
    </rPh>
    <rPh sb="10" eb="12">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</si>
  <si>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</si>
  <si>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</si>
  <si>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</si>
  <si>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</si>
  <si>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</si>
  <si>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</si>
  <si>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</si>
  <si>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</si>
  <si>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</si>
  <si>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</si>
  <si>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繰上償還の実施や基金への積立を行ったことにより将来負担比率が低下している。一方で、有形固定資産減価償却率は類似団体よりも高く、上昇傾向にある。施設の老朽化が進んでいるため、公共施設等総合管理計画に基づき、老朽化した道路や公共施設等の集約化・複合化を積極的に進め計画的な施設の管理に努める。</t>
    <rPh sb="0" eb="1">
      <t>ク</t>
    </rPh>
    <rPh sb="1" eb="2">
      <t>ア</t>
    </rPh>
    <rPh sb="2" eb="4">
      <t>ショウカン</t>
    </rPh>
    <rPh sb="5" eb="7">
      <t>ジッシ</t>
    </rPh>
    <rPh sb="8" eb="10">
      <t>キキン</t>
    </rPh>
    <rPh sb="12" eb="14">
      <t>ツミタテ</t>
    </rPh>
    <rPh sb="15" eb="16">
      <t>オコナ</t>
    </rPh>
    <rPh sb="23" eb="25">
      <t>ショウライ</t>
    </rPh>
    <rPh sb="25" eb="27">
      <t>フタン</t>
    </rPh>
    <rPh sb="27" eb="29">
      <t>ヒリツ</t>
    </rPh>
    <rPh sb="30" eb="32">
      <t>テイカ</t>
    </rPh>
    <rPh sb="37" eb="39">
      <t>イッポウ</t>
    </rPh>
    <rPh sb="41" eb="43">
      <t>ユウケイ</t>
    </rPh>
    <rPh sb="43" eb="45">
      <t>コテイ</t>
    </rPh>
    <rPh sb="45" eb="47">
      <t>シサン</t>
    </rPh>
    <rPh sb="47" eb="49">
      <t>ゲンカ</t>
    </rPh>
    <rPh sb="49" eb="51">
      <t>ショウキャク</t>
    </rPh>
    <rPh sb="51" eb="52">
      <t>リツ</t>
    </rPh>
    <rPh sb="53" eb="55">
      <t>ルイジ</t>
    </rPh>
    <rPh sb="55" eb="57">
      <t>ダンタイ</t>
    </rPh>
    <rPh sb="60" eb="61">
      <t>タカ</t>
    </rPh>
    <rPh sb="63" eb="65">
      <t>ジョウショウ</t>
    </rPh>
    <rPh sb="65" eb="67">
      <t>ケイコウ</t>
    </rPh>
    <rPh sb="71" eb="73">
      <t>シセツ</t>
    </rPh>
    <rPh sb="74" eb="77">
      <t>ロウキュウカ</t>
    </rPh>
    <rPh sb="78" eb="79">
      <t>スス</t>
    </rPh>
    <rPh sb="86" eb="88">
      <t>コウキョウ</t>
    </rPh>
    <rPh sb="88" eb="90">
      <t>シセツ</t>
    </rPh>
    <rPh sb="90" eb="91">
      <t>トウ</t>
    </rPh>
    <rPh sb="91" eb="93">
      <t>ソウゴウ</t>
    </rPh>
    <rPh sb="93" eb="95">
      <t>カンリ</t>
    </rPh>
    <rPh sb="95" eb="97">
      <t>ケイカク</t>
    </rPh>
    <rPh sb="98" eb="99">
      <t>モト</t>
    </rPh>
    <rPh sb="102" eb="105">
      <t>ロウキュウカ</t>
    </rPh>
    <rPh sb="107" eb="109">
      <t>ドウロ</t>
    </rPh>
    <rPh sb="110" eb="112">
      <t>コウキョウ</t>
    </rPh>
    <rPh sb="112" eb="114">
      <t>シセツ</t>
    </rPh>
    <rPh sb="114" eb="115">
      <t>トウ</t>
    </rPh>
    <rPh sb="116" eb="119">
      <t>シュウヤクカ</t>
    </rPh>
    <rPh sb="120" eb="123">
      <t>フクゴウカ</t>
    </rPh>
    <rPh sb="124" eb="127">
      <t>セッキョクテキ</t>
    </rPh>
    <rPh sb="128" eb="129">
      <t>スス</t>
    </rPh>
    <rPh sb="130" eb="133">
      <t>ケイカクテキ</t>
    </rPh>
    <rPh sb="134" eb="136">
      <t>シセツ</t>
    </rPh>
    <rPh sb="137" eb="139">
      <t>カンリ</t>
    </rPh>
    <rPh sb="140" eb="141">
      <t>ツト</t>
    </rPh>
    <phoneticPr fontId="2"/>
  </si>
  <si>
    <t>実質公債費比率は類似団体と比較して高いものの、将来負担比率は低くなっている。今後も新規に発行する地方債の抑制を行うとともに繰上償還の実施などにより地方債残高を圧縮していくことに努める。</t>
    <rPh sb="0" eb="2">
      <t>ジッシツ</t>
    </rPh>
    <rPh sb="2" eb="5">
      <t>コウサイヒ</t>
    </rPh>
    <rPh sb="5" eb="7">
      <t>ヒリツ</t>
    </rPh>
    <rPh sb="8" eb="10">
      <t>ルイジ</t>
    </rPh>
    <rPh sb="10" eb="12">
      <t>ダンタイ</t>
    </rPh>
    <rPh sb="13" eb="15">
      <t>ヒカク</t>
    </rPh>
    <rPh sb="17" eb="18">
      <t>タカ</t>
    </rPh>
    <rPh sb="23" eb="25">
      <t>ショウライ</t>
    </rPh>
    <rPh sb="25" eb="27">
      <t>フタン</t>
    </rPh>
    <rPh sb="27" eb="29">
      <t>ヒリツ</t>
    </rPh>
    <rPh sb="30" eb="31">
      <t>ヒク</t>
    </rPh>
    <rPh sb="38" eb="40">
      <t>コンゴ</t>
    </rPh>
    <rPh sb="41" eb="43">
      <t>シンキ</t>
    </rPh>
    <rPh sb="44" eb="46">
      <t>ハッコウ</t>
    </rPh>
    <rPh sb="48" eb="51">
      <t>チホウサイ</t>
    </rPh>
    <rPh sb="52" eb="54">
      <t>ヨクセイ</t>
    </rPh>
    <rPh sb="55" eb="56">
      <t>オコナ</t>
    </rPh>
    <rPh sb="61" eb="62">
      <t>ク</t>
    </rPh>
    <rPh sb="62" eb="63">
      <t>ア</t>
    </rPh>
    <rPh sb="63" eb="65">
      <t>ショウカン</t>
    </rPh>
    <rPh sb="66" eb="68">
      <t>ジッシ</t>
    </rPh>
    <rPh sb="73" eb="76">
      <t>チホウサイ</t>
    </rPh>
    <rPh sb="76" eb="78">
      <t>ザンダカ</t>
    </rPh>
    <rPh sb="79" eb="81">
      <t>アッシュク</t>
    </rPh>
    <rPh sb="88" eb="89">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</si>
</sst>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A785EC7-FB15-46C3-BDEA-D3A406CFA95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4989-43A5-9129-41C8E87AD6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63193</c:v>
                </c:pt>
                <c:pt idx="1">
                  <c:v>50965</c:v>
                </c:pt>
                <c:pt idx="2">
                  <c:v>75622</c:v>
                </c:pt>
                <c:pt idx="3">
                  <c:v>72682</c:v>
                </c:pt>
                <c:pt idx="4">
                  <c:v>179583</c:v>
                </c:pt>
              </c:numCache>
            </c:numRef>
          </c:val>
          <c:smooth val="0"/>
          <c:extLst>
            <c:ext xmlns:c16="http://schemas.microsoft.com/office/drawing/2014/chart" uri="{C3380CC4-5D6E-409C-BE32-E72D297353CC}">
              <c16:uniqueId val="{00000001-4989-43A5-9129-41C8E87AD6F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8.3699999999999992</c:v>
                </c:pt>
                <c:pt idx="1">
                  <c:v>5.18</c:v>
                </c:pt>
                <c:pt idx="2">
                  <c:v>4.04</c:v>
                </c:pt>
                <c:pt idx="3">
                  <c:v>3.85</c:v>
                </c:pt>
                <c:pt idx="4">
                  <c:v>4.17</c:v>
                </c:pt>
              </c:numCache>
            </c:numRef>
          </c:val>
          <c:extLst>
            <c:ext xmlns:c16="http://schemas.microsoft.com/office/drawing/2014/chart" uri="{C3380CC4-5D6E-409C-BE32-E72D297353CC}">
              <c16:uniqueId val="{00000000-15F6-4F09-9976-93570FCB63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30.7</c:v>
                </c:pt>
                <c:pt idx="1">
                  <c:v>30.88</c:v>
                </c:pt>
                <c:pt idx="2">
                  <c:v>32.619999999999997</c:v>
                </c:pt>
                <c:pt idx="3">
                  <c:v>31.94</c:v>
                </c:pt>
                <c:pt idx="4">
                  <c:v>31.63</c:v>
                </c:pt>
              </c:numCache>
            </c:numRef>
          </c:val>
          <c:extLst>
            <c:ext xmlns:c16="http://schemas.microsoft.com/office/drawing/2014/chart" uri="{C3380CC4-5D6E-409C-BE32-E72D297353CC}">
              <c16:uniqueId val="{00000001-15F6-4F09-9976-93570FCB636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1.07</c:v>
                </c:pt>
                <c:pt idx="1">
                  <c:v>-1.51</c:v>
                </c:pt>
                <c:pt idx="2">
                  <c:v>1.95</c:v>
                </c:pt>
                <c:pt idx="3">
                  <c:v>3.52</c:v>
                </c:pt>
                <c:pt idx="4">
                  <c:v>4.0999999999999996</c:v>
                </c:pt>
              </c:numCache>
            </c:numRef>
          </c:val>
          <c:smooth val="0"/>
          <c:extLst>
            <c:ext xmlns:c16="http://schemas.microsoft.com/office/drawing/2014/chart" uri="{C3380CC4-5D6E-409C-BE32-E72D297353CC}">
              <c16:uniqueId val="{00000002-15F6-4F09-9976-93570FCB636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0.96</c:v>
                </c:pt>
                <c:pt idx="2">
                  <c:v>#N/A</c:v>
                </c:pt>
                <c:pt idx="3">
                  <c:v>0.92</c:v>
                </c:pt>
                <c:pt idx="4">
                  <c:v>#N/A</c:v>
                </c:pt>
                <c:pt idx="5">
                  <c:v>3.78</c:v>
                </c:pt>
                <c:pt idx="6">
                  <c:v>0</c:v>
                </c:pt>
                <c:pt idx="7">
                  <c:v>0</c:v>
                </c:pt>
                <c:pt idx="8">
                  <c:v>0</c:v>
                </c:pt>
                <c:pt idx="9">
                  <c:v>0</c:v>
                </c:pt>
              </c:numCache>
            </c:numRef>
          </c:val>
          <c:extLst>
            <c:ext xmlns:c16="http://schemas.microsoft.com/office/drawing/2014/chart" uri="{C3380CC4-5D6E-409C-BE32-E72D297353CC}">
              <c16:uniqueId val="{00000000-743F-47CA-BF77-CC1C16F3A7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3F-47CA-BF77-CC1C16F3A7A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43F-47CA-BF77-CC1C16F3A7A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43F-47CA-BF77-CC1C16F3A7A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7.0000000000000007E-2</c:v>
                </c:pt>
                <c:pt idx="4">
                  <c:v>#N/A</c:v>
                </c:pt>
                <c:pt idx="5">
                  <c:v>0.08</c:v>
                </c:pt>
                <c:pt idx="6">
                  <c:v>#N/A</c:v>
                </c:pt>
                <c:pt idx="7">
                  <c:v>0.08</c:v>
                </c:pt>
                <c:pt idx="8">
                  <c:v>#N/A</c:v>
                </c:pt>
                <c:pt idx="9">
                  <c:v>0.08</c:v>
                </c:pt>
              </c:numCache>
            </c:numRef>
          </c:val>
          <c:extLst>
            <c:ext xmlns:c16="http://schemas.microsoft.com/office/drawing/2014/chart" uri="{C3380CC4-5D6E-409C-BE32-E72D297353CC}">
              <c16:uniqueId val="{00000004-743F-47CA-BF77-CC1C16F3A7A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1.59</c:v>
                </c:pt>
                <c:pt idx="2">
                  <c:v>#N/A</c:v>
                </c:pt>
                <c:pt idx="3">
                  <c:v>0.86</c:v>
                </c:pt>
                <c:pt idx="4">
                  <c:v>#N/A</c:v>
                </c:pt>
                <c:pt idx="5">
                  <c:v>0.37</c:v>
                </c:pt>
                <c:pt idx="6">
                  <c:v>#N/A</c:v>
                </c:pt>
                <c:pt idx="7">
                  <c:v>0.67</c:v>
                </c:pt>
                <c:pt idx="8">
                  <c:v>#N/A</c:v>
                </c:pt>
                <c:pt idx="9">
                  <c:v>0.68</c:v>
                </c:pt>
              </c:numCache>
            </c:numRef>
          </c:val>
          <c:extLst>
            <c:ext xmlns:c16="http://schemas.microsoft.com/office/drawing/2014/chart" uri="{C3380CC4-5D6E-409C-BE32-E72D297353CC}">
              <c16:uniqueId val="{00000005-743F-47CA-BF77-CC1C16F3A7A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0.41</c:v>
                </c:pt>
                <c:pt idx="2">
                  <c:v>#N/A</c:v>
                </c:pt>
                <c:pt idx="3">
                  <c:v>0.86</c:v>
                </c:pt>
                <c:pt idx="4">
                  <c:v>#N/A</c:v>
                </c:pt>
                <c:pt idx="5">
                  <c:v>0.79</c:v>
                </c:pt>
                <c:pt idx="6">
                  <c:v>#N/A</c:v>
                </c:pt>
                <c:pt idx="7">
                  <c:v>0.38</c:v>
                </c:pt>
                <c:pt idx="8">
                  <c:v>#N/A</c:v>
                </c:pt>
                <c:pt idx="9">
                  <c:v>1.3</c:v>
                </c:pt>
              </c:numCache>
            </c:numRef>
          </c:val>
          <c:extLst>
            <c:ext xmlns:c16="http://schemas.microsoft.com/office/drawing/2014/chart" uri="{C3380CC4-5D6E-409C-BE32-E72D297353CC}">
              <c16:uniqueId val="{00000006-743F-47CA-BF77-CC1C16F3A7A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3.27</c:v>
                </c:pt>
                <c:pt idx="8">
                  <c:v>#N/A</c:v>
                </c:pt>
                <c:pt idx="9">
                  <c:v>3.86</c:v>
                </c:pt>
              </c:numCache>
            </c:numRef>
          </c:val>
          <c:extLst>
            <c:ext xmlns:c16="http://schemas.microsoft.com/office/drawing/2014/chart" uri="{C3380CC4-5D6E-409C-BE32-E72D297353CC}">
              <c16:uniqueId val="{00000007-743F-47CA-BF77-CC1C16F3A7A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8.3699999999999992</c:v>
                </c:pt>
                <c:pt idx="2">
                  <c:v>#N/A</c:v>
                </c:pt>
                <c:pt idx="3">
                  <c:v>5.17</c:v>
                </c:pt>
                <c:pt idx="4">
                  <c:v>#N/A</c:v>
                </c:pt>
                <c:pt idx="5">
                  <c:v>4.04</c:v>
                </c:pt>
                <c:pt idx="6">
                  <c:v>#N/A</c:v>
                </c:pt>
                <c:pt idx="7">
                  <c:v>3.84</c:v>
                </c:pt>
                <c:pt idx="8">
                  <c:v>#N/A</c:v>
                </c:pt>
                <c:pt idx="9">
                  <c:v>4.17</c:v>
                </c:pt>
              </c:numCache>
            </c:numRef>
          </c:val>
          <c:extLst>
            <c:ext xmlns:c16="http://schemas.microsoft.com/office/drawing/2014/chart" uri="{C3380CC4-5D6E-409C-BE32-E72D297353CC}">
              <c16:uniqueId val="{00000008-743F-47CA-BF77-CC1C16F3A7A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11.91</c:v>
                </c:pt>
                <c:pt idx="2">
                  <c:v>#N/A</c:v>
                </c:pt>
                <c:pt idx="3">
                  <c:v>10.63</c:v>
                </c:pt>
                <c:pt idx="4">
                  <c:v>#N/A</c:v>
                </c:pt>
                <c:pt idx="5">
                  <c:v>11.64</c:v>
                </c:pt>
                <c:pt idx="6">
                  <c:v>#N/A</c:v>
                </c:pt>
                <c:pt idx="7">
                  <c:v>10.86</c:v>
                </c:pt>
                <c:pt idx="8">
                  <c:v>#N/A</c:v>
                </c:pt>
                <c:pt idx="9">
                  <c:v>10.28</c:v>
                </c:pt>
              </c:numCache>
            </c:numRef>
          </c:val>
          <c:extLst>
            <c:ext xmlns:c16="http://schemas.microsoft.com/office/drawing/2014/chart" uri="{C3380CC4-5D6E-409C-BE32-E72D297353CC}">
              <c16:uniqueId val="{00000009-743F-47CA-BF77-CC1C16F3A7A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555</c:v>
                </c:pt>
                <c:pt idx="5">
                  <c:v>562</c:v>
                </c:pt>
                <c:pt idx="8">
                  <c:v>565</c:v>
                </c:pt>
                <c:pt idx="11">
                  <c:v>570</c:v>
                </c:pt>
                <c:pt idx="14">
                  <c:v>534</c:v>
                </c:pt>
              </c:numCache>
            </c:numRef>
          </c:val>
          <c:extLst>
            <c:ext xmlns:c16="http://schemas.microsoft.com/office/drawing/2014/chart" uri="{C3380CC4-5D6E-409C-BE32-E72D297353CC}">
              <c16:uniqueId val="{00000000-17F7-4210-982A-DFE5B92036C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F7-4210-982A-DFE5B92036C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16</c:v>
                </c:pt>
                <c:pt idx="3">
                  <c:v>17</c:v>
                </c:pt>
                <c:pt idx="6">
                  <c:v>15</c:v>
                </c:pt>
                <c:pt idx="9">
                  <c:v>13</c:v>
                </c:pt>
                <c:pt idx="12">
                  <c:v>9</c:v>
                </c:pt>
              </c:numCache>
            </c:numRef>
          </c:val>
          <c:extLst>
            <c:ext xmlns:c16="http://schemas.microsoft.com/office/drawing/2014/chart" uri="{C3380CC4-5D6E-409C-BE32-E72D297353CC}">
              <c16:uniqueId val="{00000002-17F7-4210-982A-DFE5B92036C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39</c:v>
                </c:pt>
                <c:pt idx="3">
                  <c:v>36</c:v>
                </c:pt>
                <c:pt idx="6">
                  <c:v>34</c:v>
                </c:pt>
                <c:pt idx="9">
                  <c:v>42</c:v>
                </c:pt>
                <c:pt idx="12">
                  <c:v>43</c:v>
                </c:pt>
              </c:numCache>
            </c:numRef>
          </c:val>
          <c:extLst>
            <c:ext xmlns:c16="http://schemas.microsoft.com/office/drawing/2014/chart" uri="{C3380CC4-5D6E-409C-BE32-E72D297353CC}">
              <c16:uniqueId val="{00000003-17F7-4210-982A-DFE5B92036C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263</c:v>
                </c:pt>
                <c:pt idx="3">
                  <c:v>290</c:v>
                </c:pt>
                <c:pt idx="6">
                  <c:v>294</c:v>
                </c:pt>
                <c:pt idx="9">
                  <c:v>295</c:v>
                </c:pt>
                <c:pt idx="12">
                  <c:v>240</c:v>
                </c:pt>
              </c:numCache>
            </c:numRef>
          </c:val>
          <c:extLst>
            <c:ext xmlns:c16="http://schemas.microsoft.com/office/drawing/2014/chart" uri="{C3380CC4-5D6E-409C-BE32-E72D297353CC}">
              <c16:uniqueId val="{00000004-17F7-4210-982A-DFE5B92036C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F7-4210-982A-DFE5B92036C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F7-4210-982A-DFE5B92036C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471</c:v>
                </c:pt>
                <c:pt idx="3">
                  <c:v>482</c:v>
                </c:pt>
                <c:pt idx="6">
                  <c:v>515</c:v>
                </c:pt>
                <c:pt idx="9">
                  <c:v>501</c:v>
                </c:pt>
                <c:pt idx="12">
                  <c:v>474</c:v>
                </c:pt>
              </c:numCache>
            </c:numRef>
          </c:val>
          <c:extLst>
            <c:ext xmlns:c16="http://schemas.microsoft.com/office/drawing/2014/chart" uri="{C3380CC4-5D6E-409C-BE32-E72D297353CC}">
              <c16:uniqueId val="{00000007-17F7-4210-982A-DFE5B92036C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234</c:v>
                </c:pt>
                <c:pt idx="2">
                  <c:v>#N/A</c:v>
                </c:pt>
                <c:pt idx="3">
                  <c:v>#N/A</c:v>
                </c:pt>
                <c:pt idx="4">
                  <c:v>263</c:v>
                </c:pt>
                <c:pt idx="5">
                  <c:v>#N/A</c:v>
                </c:pt>
                <c:pt idx="6">
                  <c:v>#N/A</c:v>
                </c:pt>
                <c:pt idx="7">
                  <c:v>293</c:v>
                </c:pt>
                <c:pt idx="8">
                  <c:v>#N/A</c:v>
                </c:pt>
                <c:pt idx="9">
                  <c:v>#N/A</c:v>
                </c:pt>
                <c:pt idx="10">
                  <c:v>281</c:v>
                </c:pt>
                <c:pt idx="11">
                  <c:v>#N/A</c:v>
                </c:pt>
                <c:pt idx="12">
                  <c:v>#N/A</c:v>
                </c:pt>
                <c:pt idx="13">
                  <c:v>232</c:v>
                </c:pt>
                <c:pt idx="14">
                  <c:v>#N/A</c:v>
                </c:pt>
              </c:numCache>
            </c:numRef>
          </c:val>
          <c:smooth val="0"/>
          <c:extLst>
            <c:ext xmlns:c16="http://schemas.microsoft.com/office/drawing/2014/chart" uri="{C3380CC4-5D6E-409C-BE32-E72D297353CC}">
              <c16:uniqueId val="{00000008-17F7-4210-982A-DFE5B92036C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6732</c:v>
                </c:pt>
                <c:pt idx="5">
                  <c:v>6583</c:v>
                </c:pt>
                <c:pt idx="8">
                  <c:v>6286</c:v>
                </c:pt>
                <c:pt idx="11">
                  <c:v>6294</c:v>
                </c:pt>
                <c:pt idx="14">
                  <c:v>6015</c:v>
                </c:pt>
              </c:numCache>
            </c:numRef>
          </c:val>
          <c:extLst>
            <c:ext xmlns:c16="http://schemas.microsoft.com/office/drawing/2014/chart" uri="{C3380CC4-5D6E-409C-BE32-E72D297353CC}">
              <c16:uniqueId val="{00000000-8CD3-457C-8CF7-65CCA7F16D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309</c:v>
                </c:pt>
                <c:pt idx="5">
                  <c:v>241</c:v>
                </c:pt>
                <c:pt idx="8">
                  <c:v>163</c:v>
                </c:pt>
                <c:pt idx="11">
                  <c:v>97</c:v>
                </c:pt>
                <c:pt idx="14">
                  <c:v>72</c:v>
                </c:pt>
              </c:numCache>
            </c:numRef>
          </c:val>
          <c:extLst>
            <c:ext xmlns:c16="http://schemas.microsoft.com/office/drawing/2014/chart" uri="{C3380CC4-5D6E-409C-BE32-E72D297353CC}">
              <c16:uniqueId val="{00000001-8CD3-457C-8CF7-65CCA7F16D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2400</c:v>
                </c:pt>
                <c:pt idx="5">
                  <c:v>2456</c:v>
                </c:pt>
                <c:pt idx="8">
                  <c:v>2374</c:v>
                </c:pt>
                <c:pt idx="11">
                  <c:v>2444</c:v>
                </c:pt>
                <c:pt idx="14">
                  <c:v>2386</c:v>
                </c:pt>
              </c:numCache>
            </c:numRef>
          </c:val>
          <c:extLst>
            <c:ext xmlns:c16="http://schemas.microsoft.com/office/drawing/2014/chart" uri="{C3380CC4-5D6E-409C-BE32-E72D297353CC}">
              <c16:uniqueId val="{00000002-8CD3-457C-8CF7-65CCA7F16D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D3-457C-8CF7-65CCA7F16D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CD3-457C-8CF7-65CCA7F16D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D3-457C-8CF7-65CCA7F16D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1100</c:v>
                </c:pt>
                <c:pt idx="3">
                  <c:v>1088</c:v>
                </c:pt>
                <c:pt idx="6">
                  <c:v>1042</c:v>
                </c:pt>
                <c:pt idx="9">
                  <c:v>1000</c:v>
                </c:pt>
                <c:pt idx="12">
                  <c:v>967</c:v>
                </c:pt>
              </c:numCache>
            </c:numRef>
          </c:val>
          <c:extLst>
            <c:ext xmlns:c16="http://schemas.microsoft.com/office/drawing/2014/chart" uri="{C3380CC4-5D6E-409C-BE32-E72D297353CC}">
              <c16:uniqueId val="{00000006-8CD3-457C-8CF7-65CCA7F16D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243</c:v>
                </c:pt>
                <c:pt idx="3">
                  <c:v>412</c:v>
                </c:pt>
                <c:pt idx="6">
                  <c:v>449</c:v>
                </c:pt>
                <c:pt idx="9">
                  <c:v>527</c:v>
                </c:pt>
                <c:pt idx="12">
                  <c:v>527</c:v>
                </c:pt>
              </c:numCache>
            </c:numRef>
          </c:val>
          <c:extLst>
            <c:ext xmlns:c16="http://schemas.microsoft.com/office/drawing/2014/chart" uri="{C3380CC4-5D6E-409C-BE32-E72D297353CC}">
              <c16:uniqueId val="{00000007-8CD3-457C-8CF7-65CCA7F16D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4622</c:v>
                </c:pt>
                <c:pt idx="3">
                  <c:v>4736</c:v>
                </c:pt>
                <c:pt idx="6">
                  <c:v>4843</c:v>
                </c:pt>
                <c:pt idx="9">
                  <c:v>4679</c:v>
                </c:pt>
                <c:pt idx="12">
                  <c:v>4236</c:v>
                </c:pt>
              </c:numCache>
            </c:numRef>
          </c:val>
          <c:extLst>
            <c:ext xmlns:c16="http://schemas.microsoft.com/office/drawing/2014/chart" uri="{C3380CC4-5D6E-409C-BE32-E72D297353CC}">
              <c16:uniqueId val="{00000008-8CD3-457C-8CF7-65CCA7F16D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242</c:v>
                </c:pt>
                <c:pt idx="3">
                  <c:v>213</c:v>
                </c:pt>
                <c:pt idx="6">
                  <c:v>175</c:v>
                </c:pt>
                <c:pt idx="9">
                  <c:v>141</c:v>
                </c:pt>
                <c:pt idx="12">
                  <c:v>112</c:v>
                </c:pt>
              </c:numCache>
            </c:numRef>
          </c:val>
          <c:extLst>
            <c:ext xmlns:c16="http://schemas.microsoft.com/office/drawing/2014/chart" uri="{C3380CC4-5D6E-409C-BE32-E72D297353CC}">
              <c16:uniqueId val="{00000009-8CD3-457C-8CF7-65CCA7F16D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4867</c:v>
                </c:pt>
                <c:pt idx="3">
                  <c:v>4620</c:v>
                </c:pt>
                <c:pt idx="6">
                  <c:v>4444</c:v>
                </c:pt>
                <c:pt idx="9">
                  <c:v>4238</c:v>
                </c:pt>
                <c:pt idx="12">
                  <c:v>4331</c:v>
                </c:pt>
              </c:numCache>
            </c:numRef>
          </c:val>
          <c:extLst>
            <c:ext xmlns:c16="http://schemas.microsoft.com/office/drawing/2014/chart" uri="{C3380CC4-5D6E-409C-BE32-E72D297353CC}">
              <c16:uniqueId val="{0000000A-8CD3-457C-8CF7-65CCA7F16D8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1634</c:v>
                </c:pt>
                <c:pt idx="2">
                  <c:v>#N/A</c:v>
                </c:pt>
                <c:pt idx="3">
                  <c:v>#N/A</c:v>
                </c:pt>
                <c:pt idx="4">
                  <c:v>1789</c:v>
                </c:pt>
                <c:pt idx="5">
                  <c:v>#N/A</c:v>
                </c:pt>
                <c:pt idx="6">
                  <c:v>#N/A</c:v>
                </c:pt>
                <c:pt idx="7">
                  <c:v>2132</c:v>
                </c:pt>
                <c:pt idx="8">
                  <c:v>#N/A</c:v>
                </c:pt>
                <c:pt idx="9">
                  <c:v>#N/A</c:v>
                </c:pt>
                <c:pt idx="10">
                  <c:v>1751</c:v>
                </c:pt>
                <c:pt idx="11">
                  <c:v>#N/A</c:v>
                </c:pt>
                <c:pt idx="12">
                  <c:v>#N/A</c:v>
                </c:pt>
                <c:pt idx="13">
                  <c:v>1699</c:v>
                </c:pt>
                <c:pt idx="14">
                  <c:v>#N/A</c:v>
                </c:pt>
              </c:numCache>
            </c:numRef>
          </c:val>
          <c:smooth val="0"/>
          <c:extLst>
            <c:ext xmlns:c16="http://schemas.microsoft.com/office/drawing/2014/chart" uri="{C3380CC4-5D6E-409C-BE32-E72D297353CC}">
              <c16:uniqueId val="{0000000B-8CD3-457C-8CF7-65CCA7F16D8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1067</c:v>
                </c:pt>
                <c:pt idx="1">
                  <c:v>1118</c:v>
                </c:pt>
                <c:pt idx="2">
                  <c:v>1186</c:v>
                </c:pt>
              </c:numCache>
            </c:numRef>
          </c:val>
          <c:extLst>
            <c:ext xmlns:c16="http://schemas.microsoft.com/office/drawing/2014/chart" uri="{C3380CC4-5D6E-409C-BE32-E72D297353CC}">
              <c16:uniqueId val="{00000000-86CD-41D5-BBEA-8388BA8019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271</c:v>
                </c:pt>
                <c:pt idx="1">
                  <c:v>164</c:v>
                </c:pt>
                <c:pt idx="2">
                  <c:v>147</c:v>
                </c:pt>
              </c:numCache>
            </c:numRef>
          </c:val>
          <c:extLst>
            <c:ext xmlns:c16="http://schemas.microsoft.com/office/drawing/2014/chart" uri="{C3380CC4-5D6E-409C-BE32-E72D297353CC}">
              <c16:uniqueId val="{00000001-86CD-41D5-BBEA-8388BA8019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744</c:v>
                </c:pt>
                <c:pt idx="1">
                  <c:v>861</c:v>
                </c:pt>
                <c:pt idx="2">
                  <c:v>759</c:v>
                </c:pt>
              </c:numCache>
            </c:numRef>
          </c:val>
          <c:extLst>
            <c:ext xmlns:c16="http://schemas.microsoft.com/office/drawing/2014/chart" uri="{C3380CC4-5D6E-409C-BE32-E72D297353CC}">
              <c16:uniqueId val="{00000002-86CD-41D5-BBEA-8388BA80192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{C2F2DB88-EA7F-4D43-88B5-35B9A3434DBC}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CEC-4B27-ABFA-0238B7160B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{72DC02A9-406A-4513-823F-925DCC929A06}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EC-4B27-ABFA-0238B7160B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{665FC1F5-719E-413C-87FA-B77826223C88}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EC-4B27-ABFA-0238B7160B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{85E5CD4F-0739-41F3-8735-F5D74221AFF8}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EC-4B27-ABFA-0238B7160B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{E8366170-1E98-44FA-93AC-CDB426090F29}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EC-4B27-ABFA-0238B7160BA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{29D52165-9672-4A12-B20B-7FA32AE1C746}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CEC-4B27-ABFA-0238B7160BA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{3535ED49-1FAF-4E95-BE33-41BFF5F57DC9}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CEC-4B27-ABFA-0238B7160BA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{5D2C5EED-121E-4DFB-813C-6957709321AA}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CEC-4B27-ABFA-0238B7160BA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{0739D5D4-D609-4FC5-95C6-5298A742CA80}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CEC-4B27-ABFA-0238B7160B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71.2</c:v>
                </c:pt>
                <c:pt idx="8">
                  <c:v>73</c:v>
                </c:pt>
                <c:pt idx="16">
                  <c:v>74.8</c:v>
                </c:pt>
                <c:pt idx="24">
                  <c:v>76.599999999999994</c:v>
                </c:pt>
                <c:pt idx="32">
                  <c:v>77.2</c:v>
                </c:pt>
              </c:numCache>
            </c:numRef>
          </c:xVal>
          <c:yVal>
            <c:numRef>
              <c:f>公会計指標分析・財政指標組合せ分析表!$BP$51:$DC$51</c:f>
              <c:numCache>
                <c:formatCode>#,##0.0;"▲ "#,##0.0</c:formatCode>
                <c:ptCount val="40"/>
                <c:pt idx="0">
                  <c:v>59.3</c:v>
                </c:pt>
                <c:pt idx="8">
                  <c:v>64.7</c:v>
                </c:pt>
                <c:pt idx="16">
                  <c:v>77.599999999999994</c:v>
                </c:pt>
                <c:pt idx="24">
                  <c:v>58.9</c:v>
                </c:pt>
                <c:pt idx="32">
                  <c:v>52.4</c:v>
                </c:pt>
              </c:numCache>
            </c:numRef>
          </c:yVal>
          <c:smooth val="0"/>
          <c:extLst>
            <c:ext xmlns:c16="http://schemas.microsoft.com/office/drawing/2014/chart" uri="{C3380CC4-5D6E-409C-BE32-E72D297353CC}">
              <c16:uniqueId val="{00000009-DCEC-4B27-ABFA-0238B7160BA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{D8C6EE8E-5FBB-458D-A9C8-0F84CEB0D2BC}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CEC-4B27-ABFA-0238B7160BA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{F2274876-4F02-4449-8D35-902D7A48EADB}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EC-4B27-ABFA-0238B7160B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{9C9D4001-07DB-4318-8E38-3F39A1E6E285}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EC-4B27-ABFA-0238B7160B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{D2BCF377-53F5-4F2C-93C0-3F5FDE007F6D}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EC-4B27-ABFA-0238B7160B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{F3439A13-6C58-4773-B77C-AA3EFB65AC25}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EC-4B27-ABFA-0238B7160BA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{DBAE7A13-A16D-43E1-B4F3-DAF810B21E6E}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CEC-4B27-ABFA-0238B7160BA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{57203208-6C3D-4BBA-8EEB-031FDC58509F}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CEC-4B27-ABFA-0238B7160BA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{97A40335-ACEB-4658-9422-4024408866B7}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CEC-4B27-ABFA-0238B7160BA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{CFAFBEBC-C85B-4969-9D43-FACBCD6AF266}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CEC-4B27-ABFA-0238B7160B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CEC-4B27-ABFA-0238B7160BA0}"/>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{FC8FD331-9367-418E-BF6B-8BC509426DAD}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BE2-4B7B-97B7-8B84E40F98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{4F37D6B2-473E-4319-8007-4C7B88F337E0}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E2-4B7B-97B7-8B84E40F98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{C2705721-64BA-4441-9F34-C74852DD2A72}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E2-4B7B-97B7-8B84E40F98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{4EFC85F9-548F-45A6-A685-0BF7EFB311AE}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E2-4B7B-97B7-8B84E40F98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{0CC56596-6B84-41A1-AA84-1CF3063D6A4A}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E2-4B7B-97B7-8B84E40F98E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{0C5274A2-93A5-44F5-9F79-B7E83C9A7FB3}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BE2-4B7B-97B7-8B84E40F98E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{155A1185-D805-4FCE-A1F3-DD087B06B688}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BE2-4B7B-97B7-8B84E40F98E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{6040B8B8-9E67-4FC0-8828-CDC24019555C}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BE2-4B7B-97B7-8B84E40F98E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{EC57BD21-1543-4549-B61A-174F7FDD0BB6}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BE2-4B7B-97B7-8B84E40F98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8.3000000000000007</c:v>
                </c:pt>
                <c:pt idx="16">
                  <c:v>9.5</c:v>
                </c:pt>
                <c:pt idx="24">
                  <c:v>9.8000000000000007</c:v>
                </c:pt>
                <c:pt idx="32">
                  <c:v>9</c:v>
                </c:pt>
              </c:numCache>
            </c:numRef>
          </c:xVal>
          <c:yVal>
            <c:numRef>
              <c:f>公会計指標分析・財政指標組合せ分析表!$BP$73:$DC$73</c:f>
              <c:numCache>
                <c:formatCode>#,##0.0;"▲ "#,##0.0</c:formatCode>
                <c:ptCount val="40"/>
                <c:pt idx="0">
                  <c:v>59.3</c:v>
                </c:pt>
                <c:pt idx="8">
                  <c:v>64.7</c:v>
                </c:pt>
                <c:pt idx="16">
                  <c:v>77.599999999999994</c:v>
                </c:pt>
                <c:pt idx="24">
                  <c:v>58.9</c:v>
                </c:pt>
                <c:pt idx="32">
                  <c:v>52.4</c:v>
                </c:pt>
              </c:numCache>
            </c:numRef>
          </c:yVal>
          <c:smooth val="0"/>
          <c:extLst>
            <c:ext xmlns:c16="http://schemas.microsoft.com/office/drawing/2014/chart" uri="{C3380CC4-5D6E-409C-BE32-E72D297353CC}">
              <c16:uniqueId val="{00000009-5BE2-4B7B-97B7-8B84E40F98E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5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{9A262162-2AE5-4EAC-9E0F-EE9FC59F0F5B}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BE2-4B7B-97B7-8B84E40F98E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{D494531D-AC06-475E-B47E-28557959B73C}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E2-4B7B-97B7-8B84E40F98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{2530A69B-8715-4361-9292-8498C503C308}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E2-4B7B-97B7-8B84E40F98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{4B9DA167-C439-4F5B-AD5E-16E0B7042B0D}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E2-4B7B-97B7-8B84E40F98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{1519591E-B6CA-414E-9729-3FBFB92AB99C}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E2-4B7B-97B7-8B84E40F98E6}"/>
                </c:ext>
              </c:extLst>
            </c:dLbl>
            <c:dLbl>
              <c:idx val="8"/>
              <c:layout>
                <c:manualLayout>
                  <c:x val="-1.823562808425012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{3F75747A-761C-45A5-8360-19B08440C5EA}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BE2-4B7B-97B7-8B84E40F98E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{7C59EEDA-08A8-4DE6-9C1B-B430DDBD14DE}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BE2-4B7B-97B7-8B84E40F98E6}"/>
                </c:ext>
              </c:extLst>
            </c:dLbl>
            <c:dLbl>
              <c:idx val="24"/>
              <c:layout>
                <c:manualLayout>
                  <c:x val="-4.4905057365901106E-2"/>
                  <c:y val="-4.349592131553585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{E578B8BD-46B0-4F2D-8853-6A0EAE5E6BE4}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BE2-4B7B-97B7-8B84E40F98E6}"/>
                </c:ext>
              </c:extLst>
            </c:dLbl>
            <c:dLbl>
              <c:idx val="32"/>
              <c:layout>
                <c:manualLayout>
                  <c:x val="-1.8235628084250059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{85A5A712-BC3A-41B7-8E84-0B24DCD3609F}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BE2-4B7B-97B7-8B84E40F98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BE2-4B7B-97B7-8B84E40F98E6}"/>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75684AD-49FD-4B18-A6F4-0150A3AF1457}"/>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D13B80-6C7E-430B-BD8F-026E3BD3279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元利償還金等において、前年対比</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百万円の減となった。主に一般会計における起債元金の償還額が減少したこと、また繰上償還を行ったことにより元利償還金が前年対比で</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百万円減少した。　しかし償還のピークを迎えるため、今後も新規事業に対する地方債発行の抑制や、計画的な繰上償還を行い、健全化に努める。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将来負担額において、一般会計に係る地方債の現在高、公営企業債等繰入見込額が全体の約</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％を占めている。一般会計等に係る地方債の現在高においては、計画的に繰上償還を行っているものの、令和３年度における地方債の新規発行額が大きく増額となったことにより前年対比</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今後も公営企業の経営健全化への取組等を進めていく一方、充当可能財源等の確保にも努めていく。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令和３年度の基金残高は</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2,092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百万円で、令和２年度の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2,142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百万円の減少となった。主に、新給食センター建設のため公共施設等整備基金で</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百万円、地域福祉基金で</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百万円の取り崩しを行ったほか、庁舎や学校の情報システム再構築のため高度情報化基金を</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百万円取り崩ししたことなどによる。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災害などの不測の事態に備え、財政調整基金で</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億円程度の額を確保しつつ、今後予定している大型建設事業や、計画的な施設の更新に備えて各特定目的基金への積み増しも行っていく。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・公共施設等整備基金：飯島町公共施設等総合管理計画に沿い、公共施設の改修やインフラ施設の長寿命化等に活用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・地域福祉基金：地域福祉基盤強化のため、福祉施設や付帯施設の増強や地域医療の先端を担う開業医支援事業に活用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・高度情報化基金：庁舎内の情報処理機器の更新・増設や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CATV</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の設備改修等に活用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・ふるさといいじま応援基金：「ふるさといいじま応援寄付金」を原資に、個性あるふるさとづくりに資するため、子育て支援や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飯島町の夢の実現等に活用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・海外派遣国際交流事業基金：学生の人材育成のため、海外派遣国際交流事業に活用</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・公共施設等整備基金：今後の公共施設の改修やインフラ施設の長寿命化等に備え</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百万円積立を行った一方で、新給食センター建設</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のため</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221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・高度情報化基金：庁舎や学校の情報システム再構築のため</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百万円の取り崩しを行ったことにより減少した。</a:t>
          </a: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・地域福祉基金：新給食センター建設により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百万円取り崩しを行ったため減少した。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特定の財政支出に備えるため今後も計画的な積立を行うとともに、各基金の目的に沿って活用していく。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令和３年度の基金残高は</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1,186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百万円の増加となっている。新型コロナウイルス感染症対策事業等のため</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百万円の取り崩しを行ったものの、決算状況により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町の第６次総合計画に基づき、財政調整基金の残高が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億円程度となるよう引き続き維持し、財政状況の急激な変化へ備える。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令和３年度の基金残高は</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147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百万円の減少となった。今後の繰上償還のため</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百万円積立を行った一方で、令和３年度分の繰上償還のため</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繰上償還の実施により後年度以降の負担は減っているものの、令和４年度より償還のピークを迎えているため、財政状況を見ながら計画的に積立を行っていく。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6520FCF-237D-47E8-8ED0-747181A71B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50B3B9D-C265-48F4-8E40-66D77AEDA6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6A4012E-7C23-43B4-AD57-A574F113AE5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7E5FF2E-B6C1-490A-9867-850036A54E7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DC2DCF0-8713-4D61-A084-08818DD8130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8A04A09-3202-4138-8335-6D234163B5D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C7A9963-2BC8-459C-8C7F-08DF7DA6DB3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6709059-0C6D-40E3-86BA-9B19B9291E2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FD237FA-66D4-48F1-9E4B-9D294E3358F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284803C-EF7A-44E0-BA5A-8084D654296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3C730A4-6BC3-4EBA-B450-CA3F31958E9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56AF019-8656-4FD3-9866-12E13D11F32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9,268
8,969
86.96
7,118,764
6,840,634
156,423
3,750,401
4,330,561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EE585DA-F838-4BD3-8B24-5C42819BF5A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7884A52-9432-4666-AF51-90FE3AC05CF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B2776AA-CC74-4BF9-911D-85B4EC0F5CF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8677C41-CD26-4653-A4D8-0C1C81ED49C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669B950-4CDA-4949-B94B-23FE148DFDF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9088B98-076E-444D-B205-F7B995BBCBA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18EE100-D6FB-4C73-A3F8-F5EE8146590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3F73F1B-D288-4073-AF57-53E96F26FB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90A78E5-39A5-4D0B-AC03-352C1B0E0B3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EB6F717-4D92-484A-8C9E-927E0F0460D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714962C-8F91-4FD6-8E7B-84006129663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63CB28D-A2EF-4C47-BAAE-56D382F26B2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52DD991-2739-48F2-8D93-64C400A4046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EFF04F0-CD45-4DD9-AAAB-85A0E33978C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4EB1F31-702C-46F9-BFB6-A0CD5E5484C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8263FC1-23A4-401C-A345-C1C754922AB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0B15575-3C6E-4DCF-8AE6-61BC38045D9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F017216-104C-4916-8045-FDA8084D11C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BE327E4-5280-4EE4-91F7-87982E44DEB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1EECA7E3-A125-43CC-BE45-29BECF7075F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2923A16-45BB-46A0-92AF-3394F51EFBF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60A66E1-7BBF-437E-B3CF-0245C58DE9E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61F4F51-9E04-49FD-AD4B-7A9306EC5AA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DAAC24E-1FD3-469A-A27C-EEF264B44A6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832F629-5104-4D27-AD91-307120EB3C8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3612592-E1AA-48F0-9048-3394D16141E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4099FCF-80B0-4834-8498-500214C8D31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A7A8CC8-1A34-4835-9210-EC887A7AB2F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349B723-E882-4F63-AD53-84CE141BF18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33DCAEE-2739-4E05-B499-9D87EEFF199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91D6C62-6C28-42FE-8B5C-9CE39CF18EA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2C41DEE-0BE2-4CFF-A351-EA2B296F41D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1F3233C-5518-437C-ADBD-63D40BF26F0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60DC21D-4FA8-4636-8EDD-0C9FD844043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26A7318-5AE4-4151-ABF6-62A61234B8F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道路や図書館等の公共施設の老朽化が進んでおり、類似団体より高い水準にある。公共施設等総合管理計画に基づき、施設の複合化・集約化も視野に入れ、計画的な施設の管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75A2255-0565-4934-A3CD-5B1BE2B97C2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23CE615-5FE4-4A18-8C51-180089AE024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BC28A520-D5AA-4B0C-B31C-BD07D902AA3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7078F838-F21B-4356-AF78-80F76DAB265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8D2BC887-CAED-4463-8585-41ED48D7186A}"/>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3E010D21-C656-4EBF-98E6-50AB99F0DA2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8060A7EF-CBB9-4635-8B47-30AD9F0F4AC4}"/>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764B09DE-39CA-41E4-8C9A-09AE4A6901B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A21B209E-1C4D-4FF3-ACAB-D07354321D12}"/>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CAF92DA6-55F7-4326-8A5F-1AF9EB56CFE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E6F73D10-0478-4861-884D-0CD7C7F6CC0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2C8A6957-5279-4C15-9E33-FD68A129D0D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D56D4A83-934E-4F15-A199-7F7E7F2D864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37834E2F-F4C7-482C-8B45-9C8E34177D2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9E02B319-B8B6-466C-AA7F-2F0499BD3588}"/>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F4027177-9B7D-4BCA-8894-89702E19BFE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A0365C1C-8870-40E8-AA1F-6B05E967795E}"/>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82FAA084-2166-4AE7-9975-D5252950E943}"/>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4E32A56D-1B60-4CDB-8D15-9FA3F618088E}"/>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a:extLst>
            <a:ext uri="{FF2B5EF4-FFF2-40B4-BE49-F238E27FC236}">
              <a16:creationId xmlns:a16="http://schemas.microsoft.com/office/drawing/2014/main" id="{F7EEFD01-CECD-49B3-9DFE-AAB3DBF9BD1A}"/>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a:extLst>
            <a:ext uri="{FF2B5EF4-FFF2-40B4-BE49-F238E27FC236}">
              <a16:creationId xmlns:a16="http://schemas.microsoft.com/office/drawing/2014/main" id="{55076C58-5637-4E3B-A1A3-B96D52E49E41}"/>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31449</xdr:rowOff>
    </xdr:from>
    <xdr:ext cx="405111" cy="259045"/>
    <xdr:sp macro="" textlink="">
      <xdr:nvSpPr>
        <xdr:cNvPr id="70" name="有形固定資産減価償却率平均値テキスト">
          <a:extLst>
            <a:ext uri="{FF2B5EF4-FFF2-40B4-BE49-F238E27FC236}">
              <a16:creationId xmlns:a16="http://schemas.microsoft.com/office/drawing/2014/main" id="{76457F0A-BF08-4BAF-AA4C-FBFF9E3ED59D}"/>
            </a:ext>
          </a:extLst>
        </xdr:cNvPr>
        <xdr:cNvSpPr txBox="1"/>
      </xdr:nvSpPr>
      <xdr:spPr>
        <a:xfrm>
          <a:off x="4813300" y="5946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a:extLst>
            <a:ext uri="{FF2B5EF4-FFF2-40B4-BE49-F238E27FC236}">
              <a16:creationId xmlns:a16="http://schemas.microsoft.com/office/drawing/2014/main" id="{D726D48C-63D7-4AB3-8B7F-3E4D63877089}"/>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a:extLst>
            <a:ext uri="{FF2B5EF4-FFF2-40B4-BE49-F238E27FC236}">
              <a16:creationId xmlns:a16="http://schemas.microsoft.com/office/drawing/2014/main" id="{C6B90A78-F46C-428B-B91F-0A2CFB3B19EF}"/>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247DA386-BBFB-496E-ADFA-441273ADF7F1}"/>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a:extLst>
            <a:ext uri="{FF2B5EF4-FFF2-40B4-BE49-F238E27FC236}">
              <a16:creationId xmlns:a16="http://schemas.microsoft.com/office/drawing/2014/main" id="{DD5D1C10-9C73-4D2C-B144-D0795BABC48A}"/>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a:extLst>
            <a:ext uri="{FF2B5EF4-FFF2-40B4-BE49-F238E27FC236}">
              <a16:creationId xmlns:a16="http://schemas.microsoft.com/office/drawing/2014/main" id="{057FAE75-F18A-42FB-B78A-D08495EDEFF1}"/>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9259410-BB43-40F9-AB6D-2E1FE7A8093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7B493BC-0642-4ABE-8928-83C3FB02ACF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E05F816-E441-471B-9B96-34D1E1764F0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08F8778-D6C4-4F61-9F6E-52B5AD2888F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27BEB6A-F9FF-4BB3-B1B1-54433EDC450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33232</xdr:rowOff>
    </xdr:from>
    <xdr:to>
      <xdr:col>23</xdr:col>
      <xdr:colOff>136525</xdr:colOff>
      <xdr:row>32</xdr:row>
      <xdr:rowOff>134832</xdr:rowOff>
    </xdr:to>
    <xdr:sp macro="" textlink="">
      <xdr:nvSpPr>
        <xdr:cNvPr id="81" name="楕円 80">
          <a:extLst>
            <a:ext uri="{FF2B5EF4-FFF2-40B4-BE49-F238E27FC236}">
              <a16:creationId xmlns:a16="http://schemas.microsoft.com/office/drawing/2014/main" id="{20947C78-0B18-45E9-8FBE-5CC7A5F27682}"/>
            </a:ext>
          </a:extLst>
        </xdr:cNvPr>
        <xdr:cNvSpPr/>
      </xdr:nvSpPr>
      <xdr:spPr>
        <a:xfrm>
          <a:off x="4711700" y="62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11659</xdr:rowOff>
    </xdr:from>
    <xdr:ext cx="405111" cy="259045"/>
    <xdr:sp macro="" textlink="">
      <xdr:nvSpPr>
        <xdr:cNvPr id="82" name="有形固定資産減価償却率該当値テキスト">
          <a:extLst>
            <a:ext uri="{FF2B5EF4-FFF2-40B4-BE49-F238E27FC236}">
              <a16:creationId xmlns:a16="http://schemas.microsoft.com/office/drawing/2014/main" id="{3F32EEDE-D46A-4D48-B936-8A6C05E0E6F7}"/>
            </a:ext>
          </a:extLst>
        </xdr:cNvPr>
        <xdr:cNvSpPr txBox="1"/>
      </xdr:nvSpPr>
      <xdr:spPr>
        <a:xfrm>
          <a:off x="4813300" y="626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22437</xdr:rowOff>
    </xdr:from>
    <xdr:to>
      <xdr:col>19</xdr:col>
      <xdr:colOff>187325</xdr:colOff>
      <xdr:row>32</xdr:row>
      <xdr:rowOff>124037</xdr:rowOff>
    </xdr:to>
    <xdr:sp macro="" textlink="">
      <xdr:nvSpPr>
        <xdr:cNvPr id="83" name="楕円 82">
          <a:extLst>
            <a:ext uri="{FF2B5EF4-FFF2-40B4-BE49-F238E27FC236}">
              <a16:creationId xmlns:a16="http://schemas.microsoft.com/office/drawing/2014/main" id="{11BBFBC8-B14A-454C-A6E3-1085D9F8CB81}"/>
            </a:ext>
          </a:extLst>
        </xdr:cNvPr>
        <xdr:cNvSpPr/>
      </xdr:nvSpPr>
      <xdr:spPr>
        <a:xfrm>
          <a:off x="4000500" y="62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73237</xdr:rowOff>
    </xdr:from>
    <xdr:to>
      <xdr:col>23</xdr:col>
      <xdr:colOff>85725</xdr:colOff>
      <xdr:row>32</xdr:row>
      <xdr:rowOff>84032</xdr:rowOff>
    </xdr:to>
    <xdr:cxnSp macro="">
      <xdr:nvCxnSpPr>
        <xdr:cNvPr id="84" name="直線コネクタ 83">
          <a:extLst>
            <a:ext uri="{FF2B5EF4-FFF2-40B4-BE49-F238E27FC236}">
              <a16:creationId xmlns:a16="http://schemas.microsoft.com/office/drawing/2014/main" id="{91252D50-33DA-4FC7-93C1-605111C2978D}"/>
            </a:ext>
          </a:extLst>
        </xdr:cNvPr>
        <xdr:cNvCxnSpPr/>
      </xdr:nvCxnSpPr>
      <xdr:spPr>
        <a:xfrm>
          <a:off x="4051300" y="6331162"/>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161502</xdr:rowOff>
    </xdr:from>
    <xdr:to>
      <xdr:col>15</xdr:col>
      <xdr:colOff>187325</xdr:colOff>
      <xdr:row>32</xdr:row>
      <xdr:rowOff>91652</xdr:rowOff>
    </xdr:to>
    <xdr:sp macro="" textlink="">
      <xdr:nvSpPr>
        <xdr:cNvPr id="85" name="楕円 84">
          <a:extLst>
            <a:ext uri="{FF2B5EF4-FFF2-40B4-BE49-F238E27FC236}">
              <a16:creationId xmlns:a16="http://schemas.microsoft.com/office/drawing/2014/main" id="{C4E87731-72FC-41C4-A9E0-5D00AE7EA74F}"/>
            </a:ext>
          </a:extLst>
        </xdr:cNvPr>
        <xdr:cNvSpPr/>
      </xdr:nvSpPr>
      <xdr:spPr>
        <a:xfrm>
          <a:off x="3238500" y="62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40852</xdr:rowOff>
    </xdr:from>
    <xdr:to>
      <xdr:col>19</xdr:col>
      <xdr:colOff>136525</xdr:colOff>
      <xdr:row>32</xdr:row>
      <xdr:rowOff>73237</xdr:rowOff>
    </xdr:to>
    <xdr:cxnSp macro="">
      <xdr:nvCxnSpPr>
        <xdr:cNvPr id="86" name="直線コネクタ 85">
          <a:extLst>
            <a:ext uri="{FF2B5EF4-FFF2-40B4-BE49-F238E27FC236}">
              <a16:creationId xmlns:a16="http://schemas.microsoft.com/office/drawing/2014/main" id="{236E49C5-A596-44F8-99A4-1AEFD10F6D09}"/>
            </a:ext>
          </a:extLst>
        </xdr:cNvPr>
        <xdr:cNvCxnSpPr/>
      </xdr:nvCxnSpPr>
      <xdr:spPr>
        <a:xfrm>
          <a:off x="3289300" y="629877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129117</xdr:rowOff>
    </xdr:from>
    <xdr:to>
      <xdr:col>11</xdr:col>
      <xdr:colOff>187325</xdr:colOff>
      <xdr:row>32</xdr:row>
      <xdr:rowOff>59267</xdr:rowOff>
    </xdr:to>
    <xdr:sp macro="" textlink="">
      <xdr:nvSpPr>
        <xdr:cNvPr id="87" name="楕円 86">
          <a:extLst>
            <a:ext uri="{FF2B5EF4-FFF2-40B4-BE49-F238E27FC236}">
              <a16:creationId xmlns:a16="http://schemas.microsoft.com/office/drawing/2014/main" id="{4FA36A36-C1E8-4CE9-8581-6B6842168F56}"/>
            </a:ext>
          </a:extLst>
        </xdr:cNvPr>
        <xdr:cNvSpPr/>
      </xdr:nvSpPr>
      <xdr:spPr>
        <a:xfrm>
          <a:off x="2476500" y="62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8467</xdr:rowOff>
    </xdr:from>
    <xdr:to>
      <xdr:col>15</xdr:col>
      <xdr:colOff>136525</xdr:colOff>
      <xdr:row>32</xdr:row>
      <xdr:rowOff>40852</xdr:rowOff>
    </xdr:to>
    <xdr:cxnSp macro="">
      <xdr:nvCxnSpPr>
        <xdr:cNvPr id="88" name="直線コネクタ 87">
          <a:extLst>
            <a:ext uri="{FF2B5EF4-FFF2-40B4-BE49-F238E27FC236}">
              <a16:creationId xmlns:a16="http://schemas.microsoft.com/office/drawing/2014/main" id="{11AEECA1-6C57-4485-9277-2390D7938D10}"/>
            </a:ext>
          </a:extLst>
        </xdr:cNvPr>
        <xdr:cNvCxnSpPr/>
      </xdr:nvCxnSpPr>
      <xdr:spPr>
        <a:xfrm>
          <a:off x="2527300" y="626639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96732</xdr:rowOff>
    </xdr:from>
    <xdr:to>
      <xdr:col>7</xdr:col>
      <xdr:colOff>187325</xdr:colOff>
      <xdr:row>32</xdr:row>
      <xdr:rowOff>26882</xdr:rowOff>
    </xdr:to>
    <xdr:sp macro="" textlink="">
      <xdr:nvSpPr>
        <xdr:cNvPr id="89" name="楕円 88">
          <a:extLst>
            <a:ext uri="{FF2B5EF4-FFF2-40B4-BE49-F238E27FC236}">
              <a16:creationId xmlns:a16="http://schemas.microsoft.com/office/drawing/2014/main" id="{8F99A9FF-32DE-4568-B3B0-D21457DBDE71}"/>
            </a:ext>
          </a:extLst>
        </xdr:cNvPr>
        <xdr:cNvSpPr/>
      </xdr:nvSpPr>
      <xdr:spPr>
        <a:xfrm>
          <a:off x="1714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147532</xdr:rowOff>
    </xdr:from>
    <xdr:to>
      <xdr:col>11</xdr:col>
      <xdr:colOff>136525</xdr:colOff>
      <xdr:row>32</xdr:row>
      <xdr:rowOff>8467</xdr:rowOff>
    </xdr:to>
    <xdr:cxnSp macro="">
      <xdr:nvCxnSpPr>
        <xdr:cNvPr id="90" name="直線コネクタ 89">
          <a:extLst>
            <a:ext uri="{FF2B5EF4-FFF2-40B4-BE49-F238E27FC236}">
              <a16:creationId xmlns:a16="http://schemas.microsoft.com/office/drawing/2014/main" id="{1267F524-066F-4B33-8D5F-F39D67F12F3A}"/>
            </a:ext>
          </a:extLst>
        </xdr:cNvPr>
        <xdr:cNvCxnSpPr/>
      </xdr:nvCxnSpPr>
      <xdr:spPr>
        <a:xfrm>
          <a:off x="1765300" y="623400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87118</xdr:rowOff>
    </xdr:from>
    <xdr:ext cx="405111" cy="259045"/>
    <xdr:sp macro="" textlink="">
      <xdr:nvSpPr>
        <xdr:cNvPr id="91" name="n_1aveValue有形固定資産減価償却率">
          <a:extLst>
            <a:ext uri="{FF2B5EF4-FFF2-40B4-BE49-F238E27FC236}">
              <a16:creationId xmlns:a16="http://schemas.microsoft.com/office/drawing/2014/main" id="{80D12204-E816-482F-89A3-92197CE84EEF}"/>
            </a:ext>
          </a:extLst>
        </xdr:cNvPr>
        <xdr:cNvSpPr txBox="1"/>
      </xdr:nvSpPr>
      <xdr:spPr>
        <a:xfrm>
          <a:off x="3836044" y="583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92" name="n_2aveValue有形固定資産減価償却率">
          <a:extLst>
            <a:ext uri="{FF2B5EF4-FFF2-40B4-BE49-F238E27FC236}">
              <a16:creationId xmlns:a16="http://schemas.microsoft.com/office/drawing/2014/main" id="{C65B9ECB-83AC-4E13-BD3B-27BA0FFB97AC}"/>
            </a:ext>
          </a:extLst>
        </xdr:cNvPr>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93" name="n_3aveValue有形固定資産減価償却率">
          <a:extLst>
            <a:ext uri="{FF2B5EF4-FFF2-40B4-BE49-F238E27FC236}">
              <a16:creationId xmlns:a16="http://schemas.microsoft.com/office/drawing/2014/main" id="{28065B4A-A118-4067-A731-ED7661F3C65F}"/>
            </a:ext>
          </a:extLst>
        </xdr:cNvPr>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4" name="n_4aveValue有形固定資産減価償却率">
          <a:extLst>
            <a:ext uri="{FF2B5EF4-FFF2-40B4-BE49-F238E27FC236}">
              <a16:creationId xmlns:a16="http://schemas.microsoft.com/office/drawing/2014/main" id="{852AA0EC-2F28-4116-86E8-5A81280BB4A8}"/>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115164</xdr:rowOff>
    </xdr:from>
    <xdr:ext cx="405111" cy="259045"/>
    <xdr:sp macro="" textlink="">
      <xdr:nvSpPr>
        <xdr:cNvPr id="95" name="n_1mainValue有形固定資産減価償却率">
          <a:extLst>
            <a:ext uri="{FF2B5EF4-FFF2-40B4-BE49-F238E27FC236}">
              <a16:creationId xmlns:a16="http://schemas.microsoft.com/office/drawing/2014/main" id="{A95F6E8D-C512-4D79-92A3-7EAA0B16F1C6}"/>
            </a:ext>
          </a:extLst>
        </xdr:cNvPr>
        <xdr:cNvSpPr txBox="1"/>
      </xdr:nvSpPr>
      <xdr:spPr>
        <a:xfrm>
          <a:off x="3836044" y="637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82779</xdr:rowOff>
    </xdr:from>
    <xdr:ext cx="405111" cy="259045"/>
    <xdr:sp macro="" textlink="">
      <xdr:nvSpPr>
        <xdr:cNvPr id="96" name="n_2mainValue有形固定資産減価償却率">
          <a:extLst>
            <a:ext uri="{FF2B5EF4-FFF2-40B4-BE49-F238E27FC236}">
              <a16:creationId xmlns:a16="http://schemas.microsoft.com/office/drawing/2014/main" id="{B4AC6D2E-ED27-4BFD-9629-27A04E27B738}"/>
            </a:ext>
          </a:extLst>
        </xdr:cNvPr>
        <xdr:cNvSpPr txBox="1"/>
      </xdr:nvSpPr>
      <xdr:spPr>
        <a:xfrm>
          <a:off x="3086744" y="63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50394</xdr:rowOff>
    </xdr:from>
    <xdr:ext cx="405111" cy="259045"/>
    <xdr:sp macro="" textlink="">
      <xdr:nvSpPr>
        <xdr:cNvPr id="97" name="n_3mainValue有形固定資産減価償却率">
          <a:extLst>
            <a:ext uri="{FF2B5EF4-FFF2-40B4-BE49-F238E27FC236}">
              <a16:creationId xmlns:a16="http://schemas.microsoft.com/office/drawing/2014/main" id="{FA3B89EC-F853-45DA-9F52-4A29827BB7D1}"/>
            </a:ext>
          </a:extLst>
        </xdr:cNvPr>
        <xdr:cNvSpPr txBox="1"/>
      </xdr:nvSpPr>
      <xdr:spPr>
        <a:xfrm>
          <a:off x="2324744" y="63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18009</xdr:rowOff>
    </xdr:from>
    <xdr:ext cx="405111" cy="259045"/>
    <xdr:sp macro="" textlink="">
      <xdr:nvSpPr>
        <xdr:cNvPr id="98" name="n_4mainValue有形固定資産減価償却率">
          <a:extLst>
            <a:ext uri="{FF2B5EF4-FFF2-40B4-BE49-F238E27FC236}">
              <a16:creationId xmlns:a16="http://schemas.microsoft.com/office/drawing/2014/main" id="{0E706D17-E90B-4D13-B3A3-0B2E4CC2E13C}"/>
            </a:ext>
          </a:extLst>
        </xdr:cNvPr>
        <xdr:cNvSpPr txBox="1"/>
      </xdr:nvSpPr>
      <xdr:spPr>
        <a:xfrm>
          <a:off x="1562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B1996D6B-8046-40D1-AD1D-3FA27891D9C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D45ACEC6-C054-4E0C-9B14-C888A98DAB6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5C8CD1B-CD33-4D7F-B392-218C3D954E9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E1895892-0175-4076-9AC7-ED923AF1FC5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E2BDC058-FEE7-4724-9CDB-5DDFCB8E34B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7EC83A3-5256-4284-AC77-E1EBD77ACD0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8E75CBCE-9F4A-4491-B0EB-092F1DD54CA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663A4719-481F-4EB1-B319-57B91250C96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9CC07560-2D7B-4343-A9D5-1360F3AA17D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B88CB241-0C73-4054-8E8A-04C8C20559B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351A3C60-5EED-4723-B17B-C3BD5F813DE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DF57F45-46A7-4499-8C85-FCE4BDC312B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614CBCFF-76E4-419C-B05B-74913E82DDB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債務償還比率は類似団体平均より高くなっている。令和３年度に新たな地方債を発行し、学校給食センター改築事業等を行ったことが主な要因であるが、基金への計画的な積み立てを行ったため対前年比で</a:t>
          </a:r>
          <a:r>
            <a:rPr kumimoji="1" lang="en-US" altLang="ja-JP" sz="1100">
              <a:latin typeface="ＭＳ Ｐゴシック" panose="020B0600070205080204" pitchFamily="50" charset="-128"/>
              <a:ea typeface="ＭＳ Ｐゴシック" panose="020B0600070205080204" pitchFamily="50" charset="-128"/>
            </a:rPr>
            <a:t>137.5</a:t>
          </a:r>
          <a:r>
            <a:rPr kumimoji="1" lang="ja-JP" altLang="en-US" sz="11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4EAF7806-5CFC-4249-B715-1E5A7A06570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4CB8D80D-1C04-4CBD-80E5-F4173CF1516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778BEDB8-00BA-48D9-BCC0-1A7D7158674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7E57AF89-6FC5-4E06-82D2-EB681E86016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F77B846B-A524-4ADC-858F-25A20D91F6EF}"/>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A847DBD5-6687-4E94-A965-7F54DA5117E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36403674-A4F6-4BC0-B7B8-CC703525564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40DEF9B7-C68C-42E2-965D-47CA48BC0CC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3E1CD7D3-8D18-4B53-9640-DE1CE3B3DA7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22ED509B-5E1E-4113-8782-93829D92612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6EC895AF-F3CA-45E4-9C12-6503DB1F77C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559F4EB9-95FD-4664-9881-A47751CB896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840B9BD2-C578-4FB6-9227-C8EFE1596F7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96ED8295-E6B1-4601-8F70-46A90B6829F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2915986F-D7B1-43C2-8659-939C2C5EE12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7" name="直線コネクタ 126">
          <a:extLst>
            <a:ext uri="{FF2B5EF4-FFF2-40B4-BE49-F238E27FC236}">
              <a16:creationId xmlns:a16="http://schemas.microsoft.com/office/drawing/2014/main" id="{6B9F0238-F5DD-4A06-8F00-BDE8B27C1C2A}"/>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8" name="債務償還比率最小値テキスト">
          <a:extLst>
            <a:ext uri="{FF2B5EF4-FFF2-40B4-BE49-F238E27FC236}">
              <a16:creationId xmlns:a16="http://schemas.microsoft.com/office/drawing/2014/main" id="{0C683D7D-EF9A-42ED-9190-A17D19FC30F1}"/>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9" name="直線コネクタ 128">
          <a:extLst>
            <a:ext uri="{FF2B5EF4-FFF2-40B4-BE49-F238E27FC236}">
              <a16:creationId xmlns:a16="http://schemas.microsoft.com/office/drawing/2014/main" id="{2B451739-3E50-49BD-AD35-619AF0D13FD1}"/>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6A339F7-BD0F-4B7A-ABAF-EB2ACCB00814}"/>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484E9FC1-AE08-4D02-807B-FE051BF3A7E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2" name="債務償還比率平均値テキスト">
          <a:extLst>
            <a:ext uri="{FF2B5EF4-FFF2-40B4-BE49-F238E27FC236}">
              <a16:creationId xmlns:a16="http://schemas.microsoft.com/office/drawing/2014/main" id="{698AF8B7-15BC-4165-BFD7-01821F54CDC6}"/>
            </a:ext>
          </a:extLst>
        </xdr:cNvPr>
        <xdr:cNvSpPr txBox="1"/>
      </xdr:nvSpPr>
      <xdr:spPr>
        <a:xfrm>
          <a:off x="14846300" y="5502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3" name="フローチャート: 判断 132">
          <a:extLst>
            <a:ext uri="{FF2B5EF4-FFF2-40B4-BE49-F238E27FC236}">
              <a16:creationId xmlns:a16="http://schemas.microsoft.com/office/drawing/2014/main" id="{3E5AA06D-1C7A-46DA-9A93-CB09F3275D4D}"/>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4" name="フローチャート: 判断 133">
          <a:extLst>
            <a:ext uri="{FF2B5EF4-FFF2-40B4-BE49-F238E27FC236}">
              <a16:creationId xmlns:a16="http://schemas.microsoft.com/office/drawing/2014/main" id="{9E7B5A35-49FC-49F4-AC1A-38DA167CE2A5}"/>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5" name="フローチャート: 判断 134">
          <a:extLst>
            <a:ext uri="{FF2B5EF4-FFF2-40B4-BE49-F238E27FC236}">
              <a16:creationId xmlns:a16="http://schemas.microsoft.com/office/drawing/2014/main" id="{D8C91E0F-6DE1-4F7D-AD55-684A299297E0}"/>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6" name="フローチャート: 判断 135">
          <a:extLst>
            <a:ext uri="{FF2B5EF4-FFF2-40B4-BE49-F238E27FC236}">
              <a16:creationId xmlns:a16="http://schemas.microsoft.com/office/drawing/2014/main" id="{8E1BEC0E-02D5-4FFC-B53F-48BEFB6C31E3}"/>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7" name="フローチャート: 判断 136">
          <a:extLst>
            <a:ext uri="{FF2B5EF4-FFF2-40B4-BE49-F238E27FC236}">
              <a16:creationId xmlns:a16="http://schemas.microsoft.com/office/drawing/2014/main" id="{B922D4B6-CC31-4DF6-91AB-5B0854CAF9F8}"/>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6867788-F78F-452E-B7E9-9CC8F4E6040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E8B147FC-FCE7-4081-8250-4B7853C6861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FC4B40A-64AB-4A3B-B55A-A349F2F0975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B28F26F-6BB5-4023-8338-1DD68AC42B9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48AE7B9-AB3C-46BD-9F14-F8D3015D678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62526</xdr:rowOff>
    </xdr:from>
    <xdr:to>
      <xdr:col>76</xdr:col>
      <xdr:colOff>73025</xdr:colOff>
      <xdr:row>29</xdr:row>
      <xdr:rowOff>164126</xdr:rowOff>
    </xdr:to>
    <xdr:sp macro="" textlink="">
      <xdr:nvSpPr>
        <xdr:cNvPr id="143" name="楕円 142">
          <a:extLst>
            <a:ext uri="{FF2B5EF4-FFF2-40B4-BE49-F238E27FC236}">
              <a16:creationId xmlns:a16="http://schemas.microsoft.com/office/drawing/2014/main" id="{B8038AD7-6B47-4EB1-BB41-A66ACA89FD2A}"/>
            </a:ext>
          </a:extLst>
        </xdr:cNvPr>
        <xdr:cNvSpPr/>
      </xdr:nvSpPr>
      <xdr:spPr>
        <a:xfrm>
          <a:off x="14744700" y="58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40953</xdr:rowOff>
    </xdr:from>
    <xdr:ext cx="469744" cy="259045"/>
    <xdr:sp macro="" textlink="">
      <xdr:nvSpPr>
        <xdr:cNvPr id="144" name="債務償還比率該当値テキスト">
          <a:extLst>
            <a:ext uri="{FF2B5EF4-FFF2-40B4-BE49-F238E27FC236}">
              <a16:creationId xmlns:a16="http://schemas.microsoft.com/office/drawing/2014/main" id="{42417C80-5BD6-4925-9503-46191925A69A}"/>
            </a:ext>
          </a:extLst>
        </xdr:cNvPr>
        <xdr:cNvSpPr txBox="1"/>
      </xdr:nvSpPr>
      <xdr:spPr>
        <a:xfrm>
          <a:off x="14846300" y="578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56000</xdr:rowOff>
    </xdr:from>
    <xdr:to>
      <xdr:col>72</xdr:col>
      <xdr:colOff>123825</xdr:colOff>
      <xdr:row>30</xdr:row>
      <xdr:rowOff>157600</xdr:rowOff>
    </xdr:to>
    <xdr:sp macro="" textlink="">
      <xdr:nvSpPr>
        <xdr:cNvPr id="145" name="楕円 144">
          <a:extLst>
            <a:ext uri="{FF2B5EF4-FFF2-40B4-BE49-F238E27FC236}">
              <a16:creationId xmlns:a16="http://schemas.microsoft.com/office/drawing/2014/main" id="{8E1F2690-218A-4B63-A9DB-FB282CDA87CE}"/>
            </a:ext>
          </a:extLst>
        </xdr:cNvPr>
        <xdr:cNvSpPr/>
      </xdr:nvSpPr>
      <xdr:spPr>
        <a:xfrm>
          <a:off x="14033500" y="597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113326</xdr:rowOff>
    </xdr:from>
    <xdr:to>
      <xdr:col>76</xdr:col>
      <xdr:colOff>22225</xdr:colOff>
      <xdr:row>30</xdr:row>
      <xdr:rowOff>106800</xdr:rowOff>
    </xdr:to>
    <xdr:cxnSp macro="">
      <xdr:nvCxnSpPr>
        <xdr:cNvPr id="146" name="直線コネクタ 145">
          <a:extLst>
            <a:ext uri="{FF2B5EF4-FFF2-40B4-BE49-F238E27FC236}">
              <a16:creationId xmlns:a16="http://schemas.microsoft.com/office/drawing/2014/main" id="{5D858917-E234-46B8-96B9-EEE596BF2C3D}"/>
            </a:ext>
          </a:extLst>
        </xdr:cNvPr>
        <xdr:cNvCxnSpPr/>
      </xdr:nvCxnSpPr>
      <xdr:spPr>
        <a:xfrm flipV="1">
          <a:off x="14084300" y="5856901"/>
          <a:ext cx="711200" cy="16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67875</xdr:rowOff>
    </xdr:from>
    <xdr:to>
      <xdr:col>68</xdr:col>
      <xdr:colOff>123825</xdr:colOff>
      <xdr:row>30</xdr:row>
      <xdr:rowOff>169475</xdr:rowOff>
    </xdr:to>
    <xdr:sp macro="" textlink="">
      <xdr:nvSpPr>
        <xdr:cNvPr id="147" name="楕円 146">
          <a:extLst>
            <a:ext uri="{FF2B5EF4-FFF2-40B4-BE49-F238E27FC236}">
              <a16:creationId xmlns:a16="http://schemas.microsoft.com/office/drawing/2014/main" id="{6BC36EB9-7081-43B0-9EDE-E0F2B4A2EEB0}"/>
            </a:ext>
          </a:extLst>
        </xdr:cNvPr>
        <xdr:cNvSpPr/>
      </xdr:nvSpPr>
      <xdr:spPr>
        <a:xfrm>
          <a:off x="13271500" y="59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106800</xdr:rowOff>
    </xdr:from>
    <xdr:to>
      <xdr:col>72</xdr:col>
      <xdr:colOff>73025</xdr:colOff>
      <xdr:row>30</xdr:row>
      <xdr:rowOff>118675</xdr:rowOff>
    </xdr:to>
    <xdr:cxnSp macro="">
      <xdr:nvCxnSpPr>
        <xdr:cNvPr id="148" name="直線コネクタ 147">
          <a:extLst>
            <a:ext uri="{FF2B5EF4-FFF2-40B4-BE49-F238E27FC236}">
              <a16:creationId xmlns:a16="http://schemas.microsoft.com/office/drawing/2014/main" id="{A88AC243-F211-41FC-92A2-84B226404C15}"/>
            </a:ext>
          </a:extLst>
        </xdr:cNvPr>
        <xdr:cNvCxnSpPr/>
      </xdr:nvCxnSpPr>
      <xdr:spPr>
        <a:xfrm flipV="1">
          <a:off x="13322300" y="6021825"/>
          <a:ext cx="7620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42566</xdr:rowOff>
    </xdr:from>
    <xdr:to>
      <xdr:col>64</xdr:col>
      <xdr:colOff>123825</xdr:colOff>
      <xdr:row>30</xdr:row>
      <xdr:rowOff>144166</xdr:rowOff>
    </xdr:to>
    <xdr:sp macro="" textlink="">
      <xdr:nvSpPr>
        <xdr:cNvPr id="149" name="楕円 148">
          <a:extLst>
            <a:ext uri="{FF2B5EF4-FFF2-40B4-BE49-F238E27FC236}">
              <a16:creationId xmlns:a16="http://schemas.microsoft.com/office/drawing/2014/main" id="{14A7DEC7-F667-4BCC-9F7E-342940F3849C}"/>
            </a:ext>
          </a:extLst>
        </xdr:cNvPr>
        <xdr:cNvSpPr/>
      </xdr:nvSpPr>
      <xdr:spPr>
        <a:xfrm>
          <a:off x="12509500" y="59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93366</xdr:rowOff>
    </xdr:from>
    <xdr:to>
      <xdr:col>68</xdr:col>
      <xdr:colOff>73025</xdr:colOff>
      <xdr:row>30</xdr:row>
      <xdr:rowOff>118675</xdr:rowOff>
    </xdr:to>
    <xdr:cxnSp macro="">
      <xdr:nvCxnSpPr>
        <xdr:cNvPr id="150" name="直線コネクタ 149">
          <a:extLst>
            <a:ext uri="{FF2B5EF4-FFF2-40B4-BE49-F238E27FC236}">
              <a16:creationId xmlns:a16="http://schemas.microsoft.com/office/drawing/2014/main" id="{36620E5F-EA54-4AB7-B2A1-D09AD7C421CB}"/>
            </a:ext>
          </a:extLst>
        </xdr:cNvPr>
        <xdr:cNvCxnSpPr/>
      </xdr:nvCxnSpPr>
      <xdr:spPr>
        <a:xfrm>
          <a:off x="12560300" y="6008391"/>
          <a:ext cx="762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21936</xdr:rowOff>
    </xdr:from>
    <xdr:to>
      <xdr:col>60</xdr:col>
      <xdr:colOff>123825</xdr:colOff>
      <xdr:row>30</xdr:row>
      <xdr:rowOff>123536</xdr:rowOff>
    </xdr:to>
    <xdr:sp macro="" textlink="">
      <xdr:nvSpPr>
        <xdr:cNvPr id="151" name="楕円 150">
          <a:extLst>
            <a:ext uri="{FF2B5EF4-FFF2-40B4-BE49-F238E27FC236}">
              <a16:creationId xmlns:a16="http://schemas.microsoft.com/office/drawing/2014/main" id="{CE3674D5-6A9E-4AD7-89C0-0EC78E211FCE}"/>
            </a:ext>
          </a:extLst>
        </xdr:cNvPr>
        <xdr:cNvSpPr/>
      </xdr:nvSpPr>
      <xdr:spPr>
        <a:xfrm>
          <a:off x="11747500" y="59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72736</xdr:rowOff>
    </xdr:from>
    <xdr:to>
      <xdr:col>64</xdr:col>
      <xdr:colOff>73025</xdr:colOff>
      <xdr:row>30</xdr:row>
      <xdr:rowOff>93366</xdr:rowOff>
    </xdr:to>
    <xdr:cxnSp macro="">
      <xdr:nvCxnSpPr>
        <xdr:cNvPr id="152" name="直線コネクタ 151">
          <a:extLst>
            <a:ext uri="{FF2B5EF4-FFF2-40B4-BE49-F238E27FC236}">
              <a16:creationId xmlns:a16="http://schemas.microsoft.com/office/drawing/2014/main" id="{77124820-8A5C-4D8B-8C23-7CD466E9A483}"/>
            </a:ext>
          </a:extLst>
        </xdr:cNvPr>
        <xdr:cNvCxnSpPr/>
      </xdr:nvCxnSpPr>
      <xdr:spPr>
        <a:xfrm>
          <a:off x="11798300" y="5987761"/>
          <a:ext cx="762000" cy="2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3" name="n_1aveValue債務償還比率">
          <a:extLst>
            <a:ext uri="{FF2B5EF4-FFF2-40B4-BE49-F238E27FC236}">
              <a16:creationId xmlns:a16="http://schemas.microsoft.com/office/drawing/2014/main" id="{A284ED1B-AB96-49ED-9ED3-C3331B852057}"/>
            </a:ext>
          </a:extLst>
        </xdr:cNvPr>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4" name="n_2aveValue債務償還比率">
          <a:extLst>
            <a:ext uri="{FF2B5EF4-FFF2-40B4-BE49-F238E27FC236}">
              <a16:creationId xmlns:a16="http://schemas.microsoft.com/office/drawing/2014/main" id="{42F21C44-91C1-4739-A0D5-474BD8AA3ACD}"/>
            </a:ext>
          </a:extLst>
        </xdr:cNvPr>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5" name="n_3aveValue債務償還比率">
          <a:extLst>
            <a:ext uri="{FF2B5EF4-FFF2-40B4-BE49-F238E27FC236}">
              <a16:creationId xmlns:a16="http://schemas.microsoft.com/office/drawing/2014/main" id="{D7F3E86C-3923-4EC8-91F8-33AAD4FA9BD0}"/>
            </a:ext>
          </a:extLst>
        </xdr:cNvPr>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6" name="n_4aveValue債務償還比率">
          <a:extLst>
            <a:ext uri="{FF2B5EF4-FFF2-40B4-BE49-F238E27FC236}">
              <a16:creationId xmlns:a16="http://schemas.microsoft.com/office/drawing/2014/main" id="{F6F0507B-599A-4DF2-AE31-43031FC31D7D}"/>
            </a:ext>
          </a:extLst>
        </xdr:cNvPr>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148727</xdr:rowOff>
    </xdr:from>
    <xdr:ext cx="469744" cy="259045"/>
    <xdr:sp macro="" textlink="">
      <xdr:nvSpPr>
        <xdr:cNvPr id="157" name="n_1mainValue債務償還比率">
          <a:extLst>
            <a:ext uri="{FF2B5EF4-FFF2-40B4-BE49-F238E27FC236}">
              <a16:creationId xmlns:a16="http://schemas.microsoft.com/office/drawing/2014/main" id="{B756D788-F227-4627-92E5-98FF1AB674E6}"/>
            </a:ext>
          </a:extLst>
        </xdr:cNvPr>
        <xdr:cNvSpPr txBox="1"/>
      </xdr:nvSpPr>
      <xdr:spPr>
        <a:xfrm>
          <a:off x="13836727" y="606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160602</xdr:rowOff>
    </xdr:from>
    <xdr:ext cx="469744" cy="259045"/>
    <xdr:sp macro="" textlink="">
      <xdr:nvSpPr>
        <xdr:cNvPr id="158" name="n_2mainValue債務償還比率">
          <a:extLst>
            <a:ext uri="{FF2B5EF4-FFF2-40B4-BE49-F238E27FC236}">
              <a16:creationId xmlns:a16="http://schemas.microsoft.com/office/drawing/2014/main" id="{28BAD423-0ABC-4B6B-BB53-7619213D66E9}"/>
            </a:ext>
          </a:extLst>
        </xdr:cNvPr>
        <xdr:cNvSpPr txBox="1"/>
      </xdr:nvSpPr>
      <xdr:spPr>
        <a:xfrm>
          <a:off x="13087427" y="607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135293</xdr:rowOff>
    </xdr:from>
    <xdr:ext cx="469744" cy="259045"/>
    <xdr:sp macro="" textlink="">
      <xdr:nvSpPr>
        <xdr:cNvPr id="159" name="n_3mainValue債務償還比率">
          <a:extLst>
            <a:ext uri="{FF2B5EF4-FFF2-40B4-BE49-F238E27FC236}">
              <a16:creationId xmlns:a16="http://schemas.microsoft.com/office/drawing/2014/main" id="{EBFF9417-4B5A-4CEB-84E5-8A009EE2E1FD}"/>
            </a:ext>
          </a:extLst>
        </xdr:cNvPr>
        <xdr:cNvSpPr txBox="1"/>
      </xdr:nvSpPr>
      <xdr:spPr>
        <a:xfrm>
          <a:off x="12325427" y="605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114663</xdr:rowOff>
    </xdr:from>
    <xdr:ext cx="469744" cy="259045"/>
    <xdr:sp macro="" textlink="">
      <xdr:nvSpPr>
        <xdr:cNvPr id="160" name="n_4mainValue債務償還比率">
          <a:extLst>
            <a:ext uri="{FF2B5EF4-FFF2-40B4-BE49-F238E27FC236}">
              <a16:creationId xmlns:a16="http://schemas.microsoft.com/office/drawing/2014/main" id="{F819AC61-0FD4-4A25-8022-0E549DC0904B}"/>
            </a:ext>
          </a:extLst>
        </xdr:cNvPr>
        <xdr:cNvSpPr txBox="1"/>
      </xdr:nvSpPr>
      <xdr:spPr>
        <a:xfrm>
          <a:off x="11563427" y="60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D6C68DDD-6EE9-40B9-8EF2-4A8A701FF42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6C8938C5-321D-479D-88F3-9986FBB699F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FD042F1B-EE0F-4BAA-8CAC-38C3AE079F1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5BD74F0B-02B3-4A02-B391-B8C883288C4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83F4EDB6-4082-44F2-BEEB-A78874C8CAE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CBD479DE-8737-414F-8D9C-5B61993AFE6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121C238-BC59-4F54-A330-8FA37CBA971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2C18329-6849-4F5E-9E39-5BE04943950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415E4EF-2192-4E48-B676-4825B4B2C00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53C67E5-155D-4AD8-9B19-18E706AC39D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0A60028-AF18-4B37-8B74-B8D2167CFAF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227F4D1-1FBD-473D-AA88-05FA66B348B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AD70692-077C-4F90-9619-8F5297F72A6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07785F0-DA5B-4E05-BBD4-91DD5599CDA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834F49F-63D4-432D-B239-7E42A571B60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3E05BEB-5A32-4007-ABF4-7C5CE0ADA61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9,268
8,969
86.96
7,118,764
6,840,634
156,423
3,750,401
4,330,561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FEE1712-5BCA-43D2-8FF2-0463B86A719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322EE30-84D6-4261-9E83-AFFF9023265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6AA7685-0566-4D54-A582-071FC0F062A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9BBC5B2-3A48-49D7-BEF0-C453830B501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1010666-A031-404B-A9CA-D7C735394D8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709E18F-B1A9-425E-AA45-0CC774AAE49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797F15E-3AFE-46EA-B74C-7256DAA0751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C8C5A73-81A7-463B-9A3B-6361782B050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8C5ADF6-0728-4647-9764-6091FD32DB1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C8BA3DF-CA5E-4508-BF3A-74930A02CD3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181CF65-7B80-4C5C-80F3-E2163EB203D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0674FF6-7D0B-4178-95B7-32071F5FA60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610D2FA-2811-4BFE-8AE5-34E48922EFA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5DBE041-8C6D-40D3-A825-0FB443ECD91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3AF3CD0-ECEA-4628-94DA-86CD086FE9E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73A02F0-4636-44E1-9FCA-B49B1F07309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10F9524-CAC4-46B1-83C6-B3E8030F491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4D9391A-6ABB-4F07-8379-CAF44872293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2F112C6-EC15-4E2E-8C65-9178CAFFC4F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61A688F-7794-486F-A238-0CED2E886E2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C8EFE71-CAEB-48EF-A866-4DA9335B0C2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72957C-3BBA-47BF-950A-3A2A8601CA8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9280C0D-CEA1-49AC-998E-5005DC3C74B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36CE8C1-286D-451B-B7E2-329AC51E4E4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876FEA0-7D4E-405C-9F47-ED90E5C5932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B8115D7-FC96-40B2-B4D9-ADBA5BD6077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2EF2114-C395-40FA-9C6B-6104E0D82D7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23432C7-BF77-4031-A26A-5E92282816F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17D7A5D-6CC6-4AE0-A940-6742237E957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C475BD9-B244-4376-9E55-6A9EC1A2937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3E06428-F0D2-4E7A-A738-9A096A2E992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69B857D-C60C-47AE-B3A7-1454B54D7ED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1B304E3-9FED-4F4B-94E3-677A737D09B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36C403F-B2CF-4C4F-9188-729DA9A76A3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2E1A7F0-3B2A-46A3-BAF2-C6CABE87EA8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6FB32A7-AF00-4EFD-955A-82AD7E10654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422DA03-CA4C-430B-B8D4-0445496F9EF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DF2A3E3-5A3B-48F6-8B4B-1FD6DB40FA0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73C7FCE-FFB2-459D-8A01-7319FD7B9A3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5E939B3-1A84-4BD7-9EFE-BEDD0EDFD34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B18CD2A-1E75-4E25-8341-6A4F7F34D9E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E4088DA-A1CD-4303-9B9A-A6682E751D7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8FFFA54-CE42-4468-8543-22C804A2367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188CB8A-474F-4D2F-ACF5-16C1023E9EC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69F7C43-4FE7-447F-AFC7-91D62445719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11D2E6C2-FF5D-4489-86F9-E9A176F03883}"/>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76B1BEA7-BFB2-4FBE-B554-804EB35B80F5}"/>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52727D04-6C19-46CA-AA41-9B8DFDB23775}"/>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50D966AF-E9D6-4DB1-A07E-BD9454C9A7E8}"/>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D9964F97-64F1-4915-9D16-401952CC779F}"/>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a:extLst>
            <a:ext uri="{FF2B5EF4-FFF2-40B4-BE49-F238E27FC236}">
              <a16:creationId xmlns:a16="http://schemas.microsoft.com/office/drawing/2014/main" id="{70193AC0-182F-4CF3-B030-BD7434837C52}"/>
            </a:ext>
          </a:extLst>
        </xdr:cNvPr>
        <xdr:cNvSpPr txBox="1"/>
      </xdr:nvSpPr>
      <xdr:spPr>
        <a:xfrm>
          <a:off x="4673600" y="642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41A1ABD7-35B2-4B5D-8A03-DDF11B4C0BF2}"/>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FA30054F-A050-4460-930B-35D67C13E580}"/>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F712F139-FEEE-4E4F-AC51-8050F1583CA3}"/>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39ADE1E8-B180-41F2-ABD7-886740333A3A}"/>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770378D3-8339-41E0-AFE4-F7B61F42ECF6}"/>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A68E38B-460B-4330-A41B-01B307AA8C0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35A4C58-E2DD-42AE-9FFE-D2A03E52092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C33ED4C-1A82-4C5F-B870-505E766A6F9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4F867EA-2D3D-43DF-9A7B-7F69C596DA1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7573345-E0B1-4F8D-9489-371A683A8DD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149225</xdr:rowOff>
    </xdr:from>
    <xdr:to>
      <xdr:col>24</xdr:col>
      <xdr:colOff>114300</xdr:colOff>
      <xdr:row>41</xdr:row>
      <xdr:rowOff>79375</xdr:rowOff>
    </xdr:to>
    <xdr:sp macro="" textlink="">
      <xdr:nvSpPr>
        <xdr:cNvPr id="73" name="楕円 72">
          <a:extLst>
            <a:ext uri="{FF2B5EF4-FFF2-40B4-BE49-F238E27FC236}">
              <a16:creationId xmlns:a16="http://schemas.microsoft.com/office/drawing/2014/main" id="{7E048896-7F86-4E19-9808-C7C700E9C2A0}"/>
            </a:ext>
          </a:extLst>
        </xdr:cNvPr>
        <xdr:cNvSpPr/>
      </xdr:nvSpPr>
      <xdr:spPr>
        <a:xfrm>
          <a:off x="45847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127652</xdr:rowOff>
    </xdr:from>
    <xdr:ext cx="405111" cy="259045"/>
    <xdr:sp macro="" textlink="">
      <xdr:nvSpPr>
        <xdr:cNvPr id="74" name="【道路】&#10;有形固定資産減価償却率該当値テキスト">
          <a:extLst>
            <a:ext uri="{FF2B5EF4-FFF2-40B4-BE49-F238E27FC236}">
              <a16:creationId xmlns:a16="http://schemas.microsoft.com/office/drawing/2014/main" id="{328002A7-9B43-4B89-9243-8E046BBF45C2}"/>
            </a:ext>
          </a:extLst>
        </xdr:cNvPr>
        <xdr:cNvSpPr txBox="1"/>
      </xdr:nvSpPr>
      <xdr:spPr>
        <a:xfrm>
          <a:off x="4673600"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139700</xdr:rowOff>
    </xdr:from>
    <xdr:to>
      <xdr:col>20</xdr:col>
      <xdr:colOff>38100</xdr:colOff>
      <xdr:row>41</xdr:row>
      <xdr:rowOff>69850</xdr:rowOff>
    </xdr:to>
    <xdr:sp macro="" textlink="">
      <xdr:nvSpPr>
        <xdr:cNvPr id="75" name="楕円 74">
          <a:extLst>
            <a:ext uri="{FF2B5EF4-FFF2-40B4-BE49-F238E27FC236}">
              <a16:creationId xmlns:a16="http://schemas.microsoft.com/office/drawing/2014/main" id="{14D7AFE9-C88F-4CFC-8C12-B0CF109B4B28}"/>
            </a:ext>
          </a:extLst>
        </xdr:cNvPr>
        <xdr:cNvSpPr/>
      </xdr:nvSpPr>
      <xdr:spPr>
        <a:xfrm>
          <a:off x="3746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19050</xdr:rowOff>
    </xdr:from>
    <xdr:to>
      <xdr:col>24</xdr:col>
      <xdr:colOff>63500</xdr:colOff>
      <xdr:row>41</xdr:row>
      <xdr:rowOff>28575</xdr:rowOff>
    </xdr:to>
    <xdr:cxnSp macro="">
      <xdr:nvCxnSpPr>
        <xdr:cNvPr id="76" name="直線コネクタ 75">
          <a:extLst>
            <a:ext uri="{FF2B5EF4-FFF2-40B4-BE49-F238E27FC236}">
              <a16:creationId xmlns:a16="http://schemas.microsoft.com/office/drawing/2014/main" id="{EF5FBEE8-0900-4789-AAF2-5A84D6568205}"/>
            </a:ext>
          </a:extLst>
        </xdr:cNvPr>
        <xdr:cNvCxnSpPr/>
      </xdr:nvCxnSpPr>
      <xdr:spPr>
        <a:xfrm>
          <a:off x="3797300" y="70485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130175</xdr:rowOff>
    </xdr:from>
    <xdr:to>
      <xdr:col>15</xdr:col>
      <xdr:colOff>101600</xdr:colOff>
      <xdr:row>41</xdr:row>
      <xdr:rowOff>60325</xdr:rowOff>
    </xdr:to>
    <xdr:sp macro="" textlink="">
      <xdr:nvSpPr>
        <xdr:cNvPr id="77" name="楕円 76">
          <a:extLst>
            <a:ext uri="{FF2B5EF4-FFF2-40B4-BE49-F238E27FC236}">
              <a16:creationId xmlns:a16="http://schemas.microsoft.com/office/drawing/2014/main" id="{780681E4-463C-4103-93B5-E74E07D7BF7E}"/>
            </a:ext>
          </a:extLst>
        </xdr:cNvPr>
        <xdr:cNvSpPr/>
      </xdr:nvSpPr>
      <xdr:spPr>
        <a:xfrm>
          <a:off x="28575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9525</xdr:rowOff>
    </xdr:from>
    <xdr:to>
      <xdr:col>19</xdr:col>
      <xdr:colOff>177800</xdr:colOff>
      <xdr:row>41</xdr:row>
      <xdr:rowOff>19050</xdr:rowOff>
    </xdr:to>
    <xdr:cxnSp macro="">
      <xdr:nvCxnSpPr>
        <xdr:cNvPr id="78" name="直線コネクタ 77">
          <a:extLst>
            <a:ext uri="{FF2B5EF4-FFF2-40B4-BE49-F238E27FC236}">
              <a16:creationId xmlns:a16="http://schemas.microsoft.com/office/drawing/2014/main" id="{A6C2925C-7147-4770-A178-9B88FFAAB44D}"/>
            </a:ext>
          </a:extLst>
        </xdr:cNvPr>
        <xdr:cNvCxnSpPr/>
      </xdr:nvCxnSpPr>
      <xdr:spPr>
        <a:xfrm>
          <a:off x="2908300" y="7038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120650</xdr:rowOff>
    </xdr:from>
    <xdr:to>
      <xdr:col>10</xdr:col>
      <xdr:colOff>165100</xdr:colOff>
      <xdr:row>41</xdr:row>
      <xdr:rowOff>50800</xdr:rowOff>
    </xdr:to>
    <xdr:sp macro="" textlink="">
      <xdr:nvSpPr>
        <xdr:cNvPr id="79" name="楕円 78">
          <a:extLst>
            <a:ext uri="{FF2B5EF4-FFF2-40B4-BE49-F238E27FC236}">
              <a16:creationId xmlns:a16="http://schemas.microsoft.com/office/drawing/2014/main" id="{B85FAA8D-A450-4A89-BBC9-201409979E72}"/>
            </a:ext>
          </a:extLst>
        </xdr:cNvPr>
        <xdr:cNvSpPr/>
      </xdr:nvSpPr>
      <xdr:spPr>
        <a:xfrm>
          <a:off x="1968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0</xdr:rowOff>
    </xdr:from>
    <xdr:to>
      <xdr:col>15</xdr:col>
      <xdr:colOff>50800</xdr:colOff>
      <xdr:row>41</xdr:row>
      <xdr:rowOff>9525</xdr:rowOff>
    </xdr:to>
    <xdr:cxnSp macro="">
      <xdr:nvCxnSpPr>
        <xdr:cNvPr id="80" name="直線コネクタ 79">
          <a:extLst>
            <a:ext uri="{FF2B5EF4-FFF2-40B4-BE49-F238E27FC236}">
              <a16:creationId xmlns:a16="http://schemas.microsoft.com/office/drawing/2014/main" id="{B97FE3E3-2763-4807-A19D-B3C1334636C5}"/>
            </a:ext>
          </a:extLst>
        </xdr:cNvPr>
        <xdr:cNvCxnSpPr/>
      </xdr:nvCxnSpPr>
      <xdr:spPr>
        <a:xfrm>
          <a:off x="2019300" y="70294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128270</xdr:rowOff>
    </xdr:from>
    <xdr:to>
      <xdr:col>6</xdr:col>
      <xdr:colOff>38100</xdr:colOff>
      <xdr:row>41</xdr:row>
      <xdr:rowOff>58420</xdr:rowOff>
    </xdr:to>
    <xdr:sp macro="" textlink="">
      <xdr:nvSpPr>
        <xdr:cNvPr id="81" name="楕円 80">
          <a:extLst>
            <a:ext uri="{FF2B5EF4-FFF2-40B4-BE49-F238E27FC236}">
              <a16:creationId xmlns:a16="http://schemas.microsoft.com/office/drawing/2014/main" id="{6B6CA9C4-1B85-4784-91B0-FD00A6F163B7}"/>
            </a:ext>
          </a:extLst>
        </xdr:cNvPr>
        <xdr:cNvSpPr/>
      </xdr:nvSpPr>
      <xdr:spPr>
        <a:xfrm>
          <a:off x="1079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0</xdr:rowOff>
    </xdr:from>
    <xdr:to>
      <xdr:col>10</xdr:col>
      <xdr:colOff>114300</xdr:colOff>
      <xdr:row>41</xdr:row>
      <xdr:rowOff>7620</xdr:rowOff>
    </xdr:to>
    <xdr:cxnSp macro="">
      <xdr:nvCxnSpPr>
        <xdr:cNvPr id="82" name="直線コネクタ 81">
          <a:extLst>
            <a:ext uri="{FF2B5EF4-FFF2-40B4-BE49-F238E27FC236}">
              <a16:creationId xmlns:a16="http://schemas.microsoft.com/office/drawing/2014/main" id="{A456EC42-6390-43EF-8CD9-4971ABDD807D}"/>
            </a:ext>
          </a:extLst>
        </xdr:cNvPr>
        <xdr:cNvCxnSpPr/>
      </xdr:nvCxnSpPr>
      <xdr:spPr>
        <a:xfrm flipV="1">
          <a:off x="1130300" y="7029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3" name="n_1aveValue【道路】&#10;有形固定資産減価償却率">
          <a:extLst>
            <a:ext uri="{FF2B5EF4-FFF2-40B4-BE49-F238E27FC236}">
              <a16:creationId xmlns:a16="http://schemas.microsoft.com/office/drawing/2014/main" id="{504F9A46-61E1-4F8A-BEDB-454A3C7BF497}"/>
            </a:ext>
          </a:extLst>
        </xdr:cNvPr>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84" name="n_2aveValue【道路】&#10;有形固定資産減価償却率">
          <a:extLst>
            <a:ext uri="{FF2B5EF4-FFF2-40B4-BE49-F238E27FC236}">
              <a16:creationId xmlns:a16="http://schemas.microsoft.com/office/drawing/2014/main" id="{8C51E8E0-36BA-46CE-A621-7800C089D3A9}"/>
            </a:ext>
          </a:extLst>
        </xdr:cNvPr>
        <xdr:cNvSpPr txBox="1"/>
      </xdr:nvSpPr>
      <xdr:spPr>
        <a:xfrm>
          <a:off x="2705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85" name="n_3aveValue【道路】&#10;有形固定資産減価償却率">
          <a:extLst>
            <a:ext uri="{FF2B5EF4-FFF2-40B4-BE49-F238E27FC236}">
              <a16:creationId xmlns:a16="http://schemas.microsoft.com/office/drawing/2014/main" id="{0A41DB4F-1214-4EC9-8CE4-DB49289F57AD}"/>
            </a:ext>
          </a:extLst>
        </xdr:cNvPr>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6" name="n_4aveValue【道路】&#10;有形固定資産減価償却率">
          <a:extLst>
            <a:ext uri="{FF2B5EF4-FFF2-40B4-BE49-F238E27FC236}">
              <a16:creationId xmlns:a16="http://schemas.microsoft.com/office/drawing/2014/main" id="{E3F0AE36-FA2D-4404-BFA1-31D321E0FCCB}"/>
            </a:ext>
          </a:extLst>
        </xdr:cNvPr>
        <xdr:cNvSpPr txBox="1"/>
      </xdr:nvSpPr>
      <xdr:spPr>
        <a:xfrm>
          <a:off x="927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60977</xdr:rowOff>
    </xdr:from>
    <xdr:ext cx="405111" cy="259045"/>
    <xdr:sp macro="" textlink="">
      <xdr:nvSpPr>
        <xdr:cNvPr id="87" name="n_1mainValue【道路】&#10;有形固定資産減価償却率">
          <a:extLst>
            <a:ext uri="{FF2B5EF4-FFF2-40B4-BE49-F238E27FC236}">
              <a16:creationId xmlns:a16="http://schemas.microsoft.com/office/drawing/2014/main" id="{52A1DAB9-7338-4AAC-B2A1-FA718C79D998}"/>
            </a:ext>
          </a:extLst>
        </xdr:cNvPr>
        <xdr:cNvSpPr txBox="1"/>
      </xdr:nvSpPr>
      <xdr:spPr>
        <a:xfrm>
          <a:off x="3582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51452</xdr:rowOff>
    </xdr:from>
    <xdr:ext cx="405111" cy="259045"/>
    <xdr:sp macro="" textlink="">
      <xdr:nvSpPr>
        <xdr:cNvPr id="88" name="n_2mainValue【道路】&#10;有形固定資産減価償却率">
          <a:extLst>
            <a:ext uri="{FF2B5EF4-FFF2-40B4-BE49-F238E27FC236}">
              <a16:creationId xmlns:a16="http://schemas.microsoft.com/office/drawing/2014/main" id="{8CFF80A7-12E7-4662-BC58-1D3FB8A93F08}"/>
            </a:ext>
          </a:extLst>
        </xdr:cNvPr>
        <xdr:cNvSpPr txBox="1"/>
      </xdr:nvSpPr>
      <xdr:spPr>
        <a:xfrm>
          <a:off x="2705744" y="708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41927</xdr:rowOff>
    </xdr:from>
    <xdr:ext cx="405111" cy="259045"/>
    <xdr:sp macro="" textlink="">
      <xdr:nvSpPr>
        <xdr:cNvPr id="89" name="n_3mainValue【道路】&#10;有形固定資産減価償却率">
          <a:extLst>
            <a:ext uri="{FF2B5EF4-FFF2-40B4-BE49-F238E27FC236}">
              <a16:creationId xmlns:a16="http://schemas.microsoft.com/office/drawing/2014/main" id="{E922C7E3-CC81-400D-AE9C-224919567BD5}"/>
            </a:ext>
          </a:extLst>
        </xdr:cNvPr>
        <xdr:cNvSpPr txBox="1"/>
      </xdr:nvSpPr>
      <xdr:spPr>
        <a:xfrm>
          <a:off x="1816744"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49547</xdr:rowOff>
    </xdr:from>
    <xdr:ext cx="405111" cy="259045"/>
    <xdr:sp macro="" textlink="">
      <xdr:nvSpPr>
        <xdr:cNvPr id="90" name="n_4mainValue【道路】&#10;有形固定資産減価償却率">
          <a:extLst>
            <a:ext uri="{FF2B5EF4-FFF2-40B4-BE49-F238E27FC236}">
              <a16:creationId xmlns:a16="http://schemas.microsoft.com/office/drawing/2014/main" id="{14AC521A-C2B9-4F57-AB28-D934A4302734}"/>
            </a:ext>
          </a:extLst>
        </xdr:cNvPr>
        <xdr:cNvSpPr txBox="1"/>
      </xdr:nvSpPr>
      <xdr:spPr>
        <a:xfrm>
          <a:off x="9277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76094F1-FADC-4B82-983B-FC7616BD354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1612D38-C829-4020-92AD-70BCC10299D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E214AFB-B201-451A-83A7-1646F30D1C4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05551E3-58BF-428A-9291-5C76E46F3EE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0809C3E-9981-4B6D-9319-6179AB199C4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2CF8179-A897-4A81-95E1-9AEB0DB11D0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230BD70-87A3-4B31-8E3D-7F814152C3C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2420628-6162-4B42-A3E0-4E7BC9216E0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22CB6AE-889C-41B9-B3D1-2710A720234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938D0B0-6D88-43C3-8250-9B319EBC6F0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8BAF7975-477C-437E-B1CE-E821C41030AC}"/>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1A1B238C-AF1C-4D5E-96DF-42A4CBF0BCBC}"/>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1E66749-1532-473C-ACA2-508808883B81}"/>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5379047F-9622-4DC6-ABDD-59064A21582D}"/>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A68C6623-1550-48E0-86F4-ED1A6E0D2FF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E182314A-31B8-4568-BD40-CE60C278DF9D}"/>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EC8BD8EA-B1E7-4FC4-A1BF-99DB3488EA4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6CC97760-A0B9-4B22-9459-A1ADDD9AA43E}"/>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E70CE8BD-E61F-4E96-A3EE-7D1C365A9C2C}"/>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F0C6ACD6-8BCA-4C2C-8385-87F1BE003EF4}"/>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2C4C20C2-6742-4AAA-BB50-AE440E09AC8A}"/>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616FEE48-1444-4810-9284-D4A5EFE4976F}"/>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42BD9D1F-586C-436C-9DF2-242C672F4C3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B9BBE43B-98CE-4A0E-9D4A-2CF809BA680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F2035032-DF08-4D69-8A41-5B1559875E2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495533F1-3754-4CF8-B2BF-98EE052B9E56}"/>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76A22A08-83CE-422C-B2DD-8BFA164AEB0B}"/>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2DC93065-7C08-46C8-A561-B26ACBA958E0}"/>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561F0331-6268-4DBB-BC79-F68074A8BFAE}"/>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4C9AF173-2883-4B21-9E0F-23D7A181D682}"/>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139468</xdr:rowOff>
    </xdr:from>
    <xdr:ext cx="534377" cy="259045"/>
    <xdr:sp macro="" textlink="">
      <xdr:nvSpPr>
        <xdr:cNvPr id="121" name="【道路】&#10;一人当たり延長平均値テキスト">
          <a:extLst>
            <a:ext uri="{FF2B5EF4-FFF2-40B4-BE49-F238E27FC236}">
              <a16:creationId xmlns:a16="http://schemas.microsoft.com/office/drawing/2014/main" id="{8F34EC20-25E0-4621-9542-E48FD630D492}"/>
            </a:ext>
          </a:extLst>
        </xdr:cNvPr>
        <xdr:cNvSpPr txBox="1"/>
      </xdr:nvSpPr>
      <xdr:spPr>
        <a:xfrm>
          <a:off x="10515600" y="665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59F845D1-C402-4499-BFA1-854D2FED7D10}"/>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0AE2EB2A-0B9C-4F14-9B14-D62570A7B248}"/>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a:extLst>
            <a:ext uri="{FF2B5EF4-FFF2-40B4-BE49-F238E27FC236}">
              <a16:creationId xmlns:a16="http://schemas.microsoft.com/office/drawing/2014/main" id="{3B92CA98-B848-4D5A-B499-539E262D7A05}"/>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a:extLst>
            <a:ext uri="{FF2B5EF4-FFF2-40B4-BE49-F238E27FC236}">
              <a16:creationId xmlns:a16="http://schemas.microsoft.com/office/drawing/2014/main" id="{5042866E-BFEF-49E5-A07B-114541779C22}"/>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a:extLst>
            <a:ext uri="{FF2B5EF4-FFF2-40B4-BE49-F238E27FC236}">
              <a16:creationId xmlns:a16="http://schemas.microsoft.com/office/drawing/2014/main" id="{41F8103D-D442-4CEB-92EC-BD5A59A55988}"/>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2DDE262-D749-46D1-9B3E-3D1C2866C0C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31307FD-4899-4102-89DF-31D4D4B4267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C636E23-CEF4-44C9-AA77-D35A8306959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D713A09-20D7-4464-B15A-FEFC516F015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7673D04F-FE6B-4BBC-8119-B657CFD87F2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97801</xdr:rowOff>
    </xdr:from>
    <xdr:to>
      <xdr:col>55</xdr:col>
      <xdr:colOff>50800</xdr:colOff>
      <xdr:row>39</xdr:row>
      <xdr:rowOff>27951</xdr:rowOff>
    </xdr:to>
    <xdr:sp macro="" textlink="">
      <xdr:nvSpPr>
        <xdr:cNvPr id="132" name="楕円 131">
          <a:extLst>
            <a:ext uri="{FF2B5EF4-FFF2-40B4-BE49-F238E27FC236}">
              <a16:creationId xmlns:a16="http://schemas.microsoft.com/office/drawing/2014/main" id="{BEB345C8-1714-4CB1-BA35-E6E593E4DA40}"/>
            </a:ext>
          </a:extLst>
        </xdr:cNvPr>
        <xdr:cNvSpPr/>
      </xdr:nvSpPr>
      <xdr:spPr>
        <a:xfrm>
          <a:off x="10426700" y="661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120678</xdr:rowOff>
    </xdr:from>
    <xdr:ext cx="534377" cy="259045"/>
    <xdr:sp macro="" textlink="">
      <xdr:nvSpPr>
        <xdr:cNvPr id="133" name="【道路】&#10;一人当たり延長該当値テキスト">
          <a:extLst>
            <a:ext uri="{FF2B5EF4-FFF2-40B4-BE49-F238E27FC236}">
              <a16:creationId xmlns:a16="http://schemas.microsoft.com/office/drawing/2014/main" id="{C2200AAA-444F-4477-9945-26EED4800C5C}"/>
            </a:ext>
          </a:extLst>
        </xdr:cNvPr>
        <xdr:cNvSpPr txBox="1"/>
      </xdr:nvSpPr>
      <xdr:spPr>
        <a:xfrm>
          <a:off x="10515600" y="646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101181</xdr:rowOff>
    </xdr:from>
    <xdr:to>
      <xdr:col>50</xdr:col>
      <xdr:colOff>165100</xdr:colOff>
      <xdr:row>39</xdr:row>
      <xdr:rowOff>31331</xdr:rowOff>
    </xdr:to>
    <xdr:sp macro="" textlink="">
      <xdr:nvSpPr>
        <xdr:cNvPr id="134" name="楕円 133">
          <a:extLst>
            <a:ext uri="{FF2B5EF4-FFF2-40B4-BE49-F238E27FC236}">
              <a16:creationId xmlns:a16="http://schemas.microsoft.com/office/drawing/2014/main" id="{F1025640-1E5A-48B3-94A1-72EA2378A0B4}"/>
            </a:ext>
          </a:extLst>
        </xdr:cNvPr>
        <xdr:cNvSpPr/>
      </xdr:nvSpPr>
      <xdr:spPr>
        <a:xfrm>
          <a:off x="9588500" y="661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148601</xdr:rowOff>
    </xdr:from>
    <xdr:to>
      <xdr:col>55</xdr:col>
      <xdr:colOff>0</xdr:colOff>
      <xdr:row>38</xdr:row>
      <xdr:rowOff>151981</xdr:rowOff>
    </xdr:to>
    <xdr:cxnSp macro="">
      <xdr:nvCxnSpPr>
        <xdr:cNvPr id="135" name="直線コネクタ 134">
          <a:extLst>
            <a:ext uri="{FF2B5EF4-FFF2-40B4-BE49-F238E27FC236}">
              <a16:creationId xmlns:a16="http://schemas.microsoft.com/office/drawing/2014/main" id="{D66DB74D-67FC-4006-BDC6-C80B786CD014}"/>
            </a:ext>
          </a:extLst>
        </xdr:cNvPr>
        <xdr:cNvCxnSpPr/>
      </xdr:nvCxnSpPr>
      <xdr:spPr>
        <a:xfrm flipV="1">
          <a:off x="9639300" y="6663701"/>
          <a:ext cx="8382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103728</xdr:rowOff>
    </xdr:from>
    <xdr:to>
      <xdr:col>46</xdr:col>
      <xdr:colOff>38100</xdr:colOff>
      <xdr:row>39</xdr:row>
      <xdr:rowOff>33878</xdr:rowOff>
    </xdr:to>
    <xdr:sp macro="" textlink="">
      <xdr:nvSpPr>
        <xdr:cNvPr id="136" name="楕円 135">
          <a:extLst>
            <a:ext uri="{FF2B5EF4-FFF2-40B4-BE49-F238E27FC236}">
              <a16:creationId xmlns:a16="http://schemas.microsoft.com/office/drawing/2014/main" id="{3F6A169C-1C9E-4D0B-91A2-8E9EBECFDF7F}"/>
            </a:ext>
          </a:extLst>
        </xdr:cNvPr>
        <xdr:cNvSpPr/>
      </xdr:nvSpPr>
      <xdr:spPr>
        <a:xfrm>
          <a:off x="8699500" y="66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151981</xdr:rowOff>
    </xdr:from>
    <xdr:to>
      <xdr:col>50</xdr:col>
      <xdr:colOff>114300</xdr:colOff>
      <xdr:row>38</xdr:row>
      <xdr:rowOff>154528</xdr:rowOff>
    </xdr:to>
    <xdr:cxnSp macro="">
      <xdr:nvCxnSpPr>
        <xdr:cNvPr id="137" name="直線コネクタ 136">
          <a:extLst>
            <a:ext uri="{FF2B5EF4-FFF2-40B4-BE49-F238E27FC236}">
              <a16:creationId xmlns:a16="http://schemas.microsoft.com/office/drawing/2014/main" id="{948ADC80-7502-48CC-A897-303669C2E7DD}"/>
            </a:ext>
          </a:extLst>
        </xdr:cNvPr>
        <xdr:cNvCxnSpPr/>
      </xdr:nvCxnSpPr>
      <xdr:spPr>
        <a:xfrm flipV="1">
          <a:off x="8750300" y="6667081"/>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112464</xdr:rowOff>
    </xdr:from>
    <xdr:to>
      <xdr:col>41</xdr:col>
      <xdr:colOff>101600</xdr:colOff>
      <xdr:row>39</xdr:row>
      <xdr:rowOff>42614</xdr:rowOff>
    </xdr:to>
    <xdr:sp macro="" textlink="">
      <xdr:nvSpPr>
        <xdr:cNvPr id="138" name="楕円 137">
          <a:extLst>
            <a:ext uri="{FF2B5EF4-FFF2-40B4-BE49-F238E27FC236}">
              <a16:creationId xmlns:a16="http://schemas.microsoft.com/office/drawing/2014/main" id="{83E061F1-A5E0-4F62-AEE9-1EAC217CD1DA}"/>
            </a:ext>
          </a:extLst>
        </xdr:cNvPr>
        <xdr:cNvSpPr/>
      </xdr:nvSpPr>
      <xdr:spPr>
        <a:xfrm>
          <a:off x="7810500" y="662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154528</xdr:rowOff>
    </xdr:from>
    <xdr:to>
      <xdr:col>45</xdr:col>
      <xdr:colOff>177800</xdr:colOff>
      <xdr:row>38</xdr:row>
      <xdr:rowOff>163264</xdr:rowOff>
    </xdr:to>
    <xdr:cxnSp macro="">
      <xdr:nvCxnSpPr>
        <xdr:cNvPr id="139" name="直線コネクタ 138">
          <a:extLst>
            <a:ext uri="{FF2B5EF4-FFF2-40B4-BE49-F238E27FC236}">
              <a16:creationId xmlns:a16="http://schemas.microsoft.com/office/drawing/2014/main" id="{258AD91C-3F00-4B71-B2C3-131F9D2DA690}"/>
            </a:ext>
          </a:extLst>
        </xdr:cNvPr>
        <xdr:cNvCxnSpPr/>
      </xdr:nvCxnSpPr>
      <xdr:spPr>
        <a:xfrm flipV="1">
          <a:off x="7861300" y="6669628"/>
          <a:ext cx="8890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122734</xdr:rowOff>
    </xdr:from>
    <xdr:to>
      <xdr:col>36</xdr:col>
      <xdr:colOff>165100</xdr:colOff>
      <xdr:row>39</xdr:row>
      <xdr:rowOff>52884</xdr:rowOff>
    </xdr:to>
    <xdr:sp macro="" textlink="">
      <xdr:nvSpPr>
        <xdr:cNvPr id="140" name="楕円 139">
          <a:extLst>
            <a:ext uri="{FF2B5EF4-FFF2-40B4-BE49-F238E27FC236}">
              <a16:creationId xmlns:a16="http://schemas.microsoft.com/office/drawing/2014/main" id="{3D45B933-422E-4004-96B5-DB051F888782}"/>
            </a:ext>
          </a:extLst>
        </xdr:cNvPr>
        <xdr:cNvSpPr/>
      </xdr:nvSpPr>
      <xdr:spPr>
        <a:xfrm>
          <a:off x="6921500" y="66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163264</xdr:rowOff>
    </xdr:from>
    <xdr:to>
      <xdr:col>41</xdr:col>
      <xdr:colOff>50800</xdr:colOff>
      <xdr:row>39</xdr:row>
      <xdr:rowOff>2084</xdr:rowOff>
    </xdr:to>
    <xdr:cxnSp macro="">
      <xdr:nvCxnSpPr>
        <xdr:cNvPr id="141" name="直線コネクタ 140">
          <a:extLst>
            <a:ext uri="{FF2B5EF4-FFF2-40B4-BE49-F238E27FC236}">
              <a16:creationId xmlns:a16="http://schemas.microsoft.com/office/drawing/2014/main" id="{8E6A82BF-E583-49A1-BF69-2134CE28638C}"/>
            </a:ext>
          </a:extLst>
        </xdr:cNvPr>
        <xdr:cNvCxnSpPr/>
      </xdr:nvCxnSpPr>
      <xdr:spPr>
        <a:xfrm flipV="1">
          <a:off x="6972300" y="6678364"/>
          <a:ext cx="889000" cy="1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89699</xdr:rowOff>
    </xdr:from>
    <xdr:ext cx="534377" cy="259045"/>
    <xdr:sp macro="" textlink="">
      <xdr:nvSpPr>
        <xdr:cNvPr id="142" name="n_1aveValue【道路】&#10;一人当たり延長">
          <a:extLst>
            <a:ext uri="{FF2B5EF4-FFF2-40B4-BE49-F238E27FC236}">
              <a16:creationId xmlns:a16="http://schemas.microsoft.com/office/drawing/2014/main" id="{2883620E-EF71-4237-A4D3-18F96E5B0E5C}"/>
            </a:ext>
          </a:extLst>
        </xdr:cNvPr>
        <xdr:cNvSpPr txBox="1"/>
      </xdr:nvSpPr>
      <xdr:spPr>
        <a:xfrm>
          <a:off x="9359411" y="677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133884</xdr:rowOff>
    </xdr:from>
    <xdr:ext cx="534377" cy="259045"/>
    <xdr:sp macro="" textlink="">
      <xdr:nvSpPr>
        <xdr:cNvPr id="143" name="n_2aveValue【道路】&#10;一人当たり延長">
          <a:extLst>
            <a:ext uri="{FF2B5EF4-FFF2-40B4-BE49-F238E27FC236}">
              <a16:creationId xmlns:a16="http://schemas.microsoft.com/office/drawing/2014/main" id="{2D913F6E-819C-4323-A627-DC75968D8935}"/>
            </a:ext>
          </a:extLst>
        </xdr:cNvPr>
        <xdr:cNvSpPr txBox="1"/>
      </xdr:nvSpPr>
      <xdr:spPr>
        <a:xfrm>
          <a:off x="8483111" y="682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157153</xdr:rowOff>
    </xdr:from>
    <xdr:ext cx="534377" cy="259045"/>
    <xdr:sp macro="" textlink="">
      <xdr:nvSpPr>
        <xdr:cNvPr id="144" name="n_3aveValue【道路】&#10;一人当たり延長">
          <a:extLst>
            <a:ext uri="{FF2B5EF4-FFF2-40B4-BE49-F238E27FC236}">
              <a16:creationId xmlns:a16="http://schemas.microsoft.com/office/drawing/2014/main" id="{B989BEBF-987E-4FDC-8C0C-4775D4FDD9A7}"/>
            </a:ext>
          </a:extLst>
        </xdr:cNvPr>
        <xdr:cNvSpPr txBox="1"/>
      </xdr:nvSpPr>
      <xdr:spPr>
        <a:xfrm>
          <a:off x="7594111" y="684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139567</xdr:rowOff>
    </xdr:from>
    <xdr:ext cx="534377" cy="259045"/>
    <xdr:sp macro="" textlink="">
      <xdr:nvSpPr>
        <xdr:cNvPr id="145" name="n_4aveValue【道路】&#10;一人当たり延長">
          <a:extLst>
            <a:ext uri="{FF2B5EF4-FFF2-40B4-BE49-F238E27FC236}">
              <a16:creationId xmlns:a16="http://schemas.microsoft.com/office/drawing/2014/main" id="{4D707A3A-4471-4B2F-A488-095706088403}"/>
            </a:ext>
          </a:extLst>
        </xdr:cNvPr>
        <xdr:cNvSpPr txBox="1"/>
      </xdr:nvSpPr>
      <xdr:spPr>
        <a:xfrm>
          <a:off x="6705111" y="68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47858</xdr:rowOff>
    </xdr:from>
    <xdr:ext cx="534377" cy="259045"/>
    <xdr:sp macro="" textlink="">
      <xdr:nvSpPr>
        <xdr:cNvPr id="146" name="n_1mainValue【道路】&#10;一人当たり延長">
          <a:extLst>
            <a:ext uri="{FF2B5EF4-FFF2-40B4-BE49-F238E27FC236}">
              <a16:creationId xmlns:a16="http://schemas.microsoft.com/office/drawing/2014/main" id="{E37041AF-0DFD-4D49-BF28-4C5615542F72}"/>
            </a:ext>
          </a:extLst>
        </xdr:cNvPr>
        <xdr:cNvSpPr txBox="1"/>
      </xdr:nvSpPr>
      <xdr:spPr>
        <a:xfrm>
          <a:off x="9359411" y="639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50405</xdr:rowOff>
    </xdr:from>
    <xdr:ext cx="534377" cy="259045"/>
    <xdr:sp macro="" textlink="">
      <xdr:nvSpPr>
        <xdr:cNvPr id="147" name="n_2mainValue【道路】&#10;一人当たり延長">
          <a:extLst>
            <a:ext uri="{FF2B5EF4-FFF2-40B4-BE49-F238E27FC236}">
              <a16:creationId xmlns:a16="http://schemas.microsoft.com/office/drawing/2014/main" id="{A927384B-A87C-4546-9D4F-C6D315AAB3CF}"/>
            </a:ext>
          </a:extLst>
        </xdr:cNvPr>
        <xdr:cNvSpPr txBox="1"/>
      </xdr:nvSpPr>
      <xdr:spPr>
        <a:xfrm>
          <a:off x="8483111" y="639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59141</xdr:rowOff>
    </xdr:from>
    <xdr:ext cx="534377" cy="259045"/>
    <xdr:sp macro="" textlink="">
      <xdr:nvSpPr>
        <xdr:cNvPr id="148" name="n_3mainValue【道路】&#10;一人当たり延長">
          <a:extLst>
            <a:ext uri="{FF2B5EF4-FFF2-40B4-BE49-F238E27FC236}">
              <a16:creationId xmlns:a16="http://schemas.microsoft.com/office/drawing/2014/main" id="{0E2A88E7-976D-40E4-9104-CD93F972BB14}"/>
            </a:ext>
          </a:extLst>
        </xdr:cNvPr>
        <xdr:cNvSpPr txBox="1"/>
      </xdr:nvSpPr>
      <xdr:spPr>
        <a:xfrm>
          <a:off x="7594111" y="640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69412</xdr:rowOff>
    </xdr:from>
    <xdr:ext cx="534377" cy="259045"/>
    <xdr:sp macro="" textlink="">
      <xdr:nvSpPr>
        <xdr:cNvPr id="149" name="n_4mainValue【道路】&#10;一人当たり延長">
          <a:extLst>
            <a:ext uri="{FF2B5EF4-FFF2-40B4-BE49-F238E27FC236}">
              <a16:creationId xmlns:a16="http://schemas.microsoft.com/office/drawing/2014/main" id="{E8D7FA24-97AB-4B06-A1AD-07E84679CB1D}"/>
            </a:ext>
          </a:extLst>
        </xdr:cNvPr>
        <xdr:cNvSpPr txBox="1"/>
      </xdr:nvSpPr>
      <xdr:spPr>
        <a:xfrm>
          <a:off x="6705111" y="641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1394351A-9940-482E-A6ED-5994E743906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D5F5D348-ACB3-4BF5-B3BE-F830992EEF5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233F19D0-0EE6-488C-8EA2-BC041A0A409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8EC57A19-6E41-46E9-9932-5AE2CCCA2BF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502484B4-CE05-4DAE-AB1E-22C571C211F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894F1DD1-60B3-4AF7-9700-F9C50C88401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2D9114F6-6EE1-4DBC-A424-662667E8A0A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9AE28185-5057-45CF-B980-DBD93BCE8D5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65FB183D-0F29-4186-B0C6-FB2CDE1D427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B2908E57-3CDF-473F-9C9C-E52CC24FE2A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91598034-1C67-4763-87F8-A87F6AB9D7E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BE51D329-DFF1-4DBE-9BF4-F2F4975D8C2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71094ED0-217A-4A99-B48D-A546C0D2121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C60B83E2-26BF-42DE-BB13-E2C90A15242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19ABAE60-8B91-48C8-B736-0C0CB5FBD69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3AAC96CC-95B7-43F0-B41B-6A454E52FE0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93AD6B3C-B17F-4382-B991-A8FFC1C728C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73B1BE3-3975-437E-B686-D7A3B39AB75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8E4E3D98-6C25-45DE-9941-4C9BBA0B1EA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19FDEFF6-8955-46B9-8357-FFB50EEBB7C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78835F77-857D-49F2-9D08-ECBBB47EEF0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B95C9E2C-0879-4FB8-8EF9-301EF7E4424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3AE88AF8-8374-4751-B0D7-37D6F2F300A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2EBF1720-20AA-4287-9540-88FF2AE78A1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DACD68CB-CF17-4A9F-8675-9970E294811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89DC56BC-F0E2-423E-8B54-C437B0553E53}"/>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5B4F397C-6F0C-4C75-AA08-45A1F5AEB6FF}"/>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54A37328-5C83-4A30-AA6A-2FA99A2E5629}"/>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DB104DAC-039A-4D54-87DB-FA4D992D2833}"/>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D3E02516-6C32-49FF-BCF2-90ED64D11A4D}"/>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A4E1E36C-8167-46B6-84DC-6E7669B90F21}"/>
            </a:ext>
          </a:extLst>
        </xdr:cNvPr>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BC708B40-537B-4726-9BB7-4F8EE05948D2}"/>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4830477B-00FC-4EE2-8805-D94BFC1EF3FF}"/>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a:extLst>
            <a:ext uri="{FF2B5EF4-FFF2-40B4-BE49-F238E27FC236}">
              <a16:creationId xmlns:a16="http://schemas.microsoft.com/office/drawing/2014/main" id="{C6745A13-DC05-462C-96A5-F9F0489B8929}"/>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a:extLst>
            <a:ext uri="{FF2B5EF4-FFF2-40B4-BE49-F238E27FC236}">
              <a16:creationId xmlns:a16="http://schemas.microsoft.com/office/drawing/2014/main" id="{FE1D79D1-EE73-4A19-AFB1-82DABAB1B123}"/>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a:extLst>
            <a:ext uri="{FF2B5EF4-FFF2-40B4-BE49-F238E27FC236}">
              <a16:creationId xmlns:a16="http://schemas.microsoft.com/office/drawing/2014/main" id="{6B9381DA-4121-4782-B05A-E1F6CAA802A6}"/>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5B19330-FF91-4B28-A97A-39C91DFB988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F643C18-BD00-4503-8D1F-0CB48E39571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12954DA-474E-45CF-9295-B8D99E8E66B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40FA9DC-3639-4590-8831-232856B3EA4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51BF9485-1246-403D-899A-BF53F22C100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91" name="楕円 190">
          <a:extLst>
            <a:ext uri="{FF2B5EF4-FFF2-40B4-BE49-F238E27FC236}">
              <a16:creationId xmlns:a16="http://schemas.microsoft.com/office/drawing/2014/main" id="{4E124315-170F-4685-9E30-028EA87652B0}"/>
            </a:ext>
          </a:extLst>
        </xdr:cNvPr>
        <xdr:cNvSpPr/>
      </xdr:nvSpPr>
      <xdr:spPr>
        <a:xfrm>
          <a:off x="45847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117401</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F19660ED-F2F6-4360-BB13-9DCE179B00F7}"/>
            </a:ext>
          </a:extLst>
        </xdr:cNvPr>
        <xdr:cNvSpPr txBox="1"/>
      </xdr:nvSpPr>
      <xdr:spPr>
        <a:xfrm>
          <a:off x="4673600" y="1023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66766</xdr:rowOff>
    </xdr:from>
    <xdr:to>
      <xdr:col>20</xdr:col>
      <xdr:colOff>38100</xdr:colOff>
      <xdr:row>60</xdr:row>
      <xdr:rowOff>168366</xdr:rowOff>
    </xdr:to>
    <xdr:sp macro="" textlink="">
      <xdr:nvSpPr>
        <xdr:cNvPr id="193" name="楕円 192">
          <a:extLst>
            <a:ext uri="{FF2B5EF4-FFF2-40B4-BE49-F238E27FC236}">
              <a16:creationId xmlns:a16="http://schemas.microsoft.com/office/drawing/2014/main" id="{0E27F9EA-B6D1-47AB-B80C-5CE7BD080003}"/>
            </a:ext>
          </a:extLst>
        </xdr:cNvPr>
        <xdr:cNvSpPr/>
      </xdr:nvSpPr>
      <xdr:spPr>
        <a:xfrm>
          <a:off x="3746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117566</xdr:rowOff>
    </xdr:from>
    <xdr:to>
      <xdr:col>24</xdr:col>
      <xdr:colOff>63500</xdr:colOff>
      <xdr:row>60</xdr:row>
      <xdr:rowOff>145324</xdr:rowOff>
    </xdr:to>
    <xdr:cxnSp macro="">
      <xdr:nvCxnSpPr>
        <xdr:cNvPr id="194" name="直線コネクタ 193">
          <a:extLst>
            <a:ext uri="{FF2B5EF4-FFF2-40B4-BE49-F238E27FC236}">
              <a16:creationId xmlns:a16="http://schemas.microsoft.com/office/drawing/2014/main" id="{BFB3C341-3E0C-4FC8-AA10-E483CC934BF3}"/>
            </a:ext>
          </a:extLst>
        </xdr:cNvPr>
        <xdr:cNvCxnSpPr/>
      </xdr:nvCxnSpPr>
      <xdr:spPr>
        <a:xfrm>
          <a:off x="3797300" y="1040456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39007</xdr:rowOff>
    </xdr:from>
    <xdr:to>
      <xdr:col>15</xdr:col>
      <xdr:colOff>101600</xdr:colOff>
      <xdr:row>60</xdr:row>
      <xdr:rowOff>140607</xdr:rowOff>
    </xdr:to>
    <xdr:sp macro="" textlink="">
      <xdr:nvSpPr>
        <xdr:cNvPr id="195" name="楕円 194">
          <a:extLst>
            <a:ext uri="{FF2B5EF4-FFF2-40B4-BE49-F238E27FC236}">
              <a16:creationId xmlns:a16="http://schemas.microsoft.com/office/drawing/2014/main" id="{EFCAD983-14FB-4329-AA43-975E7C99A05C}"/>
            </a:ext>
          </a:extLst>
        </xdr:cNvPr>
        <xdr:cNvSpPr/>
      </xdr:nvSpPr>
      <xdr:spPr>
        <a:xfrm>
          <a:off x="2857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89807</xdr:rowOff>
    </xdr:from>
    <xdr:to>
      <xdr:col>19</xdr:col>
      <xdr:colOff>177800</xdr:colOff>
      <xdr:row>60</xdr:row>
      <xdr:rowOff>117566</xdr:rowOff>
    </xdr:to>
    <xdr:cxnSp macro="">
      <xdr:nvCxnSpPr>
        <xdr:cNvPr id="196" name="直線コネクタ 195">
          <a:extLst>
            <a:ext uri="{FF2B5EF4-FFF2-40B4-BE49-F238E27FC236}">
              <a16:creationId xmlns:a16="http://schemas.microsoft.com/office/drawing/2014/main" id="{7D210F38-E204-4DF2-9256-49D38416F402}"/>
            </a:ext>
          </a:extLst>
        </xdr:cNvPr>
        <xdr:cNvCxnSpPr/>
      </xdr:nvCxnSpPr>
      <xdr:spPr>
        <a:xfrm>
          <a:off x="2908300" y="103768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11249</xdr:rowOff>
    </xdr:from>
    <xdr:to>
      <xdr:col>10</xdr:col>
      <xdr:colOff>165100</xdr:colOff>
      <xdr:row>60</xdr:row>
      <xdr:rowOff>112849</xdr:rowOff>
    </xdr:to>
    <xdr:sp macro="" textlink="">
      <xdr:nvSpPr>
        <xdr:cNvPr id="197" name="楕円 196">
          <a:extLst>
            <a:ext uri="{FF2B5EF4-FFF2-40B4-BE49-F238E27FC236}">
              <a16:creationId xmlns:a16="http://schemas.microsoft.com/office/drawing/2014/main" id="{4A7F2CBD-B0B6-4DF8-B5A5-CF2A9A81C6E5}"/>
            </a:ext>
          </a:extLst>
        </xdr:cNvPr>
        <xdr:cNvSpPr/>
      </xdr:nvSpPr>
      <xdr:spPr>
        <a:xfrm>
          <a:off x="1968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62049</xdr:rowOff>
    </xdr:from>
    <xdr:to>
      <xdr:col>15</xdr:col>
      <xdr:colOff>50800</xdr:colOff>
      <xdr:row>60</xdr:row>
      <xdr:rowOff>89807</xdr:rowOff>
    </xdr:to>
    <xdr:cxnSp macro="">
      <xdr:nvCxnSpPr>
        <xdr:cNvPr id="198" name="直線コネクタ 197">
          <a:extLst>
            <a:ext uri="{FF2B5EF4-FFF2-40B4-BE49-F238E27FC236}">
              <a16:creationId xmlns:a16="http://schemas.microsoft.com/office/drawing/2014/main" id="{F41BA120-5FFC-4975-B37B-BB76394CE705}"/>
            </a:ext>
          </a:extLst>
        </xdr:cNvPr>
        <xdr:cNvCxnSpPr/>
      </xdr:nvCxnSpPr>
      <xdr:spPr>
        <a:xfrm>
          <a:off x="2019300" y="103490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158206</xdr:rowOff>
    </xdr:from>
    <xdr:to>
      <xdr:col>6</xdr:col>
      <xdr:colOff>38100</xdr:colOff>
      <xdr:row>60</xdr:row>
      <xdr:rowOff>88356</xdr:rowOff>
    </xdr:to>
    <xdr:sp macro="" textlink="">
      <xdr:nvSpPr>
        <xdr:cNvPr id="199" name="楕円 198">
          <a:extLst>
            <a:ext uri="{FF2B5EF4-FFF2-40B4-BE49-F238E27FC236}">
              <a16:creationId xmlns:a16="http://schemas.microsoft.com/office/drawing/2014/main" id="{EAAAE450-ED16-4406-8B48-BAEE319A13B7}"/>
            </a:ext>
          </a:extLst>
        </xdr:cNvPr>
        <xdr:cNvSpPr/>
      </xdr:nvSpPr>
      <xdr:spPr>
        <a:xfrm>
          <a:off x="1079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37556</xdr:rowOff>
    </xdr:from>
    <xdr:to>
      <xdr:col>10</xdr:col>
      <xdr:colOff>114300</xdr:colOff>
      <xdr:row>60</xdr:row>
      <xdr:rowOff>62049</xdr:rowOff>
    </xdr:to>
    <xdr:cxnSp macro="">
      <xdr:nvCxnSpPr>
        <xdr:cNvPr id="200" name="直線コネクタ 199">
          <a:extLst>
            <a:ext uri="{FF2B5EF4-FFF2-40B4-BE49-F238E27FC236}">
              <a16:creationId xmlns:a16="http://schemas.microsoft.com/office/drawing/2014/main" id="{6810F93D-9E8C-441F-9CAE-B20559CC77BA}"/>
            </a:ext>
          </a:extLst>
        </xdr:cNvPr>
        <xdr:cNvCxnSpPr/>
      </xdr:nvCxnSpPr>
      <xdr:spPr>
        <a:xfrm>
          <a:off x="1130300" y="103245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9E5C17DC-A2EB-4CED-BEDA-856D1C68C7CE}"/>
            </a:ext>
          </a:extLst>
        </xdr:cNvPr>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14B3622A-456A-4000-944E-6E1775E59984}"/>
            </a:ext>
          </a:extLst>
        </xdr:cNvPr>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CEB37743-F238-47CF-8FA5-BEA7BF114F30}"/>
            </a:ext>
          </a:extLst>
        </xdr:cNvPr>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DE9A2E4E-3A95-4664-BA87-6E29A3EB861D}"/>
            </a:ext>
          </a:extLst>
        </xdr:cNvPr>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13443</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D6459EE4-9DEB-4044-8BA8-5F399EA33353}"/>
            </a:ext>
          </a:extLst>
        </xdr:cNvPr>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157134</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1B00B590-02E1-4E34-AA0E-11FFA72525F3}"/>
            </a:ext>
          </a:extLst>
        </xdr:cNvPr>
        <xdr:cNvSpPr txBox="1"/>
      </xdr:nvSpPr>
      <xdr:spPr>
        <a:xfrm>
          <a:off x="2705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129376</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1A5CD1F1-FE4E-4B70-AB89-EA7FEDA7589B}"/>
            </a:ext>
          </a:extLst>
        </xdr:cNvPr>
        <xdr:cNvSpPr txBox="1"/>
      </xdr:nvSpPr>
      <xdr:spPr>
        <a:xfrm>
          <a:off x="1816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104883</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3055627D-4AB3-46C1-A55F-DA22C3F83DC9}"/>
            </a:ext>
          </a:extLst>
        </xdr:cNvPr>
        <xdr:cNvSpPr txBox="1"/>
      </xdr:nvSpPr>
      <xdr:spPr>
        <a:xfrm>
          <a:off x="927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32A879A7-36C1-45B8-8EC3-2B7225EBF48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7D0EFC9D-1E59-48E1-80C3-226BAE781EF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27641C7-A496-4734-8F44-8F866493CF7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AC4001CB-2A56-4387-9251-33054B2FC09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2557599-B707-4C9D-A08E-6ADAAB4FB31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24D43BAA-182D-4298-9D08-2D91B9461A4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5A47E336-ADA0-46B1-ABE2-7EAB5D71A07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A1F50A45-D097-4641-936B-720A0A79EA3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35BBF19-C4BD-4D67-BE35-CCD7542CEBB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B30698E9-3913-4D0C-AF29-823E4E15580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3EED8330-9C50-4A75-970D-272CAC57DB9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DBC59F66-BFCA-41B6-B578-C2D8A759B5D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56CF14AF-1B05-45E1-B18F-759766A0F4B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0608E4D2-28CE-4742-812B-B00FAAEFF84F}"/>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4992EA86-448B-4AFF-A900-B49E62255DB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C43465C7-ED79-4FAD-9265-6E136A371536}"/>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FA7CEF05-838D-410F-A849-F2DCCE460F7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FFF31529-3C70-474D-AE48-31007659ADE6}"/>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960DFA8C-278B-4C28-98E3-66247C0321C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A1789DFC-8C0A-43C7-BB2F-3EC5B9BCEA8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6D1AE725-C12A-42D3-93BB-B59B8706720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72505A40-5EEA-48D1-9D72-9AE1489B2EE3}"/>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3CC743F9-A7F0-417B-8273-9001D455EA3C}"/>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883A6544-1A20-4FD4-9EF6-18719B16459B}"/>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C9FF38A2-D2F7-4524-85E3-8BDB9F7822B9}"/>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5FE584BF-3771-4D6F-8F3C-5528BEDBA321}"/>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46C17AA5-562F-4438-B87C-B581EF30D6E3}"/>
            </a:ext>
          </a:extLst>
        </xdr:cNvPr>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65FE8F1A-DED7-4420-8C7E-D6A541C2C6D4}"/>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381FF689-0813-4BEC-9D1C-090B9E640636}"/>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a:extLst>
            <a:ext uri="{FF2B5EF4-FFF2-40B4-BE49-F238E27FC236}">
              <a16:creationId xmlns:a16="http://schemas.microsoft.com/office/drawing/2014/main" id="{09CFD6B7-6BA2-4D59-A4C1-637D28317C8E}"/>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a:extLst>
            <a:ext uri="{FF2B5EF4-FFF2-40B4-BE49-F238E27FC236}">
              <a16:creationId xmlns:a16="http://schemas.microsoft.com/office/drawing/2014/main" id="{53C70B94-6F14-4C8F-97D3-C3063607A7B9}"/>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a:extLst>
            <a:ext uri="{FF2B5EF4-FFF2-40B4-BE49-F238E27FC236}">
              <a16:creationId xmlns:a16="http://schemas.microsoft.com/office/drawing/2014/main" id="{96E3C6A9-1CCF-415F-8F83-3F09F84FFAE8}"/>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21802E3-0C87-4F36-816E-1772A3398FB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68E5E0E-29DE-4E4C-870A-6BA3C5CF875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6924DCB-D355-40BB-8702-D0FBBAEF76A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3EE4F84-E32A-4F87-BAB1-C0F5DE4992C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7DC9282-DE5C-43EF-B099-BB2F894FAB9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29487</xdr:rowOff>
    </xdr:from>
    <xdr:to>
      <xdr:col>55</xdr:col>
      <xdr:colOff>50800</xdr:colOff>
      <xdr:row>62</xdr:row>
      <xdr:rowOff>131087</xdr:rowOff>
    </xdr:to>
    <xdr:sp macro="" textlink="">
      <xdr:nvSpPr>
        <xdr:cNvPr id="246" name="楕円 245">
          <a:extLst>
            <a:ext uri="{FF2B5EF4-FFF2-40B4-BE49-F238E27FC236}">
              <a16:creationId xmlns:a16="http://schemas.microsoft.com/office/drawing/2014/main" id="{3C08D896-784D-459D-A0DB-ED9CD48A3A4E}"/>
            </a:ext>
          </a:extLst>
        </xdr:cNvPr>
        <xdr:cNvSpPr/>
      </xdr:nvSpPr>
      <xdr:spPr>
        <a:xfrm>
          <a:off x="10426700" y="1065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7914</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A87082C5-A005-4F53-8EDC-CE822FB0720B}"/>
            </a:ext>
          </a:extLst>
        </xdr:cNvPr>
        <xdr:cNvSpPr txBox="1"/>
      </xdr:nvSpPr>
      <xdr:spPr>
        <a:xfrm>
          <a:off x="10515600" y="1063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30897</xdr:rowOff>
    </xdr:from>
    <xdr:to>
      <xdr:col>50</xdr:col>
      <xdr:colOff>165100</xdr:colOff>
      <xdr:row>62</xdr:row>
      <xdr:rowOff>132497</xdr:rowOff>
    </xdr:to>
    <xdr:sp macro="" textlink="">
      <xdr:nvSpPr>
        <xdr:cNvPr id="248" name="楕円 247">
          <a:extLst>
            <a:ext uri="{FF2B5EF4-FFF2-40B4-BE49-F238E27FC236}">
              <a16:creationId xmlns:a16="http://schemas.microsoft.com/office/drawing/2014/main" id="{6E012175-3E21-4916-88BD-08C917176216}"/>
            </a:ext>
          </a:extLst>
        </xdr:cNvPr>
        <xdr:cNvSpPr/>
      </xdr:nvSpPr>
      <xdr:spPr>
        <a:xfrm>
          <a:off x="9588500" y="1066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80287</xdr:rowOff>
    </xdr:from>
    <xdr:to>
      <xdr:col>55</xdr:col>
      <xdr:colOff>0</xdr:colOff>
      <xdr:row>62</xdr:row>
      <xdr:rowOff>81697</xdr:rowOff>
    </xdr:to>
    <xdr:cxnSp macro="">
      <xdr:nvCxnSpPr>
        <xdr:cNvPr id="249" name="直線コネクタ 248">
          <a:extLst>
            <a:ext uri="{FF2B5EF4-FFF2-40B4-BE49-F238E27FC236}">
              <a16:creationId xmlns:a16="http://schemas.microsoft.com/office/drawing/2014/main" id="{0277DD73-FEF8-4507-B7DE-BCDBB0D0E6E2}"/>
            </a:ext>
          </a:extLst>
        </xdr:cNvPr>
        <xdr:cNvCxnSpPr/>
      </xdr:nvCxnSpPr>
      <xdr:spPr>
        <a:xfrm flipV="1">
          <a:off x="9639300" y="10710187"/>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31957</xdr:rowOff>
    </xdr:from>
    <xdr:to>
      <xdr:col>46</xdr:col>
      <xdr:colOff>38100</xdr:colOff>
      <xdr:row>62</xdr:row>
      <xdr:rowOff>133557</xdr:rowOff>
    </xdr:to>
    <xdr:sp macro="" textlink="">
      <xdr:nvSpPr>
        <xdr:cNvPr id="250" name="楕円 249">
          <a:extLst>
            <a:ext uri="{FF2B5EF4-FFF2-40B4-BE49-F238E27FC236}">
              <a16:creationId xmlns:a16="http://schemas.microsoft.com/office/drawing/2014/main" id="{02C43A51-4D00-46DE-A3C0-954F1058F038}"/>
            </a:ext>
          </a:extLst>
        </xdr:cNvPr>
        <xdr:cNvSpPr/>
      </xdr:nvSpPr>
      <xdr:spPr>
        <a:xfrm>
          <a:off x="8699500" y="106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81697</xdr:rowOff>
    </xdr:from>
    <xdr:to>
      <xdr:col>50</xdr:col>
      <xdr:colOff>114300</xdr:colOff>
      <xdr:row>62</xdr:row>
      <xdr:rowOff>82757</xdr:rowOff>
    </xdr:to>
    <xdr:cxnSp macro="">
      <xdr:nvCxnSpPr>
        <xdr:cNvPr id="251" name="直線コネクタ 250">
          <a:extLst>
            <a:ext uri="{FF2B5EF4-FFF2-40B4-BE49-F238E27FC236}">
              <a16:creationId xmlns:a16="http://schemas.microsoft.com/office/drawing/2014/main" id="{1773F6A1-2773-43E8-9981-6FB46C2ADE10}"/>
            </a:ext>
          </a:extLst>
        </xdr:cNvPr>
        <xdr:cNvCxnSpPr/>
      </xdr:nvCxnSpPr>
      <xdr:spPr>
        <a:xfrm flipV="1">
          <a:off x="8750300" y="10711597"/>
          <a:ext cx="8890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35603</xdr:rowOff>
    </xdr:from>
    <xdr:to>
      <xdr:col>41</xdr:col>
      <xdr:colOff>101600</xdr:colOff>
      <xdr:row>62</xdr:row>
      <xdr:rowOff>137203</xdr:rowOff>
    </xdr:to>
    <xdr:sp macro="" textlink="">
      <xdr:nvSpPr>
        <xdr:cNvPr id="252" name="楕円 251">
          <a:extLst>
            <a:ext uri="{FF2B5EF4-FFF2-40B4-BE49-F238E27FC236}">
              <a16:creationId xmlns:a16="http://schemas.microsoft.com/office/drawing/2014/main" id="{8F3CCA63-391B-4989-8A6D-A4F4CCF620B9}"/>
            </a:ext>
          </a:extLst>
        </xdr:cNvPr>
        <xdr:cNvSpPr/>
      </xdr:nvSpPr>
      <xdr:spPr>
        <a:xfrm>
          <a:off x="7810500" y="1066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82757</xdr:rowOff>
    </xdr:from>
    <xdr:to>
      <xdr:col>45</xdr:col>
      <xdr:colOff>177800</xdr:colOff>
      <xdr:row>62</xdr:row>
      <xdr:rowOff>86403</xdr:rowOff>
    </xdr:to>
    <xdr:cxnSp macro="">
      <xdr:nvCxnSpPr>
        <xdr:cNvPr id="253" name="直線コネクタ 252">
          <a:extLst>
            <a:ext uri="{FF2B5EF4-FFF2-40B4-BE49-F238E27FC236}">
              <a16:creationId xmlns:a16="http://schemas.microsoft.com/office/drawing/2014/main" id="{15AF7EED-EA97-4D18-BB50-9D6202A81E6B}"/>
            </a:ext>
          </a:extLst>
        </xdr:cNvPr>
        <xdr:cNvCxnSpPr/>
      </xdr:nvCxnSpPr>
      <xdr:spPr>
        <a:xfrm flipV="1">
          <a:off x="7861300" y="10712657"/>
          <a:ext cx="8890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40923</xdr:rowOff>
    </xdr:from>
    <xdr:to>
      <xdr:col>36</xdr:col>
      <xdr:colOff>165100</xdr:colOff>
      <xdr:row>62</xdr:row>
      <xdr:rowOff>142523</xdr:rowOff>
    </xdr:to>
    <xdr:sp macro="" textlink="">
      <xdr:nvSpPr>
        <xdr:cNvPr id="254" name="楕円 253">
          <a:extLst>
            <a:ext uri="{FF2B5EF4-FFF2-40B4-BE49-F238E27FC236}">
              <a16:creationId xmlns:a16="http://schemas.microsoft.com/office/drawing/2014/main" id="{FDC1B66D-5D20-46B8-AD78-00ABB14D17CD}"/>
            </a:ext>
          </a:extLst>
        </xdr:cNvPr>
        <xdr:cNvSpPr/>
      </xdr:nvSpPr>
      <xdr:spPr>
        <a:xfrm>
          <a:off x="6921500" y="1067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86403</xdr:rowOff>
    </xdr:from>
    <xdr:to>
      <xdr:col>41</xdr:col>
      <xdr:colOff>50800</xdr:colOff>
      <xdr:row>62</xdr:row>
      <xdr:rowOff>91723</xdr:rowOff>
    </xdr:to>
    <xdr:cxnSp macro="">
      <xdr:nvCxnSpPr>
        <xdr:cNvPr id="255" name="直線コネクタ 254">
          <a:extLst>
            <a:ext uri="{FF2B5EF4-FFF2-40B4-BE49-F238E27FC236}">
              <a16:creationId xmlns:a16="http://schemas.microsoft.com/office/drawing/2014/main" id="{A7B9228E-AF9B-4AA1-84A2-B0468E71BB12}"/>
            </a:ext>
          </a:extLst>
        </xdr:cNvPr>
        <xdr:cNvCxnSpPr/>
      </xdr:nvCxnSpPr>
      <xdr:spPr>
        <a:xfrm flipV="1">
          <a:off x="6972300" y="10716303"/>
          <a:ext cx="889000" cy="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2DCAB8E6-419D-4A9D-9E4F-23868B7F22B0}"/>
            </a:ext>
          </a:extLst>
        </xdr:cNvPr>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139464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3610158F-CF70-4743-85DE-034276C055F2}"/>
            </a:ext>
          </a:extLst>
        </xdr:cNvPr>
        <xdr:cNvSpPr txBox="1"/>
      </xdr:nvSpPr>
      <xdr:spPr>
        <a:xfrm>
          <a:off x="8450795" y="1076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171052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2D4B57C2-2635-435E-92FB-FDD1155F1D52}"/>
            </a:ext>
          </a:extLst>
        </xdr:cNvPr>
        <xdr:cNvSpPr txBox="1"/>
      </xdr:nvSpPr>
      <xdr:spPr>
        <a:xfrm>
          <a:off x="7561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136234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96282DFB-4DE7-4154-A9A8-1BDAAD9574DD}"/>
            </a:ext>
          </a:extLst>
        </xdr:cNvPr>
        <xdr:cNvSpPr txBox="1"/>
      </xdr:nvSpPr>
      <xdr:spPr>
        <a:xfrm>
          <a:off x="6672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123624</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CCD4A88A-3565-4C05-98CD-ED5345B55625}"/>
            </a:ext>
          </a:extLst>
        </xdr:cNvPr>
        <xdr:cNvSpPr txBox="1"/>
      </xdr:nvSpPr>
      <xdr:spPr>
        <a:xfrm>
          <a:off x="9327095" y="1075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150084</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B4D9851B-47FB-43DB-A64C-5C9A899B7479}"/>
            </a:ext>
          </a:extLst>
        </xdr:cNvPr>
        <xdr:cNvSpPr txBox="1"/>
      </xdr:nvSpPr>
      <xdr:spPr>
        <a:xfrm>
          <a:off x="8450795" y="10437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153730</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30B549E1-D056-411F-9EF8-137576D63CA0}"/>
            </a:ext>
          </a:extLst>
        </xdr:cNvPr>
        <xdr:cNvSpPr txBox="1"/>
      </xdr:nvSpPr>
      <xdr:spPr>
        <a:xfrm>
          <a:off x="7561795" y="1044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159050</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707E6F98-2F3E-4D35-982F-EEE1670F7CA5}"/>
            </a:ext>
          </a:extLst>
        </xdr:cNvPr>
        <xdr:cNvSpPr txBox="1"/>
      </xdr:nvSpPr>
      <xdr:spPr>
        <a:xfrm>
          <a:off x="6672795" y="1044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FE9DEC64-28FE-44F3-B1B3-4948280F8E1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A59A800A-F6FA-4579-B2A0-7C43757FD67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97781BA-3750-405E-B316-E03208B8BD1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F425A923-20DF-4562-B172-92D491CB741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27BAB-0396-41CD-A30F-4747E4E873B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1E16B993-4C2E-4641-A3C2-E8C1E03131E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F356CA0F-6EED-40E1-BA14-4380E3C37DF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39EBB4ED-10ED-4D6F-AE6A-A94C09817C6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8C102135-25FD-4EAD-AA2D-2E69910DB66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63F57AA7-0B44-4C37-888E-57BEA3FEE29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2F9D165A-BF87-43E0-8E7D-DCE90846764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8C1CB03-671F-4067-8C73-1271A093EAB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9D20B038-1C86-416D-A452-610531E97AA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AA006F1B-5C02-47BE-81A4-A080DF25466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B9CD8E1B-F559-4B3A-A345-24A6577AEE3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4D5C00BB-B2F0-4019-B232-46F00827D97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9E168E51-6590-474A-A55E-F38B25CD209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C0E0ACB8-1263-4F2D-9FD8-B34D7A94490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6B644848-A023-4047-A4D8-4435CAC1C0F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669F3D61-33C2-4B84-8F32-79C067858E9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820CD262-B117-407F-ABA6-F004FD56439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F9033DE1-D7F3-4521-B536-A3B57A4B08E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96585AED-F2C5-4F65-8A56-BA6E32488F5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7243AB57-ADB8-4D00-9BA2-39B71846EB3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BE5A4788-BA16-48E1-A57B-867F07C61819}"/>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6ED0D0DC-1595-4B31-A1D8-DB54789994B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2C26526A-0119-4F09-B367-403D06F266D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A22EA49A-EEEF-4AE7-8B73-9A4D837019E6}"/>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6BC06CCD-22F8-4F41-9538-0F703CC7C316}"/>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ED4B656D-CA45-4774-A574-2E3E7450D1D6}"/>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05ABB2C9-4F5F-4036-94E3-533E669D1947}"/>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a:extLst>
            <a:ext uri="{FF2B5EF4-FFF2-40B4-BE49-F238E27FC236}">
              <a16:creationId xmlns:a16="http://schemas.microsoft.com/office/drawing/2014/main" id="{97941A91-9BFE-4D66-8B95-FCDF2B6B6576}"/>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a:extLst>
            <a:ext uri="{FF2B5EF4-FFF2-40B4-BE49-F238E27FC236}">
              <a16:creationId xmlns:a16="http://schemas.microsoft.com/office/drawing/2014/main" id="{4335EDC0-386F-4F79-9B6F-D66ACE1FC5F7}"/>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a:extLst>
            <a:ext uri="{FF2B5EF4-FFF2-40B4-BE49-F238E27FC236}">
              <a16:creationId xmlns:a16="http://schemas.microsoft.com/office/drawing/2014/main" id="{ED30A30E-ED3C-4AB3-91F8-7AA0341354C8}"/>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a:extLst>
            <a:ext uri="{FF2B5EF4-FFF2-40B4-BE49-F238E27FC236}">
              <a16:creationId xmlns:a16="http://schemas.microsoft.com/office/drawing/2014/main" id="{FFD08F8A-7E8F-4F00-869A-3CE4C6DFF4B9}"/>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48FF1CE-7053-4E27-907D-84BB07A9674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9DCC6D2-EDD2-430C-8B15-CC26198C675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B907560-5D8B-4B57-937A-0E6D217842E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3CB0037-0313-4F2F-9F2F-D55129D205D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5EBEF78-EB1E-4F3F-86E7-999594ABE9E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304" name="楕円 303">
          <a:extLst>
            <a:ext uri="{FF2B5EF4-FFF2-40B4-BE49-F238E27FC236}">
              <a16:creationId xmlns:a16="http://schemas.microsoft.com/office/drawing/2014/main" id="{A8C79A9A-8602-4F92-B4E1-F26298327494}"/>
            </a:ext>
          </a:extLst>
        </xdr:cNvPr>
        <xdr:cNvSpPr/>
      </xdr:nvSpPr>
      <xdr:spPr>
        <a:xfrm>
          <a:off x="4584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49547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4522EB3D-5539-42D6-99B3-3F00638C1E7C}"/>
            </a:ext>
          </a:extLst>
        </xdr:cNvPr>
        <xdr:cNvSpPr txBox="1"/>
      </xdr:nvSpPr>
      <xdr:spPr>
        <a:xfrm>
          <a:off x="4673600"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27305</xdr:rowOff>
    </xdr:from>
    <xdr:to>
      <xdr:col>20</xdr:col>
      <xdr:colOff>38100</xdr:colOff>
      <xdr:row>82</xdr:row>
      <xdr:rowOff>128905</xdr:rowOff>
    </xdr:to>
    <xdr:sp macro="" textlink="">
      <xdr:nvSpPr>
        <xdr:cNvPr id="306" name="楕円 305">
          <a:extLst>
            <a:ext uri="{FF2B5EF4-FFF2-40B4-BE49-F238E27FC236}">
              <a16:creationId xmlns:a16="http://schemas.microsoft.com/office/drawing/2014/main" id="{EB51DD01-DE3E-4F69-84E5-8ED1E8BE0B29}"/>
            </a:ext>
          </a:extLst>
        </xdr:cNvPr>
        <xdr:cNvSpPr/>
      </xdr:nvSpPr>
      <xdr:spPr>
        <a:xfrm>
          <a:off x="3746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78105</xdr:rowOff>
    </xdr:from>
    <xdr:to>
      <xdr:col>24</xdr:col>
      <xdr:colOff>63500</xdr:colOff>
      <xdr:row>82</xdr:row>
      <xdr:rowOff>121920</xdr:rowOff>
    </xdr:to>
    <xdr:cxnSp macro="">
      <xdr:nvCxnSpPr>
        <xdr:cNvPr id="307" name="直線コネクタ 306">
          <a:extLst>
            <a:ext uri="{FF2B5EF4-FFF2-40B4-BE49-F238E27FC236}">
              <a16:creationId xmlns:a16="http://schemas.microsoft.com/office/drawing/2014/main" id="{34BAAF41-2DDB-4AF5-9082-03A40F811F00}"/>
            </a:ext>
          </a:extLst>
        </xdr:cNvPr>
        <xdr:cNvCxnSpPr/>
      </xdr:nvCxnSpPr>
      <xdr:spPr>
        <a:xfrm>
          <a:off x="3797300" y="141370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160655</xdr:rowOff>
    </xdr:from>
    <xdr:to>
      <xdr:col>15</xdr:col>
      <xdr:colOff>101600</xdr:colOff>
      <xdr:row>82</xdr:row>
      <xdr:rowOff>90805</xdr:rowOff>
    </xdr:to>
    <xdr:sp macro="" textlink="">
      <xdr:nvSpPr>
        <xdr:cNvPr id="308" name="楕円 307">
          <a:extLst>
            <a:ext uri="{FF2B5EF4-FFF2-40B4-BE49-F238E27FC236}">
              <a16:creationId xmlns:a16="http://schemas.microsoft.com/office/drawing/2014/main" id="{322448AB-9999-4DB9-B36D-48C070581151}"/>
            </a:ext>
          </a:extLst>
        </xdr:cNvPr>
        <xdr:cNvSpPr/>
      </xdr:nvSpPr>
      <xdr:spPr>
        <a:xfrm>
          <a:off x="2857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40005</xdr:rowOff>
    </xdr:from>
    <xdr:to>
      <xdr:col>19</xdr:col>
      <xdr:colOff>177800</xdr:colOff>
      <xdr:row>82</xdr:row>
      <xdr:rowOff>78105</xdr:rowOff>
    </xdr:to>
    <xdr:cxnSp macro="">
      <xdr:nvCxnSpPr>
        <xdr:cNvPr id="309" name="直線コネクタ 308">
          <a:extLst>
            <a:ext uri="{FF2B5EF4-FFF2-40B4-BE49-F238E27FC236}">
              <a16:creationId xmlns:a16="http://schemas.microsoft.com/office/drawing/2014/main" id="{4CFD1265-6B05-4108-9CCC-B320A3EB1CF0}"/>
            </a:ext>
          </a:extLst>
        </xdr:cNvPr>
        <xdr:cNvCxnSpPr/>
      </xdr:nvCxnSpPr>
      <xdr:spPr>
        <a:xfrm>
          <a:off x="2908300" y="140989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114936</xdr:rowOff>
    </xdr:from>
    <xdr:to>
      <xdr:col>10</xdr:col>
      <xdr:colOff>165100</xdr:colOff>
      <xdr:row>82</xdr:row>
      <xdr:rowOff>45086</xdr:rowOff>
    </xdr:to>
    <xdr:sp macro="" textlink="">
      <xdr:nvSpPr>
        <xdr:cNvPr id="310" name="楕円 309">
          <a:extLst>
            <a:ext uri="{FF2B5EF4-FFF2-40B4-BE49-F238E27FC236}">
              <a16:creationId xmlns:a16="http://schemas.microsoft.com/office/drawing/2014/main" id="{658112EB-3AD6-4BC3-BBAB-73636DA190ED}"/>
            </a:ext>
          </a:extLst>
        </xdr:cNvPr>
        <xdr:cNvSpPr/>
      </xdr:nvSpPr>
      <xdr:spPr>
        <a:xfrm>
          <a:off x="1968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165736</xdr:rowOff>
    </xdr:from>
    <xdr:to>
      <xdr:col>15</xdr:col>
      <xdr:colOff>50800</xdr:colOff>
      <xdr:row>82</xdr:row>
      <xdr:rowOff>40005</xdr:rowOff>
    </xdr:to>
    <xdr:cxnSp macro="">
      <xdr:nvCxnSpPr>
        <xdr:cNvPr id="311" name="直線コネクタ 310">
          <a:extLst>
            <a:ext uri="{FF2B5EF4-FFF2-40B4-BE49-F238E27FC236}">
              <a16:creationId xmlns:a16="http://schemas.microsoft.com/office/drawing/2014/main" id="{9465DC44-54FA-4A18-979C-4A94767F656D}"/>
            </a:ext>
          </a:extLst>
        </xdr:cNvPr>
        <xdr:cNvCxnSpPr/>
      </xdr:nvCxnSpPr>
      <xdr:spPr>
        <a:xfrm>
          <a:off x="2019300" y="140531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44450</xdr:rowOff>
    </xdr:from>
    <xdr:to>
      <xdr:col>6</xdr:col>
      <xdr:colOff>38100</xdr:colOff>
      <xdr:row>81</xdr:row>
      <xdr:rowOff>146050</xdr:rowOff>
    </xdr:to>
    <xdr:sp macro="" textlink="">
      <xdr:nvSpPr>
        <xdr:cNvPr id="312" name="楕円 311">
          <a:extLst>
            <a:ext uri="{FF2B5EF4-FFF2-40B4-BE49-F238E27FC236}">
              <a16:creationId xmlns:a16="http://schemas.microsoft.com/office/drawing/2014/main" id="{D22A41A5-FDCF-4BF7-A1B3-81C12E56CCD5}"/>
            </a:ext>
          </a:extLst>
        </xdr:cNvPr>
        <xdr:cNvSpPr/>
      </xdr:nvSpPr>
      <xdr:spPr>
        <a:xfrm>
          <a:off x="1079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95250</xdr:rowOff>
    </xdr:from>
    <xdr:to>
      <xdr:col>10</xdr:col>
      <xdr:colOff>114300</xdr:colOff>
      <xdr:row>81</xdr:row>
      <xdr:rowOff>165736</xdr:rowOff>
    </xdr:to>
    <xdr:cxnSp macro="">
      <xdr:nvCxnSpPr>
        <xdr:cNvPr id="313" name="直線コネクタ 312">
          <a:extLst>
            <a:ext uri="{FF2B5EF4-FFF2-40B4-BE49-F238E27FC236}">
              <a16:creationId xmlns:a16="http://schemas.microsoft.com/office/drawing/2014/main" id="{EC90781D-19D9-40C3-A471-0F4F73B5696B}"/>
            </a:ext>
          </a:extLst>
        </xdr:cNvPr>
        <xdr:cNvCxnSpPr/>
      </xdr:nvCxnSpPr>
      <xdr:spPr>
        <a:xfrm>
          <a:off x="1130300" y="13982700"/>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314" name="n_1aveValue【公営住宅】&#10;有形固定資産減価償却率">
          <a:extLst>
            <a:ext uri="{FF2B5EF4-FFF2-40B4-BE49-F238E27FC236}">
              <a16:creationId xmlns:a16="http://schemas.microsoft.com/office/drawing/2014/main" id="{F86E708F-B6FF-4575-BF72-A00A55622399}"/>
            </a:ext>
          </a:extLst>
        </xdr:cNvPr>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5" name="n_2aveValue【公営住宅】&#10;有形固定資産減価償却率">
          <a:extLst>
            <a:ext uri="{FF2B5EF4-FFF2-40B4-BE49-F238E27FC236}">
              <a16:creationId xmlns:a16="http://schemas.microsoft.com/office/drawing/2014/main" id="{53672EE7-0A24-4034-8292-D23BD02DE184}"/>
            </a:ext>
          </a:extLst>
        </xdr:cNvPr>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6" name="n_3aveValue【公営住宅】&#10;有形固定資産減価償却率">
          <a:extLst>
            <a:ext uri="{FF2B5EF4-FFF2-40B4-BE49-F238E27FC236}">
              <a16:creationId xmlns:a16="http://schemas.microsoft.com/office/drawing/2014/main" id="{194AC614-C899-4845-9AE7-0D6F0C7FFD19}"/>
            </a:ext>
          </a:extLst>
        </xdr:cNvPr>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7" name="n_4aveValue【公営住宅】&#10;有形固定資産減価償却率">
          <a:extLst>
            <a:ext uri="{FF2B5EF4-FFF2-40B4-BE49-F238E27FC236}">
              <a16:creationId xmlns:a16="http://schemas.microsoft.com/office/drawing/2014/main" id="{81FFDB73-C459-46E3-BACA-1842C7273278}"/>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145432</xdr:rowOff>
    </xdr:from>
    <xdr:ext cx="405111" cy="259045"/>
    <xdr:sp macro="" textlink="">
      <xdr:nvSpPr>
        <xdr:cNvPr id="318" name="n_1mainValue【公営住宅】&#10;有形固定資産減価償却率">
          <a:extLst>
            <a:ext uri="{FF2B5EF4-FFF2-40B4-BE49-F238E27FC236}">
              <a16:creationId xmlns:a16="http://schemas.microsoft.com/office/drawing/2014/main" id="{0DBDFAD9-D1B0-48D0-A122-5601BF336462}"/>
            </a:ext>
          </a:extLst>
        </xdr:cNvPr>
        <xdr:cNvSpPr txBox="1"/>
      </xdr:nvSpPr>
      <xdr:spPr>
        <a:xfrm>
          <a:off x="35820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319" name="n_2mainValue【公営住宅】&#10;有形固定資産減価償却率">
          <a:extLst>
            <a:ext uri="{FF2B5EF4-FFF2-40B4-BE49-F238E27FC236}">
              <a16:creationId xmlns:a16="http://schemas.microsoft.com/office/drawing/2014/main" id="{254D916B-F244-4BC6-813C-56E253978702}"/>
            </a:ext>
          </a:extLst>
        </xdr:cNvPr>
        <xdr:cNvSpPr txBox="1"/>
      </xdr:nvSpPr>
      <xdr:spPr>
        <a:xfrm>
          <a:off x="2705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61613</xdr:rowOff>
    </xdr:from>
    <xdr:ext cx="405111" cy="259045"/>
    <xdr:sp macro="" textlink="">
      <xdr:nvSpPr>
        <xdr:cNvPr id="320" name="n_3mainValue【公営住宅】&#10;有形固定資産減価償却率">
          <a:extLst>
            <a:ext uri="{FF2B5EF4-FFF2-40B4-BE49-F238E27FC236}">
              <a16:creationId xmlns:a16="http://schemas.microsoft.com/office/drawing/2014/main" id="{FA336CBA-7BB1-4A5A-80D1-E69025DC10A3}"/>
            </a:ext>
          </a:extLst>
        </xdr:cNvPr>
        <xdr:cNvSpPr txBox="1"/>
      </xdr:nvSpPr>
      <xdr:spPr>
        <a:xfrm>
          <a:off x="1816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21" name="n_4mainValue【公営住宅】&#10;有形固定資産減価償却率">
          <a:extLst>
            <a:ext uri="{FF2B5EF4-FFF2-40B4-BE49-F238E27FC236}">
              <a16:creationId xmlns:a16="http://schemas.microsoft.com/office/drawing/2014/main" id="{93C1A5CC-7AAB-4EF9-BAB0-0121AB411C4F}"/>
            </a:ext>
          </a:extLst>
        </xdr:cNvPr>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2A2F17ED-69CB-41B9-AA2D-9912A01C611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405BF21F-3989-4266-BE7D-500D33FD255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D1D4027C-B7B4-4F05-B134-DEDFCACED27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5D02D9B7-C9F5-4FF2-85B1-FBC275C5C91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989B19BB-E837-4228-9643-1E8580977CC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F880DB13-A4FD-4EB2-8B89-D39E17A2797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55EB1753-9DB8-4CA3-8B56-F43131F82C3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37222654-FE1A-492E-B4D7-50DC87A8412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49E99DAF-0FD8-4495-BFB3-94EE6D67F99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D34BCDA5-4EFA-4AEE-A17E-EBAC3F2DE3C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1A73BE69-2BCD-434D-AFBB-FD97DFBDC27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E1161991-A493-482A-A65B-B3DA379AF00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683EFAE8-3E4B-4664-9E17-4554D04C366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D20FFBE1-2F80-4DC6-B602-D495040E917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62D7CD8D-38E2-4B50-B007-FF05526FF29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A96AE5F8-2237-498C-9836-12AF965FDD3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5C8CEC4D-B991-4366-868A-EF7CB83CE10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EFBB7037-3349-403B-A842-099CFEB0C87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117DEA8B-B28E-4184-BBEF-0651B781D14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2C8FBF14-60A8-423D-8E1B-9FE7FF175A6A}"/>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E2F534B7-B040-4545-9347-4AC766753BE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111DECEB-ED6C-4FDA-BE8D-E1DBE20B005C}"/>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A04BD159-F32F-47CA-80E7-B89E8B783F1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401D3BED-184D-452F-A7C7-038DAF5D2E3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81B699DE-707C-4BC1-A83C-A4426D49BE0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C708C1F6-9DB2-4472-82B4-B584E00EE63A}"/>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8F1C177B-9616-4802-89D6-0D559C490CB8}"/>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5B57DC3C-547F-460B-9B77-1B05E5136A63}"/>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90902B39-1201-4FAC-8D3B-2E4C0C080573}"/>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7693A4B0-E940-44E3-889A-FC479EE04D3A}"/>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2" name="【公営住宅】&#10;一人当たり面積平均値テキスト">
          <a:extLst>
            <a:ext uri="{FF2B5EF4-FFF2-40B4-BE49-F238E27FC236}">
              <a16:creationId xmlns:a16="http://schemas.microsoft.com/office/drawing/2014/main" id="{013539C3-BB32-48B4-AB72-43F32E845AB5}"/>
            </a:ext>
          </a:extLst>
        </xdr:cNvPr>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FC53EABC-724E-4DEE-8D6D-D19C9B2A7EAB}"/>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a:extLst>
            <a:ext uri="{FF2B5EF4-FFF2-40B4-BE49-F238E27FC236}">
              <a16:creationId xmlns:a16="http://schemas.microsoft.com/office/drawing/2014/main" id="{676C76A8-0AF1-430C-844B-CF7D150C082D}"/>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a:extLst>
            <a:ext uri="{FF2B5EF4-FFF2-40B4-BE49-F238E27FC236}">
              <a16:creationId xmlns:a16="http://schemas.microsoft.com/office/drawing/2014/main" id="{5368BA0B-3963-48B9-8540-07FD7AF39266}"/>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a:extLst>
            <a:ext uri="{FF2B5EF4-FFF2-40B4-BE49-F238E27FC236}">
              <a16:creationId xmlns:a16="http://schemas.microsoft.com/office/drawing/2014/main" id="{3768B43F-D739-471B-B673-ACD4450F75B2}"/>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a:extLst>
            <a:ext uri="{FF2B5EF4-FFF2-40B4-BE49-F238E27FC236}">
              <a16:creationId xmlns:a16="http://schemas.microsoft.com/office/drawing/2014/main" id="{FC1B20E9-CCB3-4212-A16F-9202A0D0BEA3}"/>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E4C20D4-1BA9-490F-8283-0B5739C37FD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C530026-DA92-4A46-BF4C-A7C9D8EC08A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FE1BD13-E01A-4A75-BC24-14D1B60B16E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D7C1B0E-1316-43EA-86C0-2EDD7F7AC48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39243E-FA30-4877-9A01-8CCCCC06423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7765</xdr:rowOff>
    </xdr:from>
    <xdr:to>
      <xdr:col>55</xdr:col>
      <xdr:colOff>50800</xdr:colOff>
      <xdr:row>86</xdr:row>
      <xdr:rowOff>109365</xdr:rowOff>
    </xdr:to>
    <xdr:sp macro="" textlink="">
      <xdr:nvSpPr>
        <xdr:cNvPr id="363" name="楕円 362">
          <a:extLst>
            <a:ext uri="{FF2B5EF4-FFF2-40B4-BE49-F238E27FC236}">
              <a16:creationId xmlns:a16="http://schemas.microsoft.com/office/drawing/2014/main" id="{5AABBA92-147B-4CFA-A1D0-566A489CD19C}"/>
            </a:ext>
          </a:extLst>
        </xdr:cNvPr>
        <xdr:cNvSpPr/>
      </xdr:nvSpPr>
      <xdr:spPr>
        <a:xfrm>
          <a:off x="10426700" y="147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118018</xdr:rowOff>
    </xdr:from>
    <xdr:ext cx="469744" cy="259045"/>
    <xdr:sp macro="" textlink="">
      <xdr:nvSpPr>
        <xdr:cNvPr id="364" name="【公営住宅】&#10;一人当たり面積該当値テキスト">
          <a:extLst>
            <a:ext uri="{FF2B5EF4-FFF2-40B4-BE49-F238E27FC236}">
              <a16:creationId xmlns:a16="http://schemas.microsoft.com/office/drawing/2014/main" id="{2CC1077C-77EF-442B-80B2-E7471C1B5543}"/>
            </a:ext>
          </a:extLst>
        </xdr:cNvPr>
        <xdr:cNvSpPr txBox="1"/>
      </xdr:nvSpPr>
      <xdr:spPr>
        <a:xfrm>
          <a:off x="10515600" y="146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8310</xdr:rowOff>
    </xdr:from>
    <xdr:to>
      <xdr:col>50</xdr:col>
      <xdr:colOff>165100</xdr:colOff>
      <xdr:row>86</xdr:row>
      <xdr:rowOff>109910</xdr:rowOff>
    </xdr:to>
    <xdr:sp macro="" textlink="">
      <xdr:nvSpPr>
        <xdr:cNvPr id="365" name="楕円 364">
          <a:extLst>
            <a:ext uri="{FF2B5EF4-FFF2-40B4-BE49-F238E27FC236}">
              <a16:creationId xmlns:a16="http://schemas.microsoft.com/office/drawing/2014/main" id="{4DD76FEF-6333-4730-95D3-DEE75C2B2FF9}"/>
            </a:ext>
          </a:extLst>
        </xdr:cNvPr>
        <xdr:cNvSpPr/>
      </xdr:nvSpPr>
      <xdr:spPr>
        <a:xfrm>
          <a:off x="9588500" y="147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58565</xdr:rowOff>
    </xdr:from>
    <xdr:to>
      <xdr:col>55</xdr:col>
      <xdr:colOff>0</xdr:colOff>
      <xdr:row>86</xdr:row>
      <xdr:rowOff>59110</xdr:rowOff>
    </xdr:to>
    <xdr:cxnSp macro="">
      <xdr:nvCxnSpPr>
        <xdr:cNvPr id="366" name="直線コネクタ 365">
          <a:extLst>
            <a:ext uri="{FF2B5EF4-FFF2-40B4-BE49-F238E27FC236}">
              <a16:creationId xmlns:a16="http://schemas.microsoft.com/office/drawing/2014/main" id="{7E5794CD-E323-4B40-BB20-621CC601B570}"/>
            </a:ext>
          </a:extLst>
        </xdr:cNvPr>
        <xdr:cNvCxnSpPr/>
      </xdr:nvCxnSpPr>
      <xdr:spPr>
        <a:xfrm flipV="1">
          <a:off x="9639300" y="14803265"/>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7765</xdr:rowOff>
    </xdr:from>
    <xdr:to>
      <xdr:col>46</xdr:col>
      <xdr:colOff>38100</xdr:colOff>
      <xdr:row>86</xdr:row>
      <xdr:rowOff>109365</xdr:rowOff>
    </xdr:to>
    <xdr:sp macro="" textlink="">
      <xdr:nvSpPr>
        <xdr:cNvPr id="367" name="楕円 366">
          <a:extLst>
            <a:ext uri="{FF2B5EF4-FFF2-40B4-BE49-F238E27FC236}">
              <a16:creationId xmlns:a16="http://schemas.microsoft.com/office/drawing/2014/main" id="{8A9EBC3C-7010-45F2-8B0D-A8E800485E4B}"/>
            </a:ext>
          </a:extLst>
        </xdr:cNvPr>
        <xdr:cNvSpPr/>
      </xdr:nvSpPr>
      <xdr:spPr>
        <a:xfrm>
          <a:off x="8699500" y="147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58565</xdr:rowOff>
    </xdr:from>
    <xdr:to>
      <xdr:col>50</xdr:col>
      <xdr:colOff>114300</xdr:colOff>
      <xdr:row>86</xdr:row>
      <xdr:rowOff>59110</xdr:rowOff>
    </xdr:to>
    <xdr:cxnSp macro="">
      <xdr:nvCxnSpPr>
        <xdr:cNvPr id="368" name="直線コネクタ 367">
          <a:extLst>
            <a:ext uri="{FF2B5EF4-FFF2-40B4-BE49-F238E27FC236}">
              <a16:creationId xmlns:a16="http://schemas.microsoft.com/office/drawing/2014/main" id="{8392C320-1C8E-4D67-B28E-F4943FE26416}"/>
            </a:ext>
          </a:extLst>
        </xdr:cNvPr>
        <xdr:cNvCxnSpPr/>
      </xdr:nvCxnSpPr>
      <xdr:spPr>
        <a:xfrm>
          <a:off x="8750300" y="14803265"/>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9398</xdr:rowOff>
    </xdr:from>
    <xdr:to>
      <xdr:col>41</xdr:col>
      <xdr:colOff>101600</xdr:colOff>
      <xdr:row>86</xdr:row>
      <xdr:rowOff>110998</xdr:rowOff>
    </xdr:to>
    <xdr:sp macro="" textlink="">
      <xdr:nvSpPr>
        <xdr:cNvPr id="369" name="楕円 368">
          <a:extLst>
            <a:ext uri="{FF2B5EF4-FFF2-40B4-BE49-F238E27FC236}">
              <a16:creationId xmlns:a16="http://schemas.microsoft.com/office/drawing/2014/main" id="{6BDC978E-C3D2-4CB3-A6FA-70F7E596153F}"/>
            </a:ext>
          </a:extLst>
        </xdr:cNvPr>
        <xdr:cNvSpPr/>
      </xdr:nvSpPr>
      <xdr:spPr>
        <a:xfrm>
          <a:off x="7810500" y="147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58565</xdr:rowOff>
    </xdr:from>
    <xdr:to>
      <xdr:col>45</xdr:col>
      <xdr:colOff>177800</xdr:colOff>
      <xdr:row>86</xdr:row>
      <xdr:rowOff>60198</xdr:rowOff>
    </xdr:to>
    <xdr:cxnSp macro="">
      <xdr:nvCxnSpPr>
        <xdr:cNvPr id="370" name="直線コネクタ 369">
          <a:extLst>
            <a:ext uri="{FF2B5EF4-FFF2-40B4-BE49-F238E27FC236}">
              <a16:creationId xmlns:a16="http://schemas.microsoft.com/office/drawing/2014/main" id="{943A9F09-3A7B-43B0-9CDA-7645EE09298E}"/>
            </a:ext>
          </a:extLst>
        </xdr:cNvPr>
        <xdr:cNvCxnSpPr/>
      </xdr:nvCxnSpPr>
      <xdr:spPr>
        <a:xfrm flipV="1">
          <a:off x="7861300" y="14803265"/>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11140</xdr:rowOff>
    </xdr:from>
    <xdr:to>
      <xdr:col>36</xdr:col>
      <xdr:colOff>165100</xdr:colOff>
      <xdr:row>86</xdr:row>
      <xdr:rowOff>112740</xdr:rowOff>
    </xdr:to>
    <xdr:sp macro="" textlink="">
      <xdr:nvSpPr>
        <xdr:cNvPr id="371" name="楕円 370">
          <a:extLst>
            <a:ext uri="{FF2B5EF4-FFF2-40B4-BE49-F238E27FC236}">
              <a16:creationId xmlns:a16="http://schemas.microsoft.com/office/drawing/2014/main" id="{853C4F01-E80C-4232-A72C-E580B06F02D4}"/>
            </a:ext>
          </a:extLst>
        </xdr:cNvPr>
        <xdr:cNvSpPr/>
      </xdr:nvSpPr>
      <xdr:spPr>
        <a:xfrm>
          <a:off x="6921500" y="1475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60198</xdr:rowOff>
    </xdr:from>
    <xdr:to>
      <xdr:col>41</xdr:col>
      <xdr:colOff>50800</xdr:colOff>
      <xdr:row>86</xdr:row>
      <xdr:rowOff>61940</xdr:rowOff>
    </xdr:to>
    <xdr:cxnSp macro="">
      <xdr:nvCxnSpPr>
        <xdr:cNvPr id="372" name="直線コネクタ 371">
          <a:extLst>
            <a:ext uri="{FF2B5EF4-FFF2-40B4-BE49-F238E27FC236}">
              <a16:creationId xmlns:a16="http://schemas.microsoft.com/office/drawing/2014/main" id="{605A026A-54FC-4E50-A7AA-EF6056C17AC0}"/>
            </a:ext>
          </a:extLst>
        </xdr:cNvPr>
        <xdr:cNvCxnSpPr/>
      </xdr:nvCxnSpPr>
      <xdr:spPr>
        <a:xfrm flipV="1">
          <a:off x="6972300" y="14804898"/>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73" name="n_1aveValue【公営住宅】&#10;一人当たり面積">
          <a:extLst>
            <a:ext uri="{FF2B5EF4-FFF2-40B4-BE49-F238E27FC236}">
              <a16:creationId xmlns:a16="http://schemas.microsoft.com/office/drawing/2014/main" id="{24A8F0F4-9BC2-490B-9C28-897BFCB51B4F}"/>
            </a:ext>
          </a:extLst>
        </xdr:cNvPr>
        <xdr:cNvSpPr txBox="1"/>
      </xdr:nvSpPr>
      <xdr:spPr>
        <a:xfrm>
          <a:off x="9391727" y="144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74" name="n_2aveValue【公営住宅】&#10;一人当たり面積">
          <a:extLst>
            <a:ext uri="{FF2B5EF4-FFF2-40B4-BE49-F238E27FC236}">
              <a16:creationId xmlns:a16="http://schemas.microsoft.com/office/drawing/2014/main" id="{F67EA055-88E7-43A3-BFF9-B3F76A2D01D3}"/>
            </a:ext>
          </a:extLst>
        </xdr:cNvPr>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75" name="n_3aveValue【公営住宅】&#10;一人当たり面積">
          <a:extLst>
            <a:ext uri="{FF2B5EF4-FFF2-40B4-BE49-F238E27FC236}">
              <a16:creationId xmlns:a16="http://schemas.microsoft.com/office/drawing/2014/main" id="{55583002-AD6A-45EC-8F07-14527B3A7494}"/>
            </a:ext>
          </a:extLst>
        </xdr:cNvPr>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76" name="n_4aveValue【公営住宅】&#10;一人当たり面積">
          <a:extLst>
            <a:ext uri="{FF2B5EF4-FFF2-40B4-BE49-F238E27FC236}">
              <a16:creationId xmlns:a16="http://schemas.microsoft.com/office/drawing/2014/main" id="{63A98671-11AA-42E7-BAC5-349052786D44}"/>
            </a:ext>
          </a:extLst>
        </xdr:cNvPr>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101037</xdr:rowOff>
    </xdr:from>
    <xdr:ext cx="469744" cy="259045"/>
    <xdr:sp macro="" textlink="">
      <xdr:nvSpPr>
        <xdr:cNvPr id="377" name="n_1mainValue【公営住宅】&#10;一人当たり面積">
          <a:extLst>
            <a:ext uri="{FF2B5EF4-FFF2-40B4-BE49-F238E27FC236}">
              <a16:creationId xmlns:a16="http://schemas.microsoft.com/office/drawing/2014/main" id="{9F1494CE-9A73-41E2-8D63-EF1534698F3D}"/>
            </a:ext>
          </a:extLst>
        </xdr:cNvPr>
        <xdr:cNvSpPr txBox="1"/>
      </xdr:nvSpPr>
      <xdr:spPr>
        <a:xfrm>
          <a:off x="9391727" y="1484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100492</xdr:rowOff>
    </xdr:from>
    <xdr:ext cx="469744" cy="259045"/>
    <xdr:sp macro="" textlink="">
      <xdr:nvSpPr>
        <xdr:cNvPr id="378" name="n_2mainValue【公営住宅】&#10;一人当たり面積">
          <a:extLst>
            <a:ext uri="{FF2B5EF4-FFF2-40B4-BE49-F238E27FC236}">
              <a16:creationId xmlns:a16="http://schemas.microsoft.com/office/drawing/2014/main" id="{3A01D7FC-10F5-4146-9511-7016045E4203}"/>
            </a:ext>
          </a:extLst>
        </xdr:cNvPr>
        <xdr:cNvSpPr txBox="1"/>
      </xdr:nvSpPr>
      <xdr:spPr>
        <a:xfrm>
          <a:off x="8515427" y="148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102125</xdr:rowOff>
    </xdr:from>
    <xdr:ext cx="469744" cy="259045"/>
    <xdr:sp macro="" textlink="">
      <xdr:nvSpPr>
        <xdr:cNvPr id="379" name="n_3mainValue【公営住宅】&#10;一人当たり面積">
          <a:extLst>
            <a:ext uri="{FF2B5EF4-FFF2-40B4-BE49-F238E27FC236}">
              <a16:creationId xmlns:a16="http://schemas.microsoft.com/office/drawing/2014/main" id="{C259D5C8-D01B-4183-9019-42B5BC269CAD}"/>
            </a:ext>
          </a:extLst>
        </xdr:cNvPr>
        <xdr:cNvSpPr txBox="1"/>
      </xdr:nvSpPr>
      <xdr:spPr>
        <a:xfrm>
          <a:off x="7626427"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103867</xdr:rowOff>
    </xdr:from>
    <xdr:ext cx="469744" cy="259045"/>
    <xdr:sp macro="" textlink="">
      <xdr:nvSpPr>
        <xdr:cNvPr id="380" name="n_4mainValue【公営住宅】&#10;一人当たり面積">
          <a:extLst>
            <a:ext uri="{FF2B5EF4-FFF2-40B4-BE49-F238E27FC236}">
              <a16:creationId xmlns:a16="http://schemas.microsoft.com/office/drawing/2014/main" id="{A381B2F9-412D-4DAF-BCE5-F2BA46F17379}"/>
            </a:ext>
          </a:extLst>
        </xdr:cNvPr>
        <xdr:cNvSpPr txBox="1"/>
      </xdr:nvSpPr>
      <xdr:spPr>
        <a:xfrm>
          <a:off x="6737427" y="1484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8C71130D-4F2D-4C2D-84B0-9F167F6F032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21942230-74C1-470D-BC42-CD38FB55C5C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429BD0D5-EA9B-43A9-B76B-4AF7C0CBBA4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A4BA3E77-5177-4007-88DE-AB3642A543C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447E46F5-2066-481F-A674-CFB6FCCC9F3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1DFA2A36-4277-48D6-9E1C-59F347E63A1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CE80E231-7CD6-4B01-8380-C0594860678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BBC0C8F2-7B21-46E1-BCEA-0A11867AD6F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D4634835-14C4-4C50-9537-2CE2E2298B3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898747CE-316F-4AC6-BB23-76CC4A0B989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6315260F-1B55-48FB-8DAB-B50D8D6D73A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369D4C7-2850-4939-B007-25A28E025B7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22D0AF8-B301-414C-91EE-68735F1DD14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61A0B5DA-9010-4B53-A03E-1D75229443E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FBDB04AE-FC71-4F51-8EE5-78ABB7177F0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6F612F4A-C10D-4264-9CCF-E43A64C2557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B1939CE9-A174-4E12-9F6E-6A7CFDF8671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60D3FA36-35D4-4745-8F4F-7695C13620B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4A00DA79-6FC1-40A8-BD56-EC74E329E86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9B19665B-B3A4-45AA-98F7-FF89E11CF22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95A8B01B-6FA4-4091-A571-96E566A5532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6D090AB6-324A-4456-BA0A-FD6ECB23A5B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685BCE57-8E1D-42F0-81BD-62376777692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FB6EC96B-E291-431F-9BE9-713B02F8B08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BBF84A93-3860-439A-8E06-E1CD19035DB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62684CB3-FF8C-4173-B63E-A311296E281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ED83964F-7A1F-4400-9BAE-66F850CACA3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40E08C2E-7210-40AC-8637-08C1B862CD5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B2A9CF74-8EF3-4A54-91CA-56C7B550859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C5E48355-C048-4A24-B006-56DFA72B3C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DA2C4BF2-B96C-424C-B027-B935EB3454C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A9C87F29-3D3B-47EF-8322-55FF2611D2A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BF7954B1-3770-45A4-B97B-B6AD7039F23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006EAE33-DA9B-462E-BDD2-1900698D5A5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5A6A47A3-0FF4-4F6B-9444-246FC0A09E4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B8CCE9E2-C08D-49C7-A761-D07006F872C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94F2B2E0-7D52-4FC0-BA3D-E0B5D35B550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64CB1007-34F1-4487-A06C-5DA9F450C93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87EAD71B-838D-48CF-8B89-E051ABD8729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E3213311-3B0B-4345-A38E-49B8823ECD5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3FC0F5EA-C30E-4E9D-9FF9-666499E3728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C4A3D215-F746-48B9-9276-8FF23656BD7A}"/>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3D5B715E-76CF-4E6C-92CD-BE1F38EFED8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867EF6C9-6DD6-43B4-8905-6CB4793FCED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43A532B7-5F13-4C5E-AB86-5E5959FEE046}"/>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a:extLst>
            <a:ext uri="{FF2B5EF4-FFF2-40B4-BE49-F238E27FC236}">
              <a16:creationId xmlns:a16="http://schemas.microsoft.com/office/drawing/2014/main" id="{C0620958-3910-4A89-804E-8FB244BD1C14}"/>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10F15A5E-1119-4D23-9408-838F6A1B1D5B}"/>
            </a:ext>
          </a:extLst>
        </xdr:cNvPr>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a:extLst>
            <a:ext uri="{FF2B5EF4-FFF2-40B4-BE49-F238E27FC236}">
              <a16:creationId xmlns:a16="http://schemas.microsoft.com/office/drawing/2014/main" id="{A7A0D681-8E17-4C92-BD87-3836DD03A269}"/>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a:extLst>
            <a:ext uri="{FF2B5EF4-FFF2-40B4-BE49-F238E27FC236}">
              <a16:creationId xmlns:a16="http://schemas.microsoft.com/office/drawing/2014/main" id="{6B6DDE46-8A13-426F-93EB-25021882D7EF}"/>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a:extLst>
            <a:ext uri="{FF2B5EF4-FFF2-40B4-BE49-F238E27FC236}">
              <a16:creationId xmlns:a16="http://schemas.microsoft.com/office/drawing/2014/main" id="{C5ED73D4-4E10-4213-A9C0-0B6E13860260}"/>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a:extLst>
            <a:ext uri="{FF2B5EF4-FFF2-40B4-BE49-F238E27FC236}">
              <a16:creationId xmlns:a16="http://schemas.microsoft.com/office/drawing/2014/main" id="{E90876F7-A86C-4337-80EA-3556A4F99F37}"/>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a:extLst>
            <a:ext uri="{FF2B5EF4-FFF2-40B4-BE49-F238E27FC236}">
              <a16:creationId xmlns:a16="http://schemas.microsoft.com/office/drawing/2014/main" id="{F857D091-4C29-49E1-BD3D-8DF9CD45C113}"/>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1A83FE2-DAE9-49E7-B1B2-7D81FD64338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9F622C1-3C23-4963-BA05-F3F1B8983E3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9FF4C0D1-9A75-4F63-9817-27B98CC4392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248C04C9-1A10-455E-8304-273F8CBFD0D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EA0AAC77-3D25-47DB-ADF7-0551D477196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170724</xdr:rowOff>
    </xdr:from>
    <xdr:to>
      <xdr:col>85</xdr:col>
      <xdr:colOff>177800</xdr:colOff>
      <xdr:row>37</xdr:row>
      <xdr:rowOff>100874</xdr:rowOff>
    </xdr:to>
    <xdr:sp macro="" textlink="">
      <xdr:nvSpPr>
        <xdr:cNvPr id="438" name="楕円 437">
          <a:extLst>
            <a:ext uri="{FF2B5EF4-FFF2-40B4-BE49-F238E27FC236}">
              <a16:creationId xmlns:a16="http://schemas.microsoft.com/office/drawing/2014/main" id="{368597F3-8203-47AE-8D36-7C528FCF677B}"/>
            </a:ext>
          </a:extLst>
        </xdr:cNvPr>
        <xdr:cNvSpPr/>
      </xdr:nvSpPr>
      <xdr:spPr>
        <a:xfrm>
          <a:off x="162687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22151</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9FD71CEC-E8C0-44D9-AF77-6263C5A98BC4}"/>
            </a:ext>
          </a:extLst>
        </xdr:cNvPr>
        <xdr:cNvSpPr txBox="1"/>
      </xdr:nvSpPr>
      <xdr:spPr>
        <a:xfrm>
          <a:off x="16357600" y="619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121739</xdr:rowOff>
    </xdr:from>
    <xdr:to>
      <xdr:col>81</xdr:col>
      <xdr:colOff>101600</xdr:colOff>
      <xdr:row>37</xdr:row>
      <xdr:rowOff>51889</xdr:rowOff>
    </xdr:to>
    <xdr:sp macro="" textlink="">
      <xdr:nvSpPr>
        <xdr:cNvPr id="440" name="楕円 439">
          <a:extLst>
            <a:ext uri="{FF2B5EF4-FFF2-40B4-BE49-F238E27FC236}">
              <a16:creationId xmlns:a16="http://schemas.microsoft.com/office/drawing/2014/main" id="{987240F5-391B-4D89-A086-B35C8A58F045}"/>
            </a:ext>
          </a:extLst>
        </xdr:cNvPr>
        <xdr:cNvSpPr/>
      </xdr:nvSpPr>
      <xdr:spPr>
        <a:xfrm>
          <a:off x="15430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1089</xdr:rowOff>
    </xdr:from>
    <xdr:to>
      <xdr:col>85</xdr:col>
      <xdr:colOff>127000</xdr:colOff>
      <xdr:row>37</xdr:row>
      <xdr:rowOff>50074</xdr:rowOff>
    </xdr:to>
    <xdr:cxnSp macro="">
      <xdr:nvCxnSpPr>
        <xdr:cNvPr id="441" name="直線コネクタ 440">
          <a:extLst>
            <a:ext uri="{FF2B5EF4-FFF2-40B4-BE49-F238E27FC236}">
              <a16:creationId xmlns:a16="http://schemas.microsoft.com/office/drawing/2014/main" id="{CFD22BEB-18C4-4FD6-A93D-49DCBB366FB1}"/>
            </a:ext>
          </a:extLst>
        </xdr:cNvPr>
        <xdr:cNvCxnSpPr/>
      </xdr:nvCxnSpPr>
      <xdr:spPr>
        <a:xfrm>
          <a:off x="15481300" y="634473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72753</xdr:rowOff>
    </xdr:from>
    <xdr:to>
      <xdr:col>76</xdr:col>
      <xdr:colOff>165100</xdr:colOff>
      <xdr:row>37</xdr:row>
      <xdr:rowOff>2903</xdr:rowOff>
    </xdr:to>
    <xdr:sp macro="" textlink="">
      <xdr:nvSpPr>
        <xdr:cNvPr id="442" name="楕円 441">
          <a:extLst>
            <a:ext uri="{FF2B5EF4-FFF2-40B4-BE49-F238E27FC236}">
              <a16:creationId xmlns:a16="http://schemas.microsoft.com/office/drawing/2014/main" id="{4CA0A8F2-6566-4991-AF18-2C6610E600FC}"/>
            </a:ext>
          </a:extLst>
        </xdr:cNvPr>
        <xdr:cNvSpPr/>
      </xdr:nvSpPr>
      <xdr:spPr>
        <a:xfrm>
          <a:off x="14541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123553</xdr:rowOff>
    </xdr:from>
    <xdr:to>
      <xdr:col>81</xdr:col>
      <xdr:colOff>50800</xdr:colOff>
      <xdr:row>37</xdr:row>
      <xdr:rowOff>1089</xdr:rowOff>
    </xdr:to>
    <xdr:cxnSp macro="">
      <xdr:nvCxnSpPr>
        <xdr:cNvPr id="443" name="直線コネクタ 442">
          <a:extLst>
            <a:ext uri="{FF2B5EF4-FFF2-40B4-BE49-F238E27FC236}">
              <a16:creationId xmlns:a16="http://schemas.microsoft.com/office/drawing/2014/main" id="{F43CA79F-8402-41BF-AD74-78B8DA282AB8}"/>
            </a:ext>
          </a:extLst>
        </xdr:cNvPr>
        <xdr:cNvCxnSpPr/>
      </xdr:nvCxnSpPr>
      <xdr:spPr>
        <a:xfrm>
          <a:off x="14592300" y="629575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25400</xdr:rowOff>
    </xdr:from>
    <xdr:to>
      <xdr:col>72</xdr:col>
      <xdr:colOff>38100</xdr:colOff>
      <xdr:row>36</xdr:row>
      <xdr:rowOff>127000</xdr:rowOff>
    </xdr:to>
    <xdr:sp macro="" textlink="">
      <xdr:nvSpPr>
        <xdr:cNvPr id="444" name="楕円 443">
          <a:extLst>
            <a:ext uri="{FF2B5EF4-FFF2-40B4-BE49-F238E27FC236}">
              <a16:creationId xmlns:a16="http://schemas.microsoft.com/office/drawing/2014/main" id="{8C712DC6-5403-468A-8B67-78C25E721F2F}"/>
            </a:ext>
          </a:extLst>
        </xdr:cNvPr>
        <xdr:cNvSpPr/>
      </xdr:nvSpPr>
      <xdr:spPr>
        <a:xfrm>
          <a:off x="13652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76200</xdr:rowOff>
    </xdr:from>
    <xdr:to>
      <xdr:col>76</xdr:col>
      <xdr:colOff>114300</xdr:colOff>
      <xdr:row>36</xdr:row>
      <xdr:rowOff>123553</xdr:rowOff>
    </xdr:to>
    <xdr:cxnSp macro="">
      <xdr:nvCxnSpPr>
        <xdr:cNvPr id="445" name="直線コネクタ 444">
          <a:extLst>
            <a:ext uri="{FF2B5EF4-FFF2-40B4-BE49-F238E27FC236}">
              <a16:creationId xmlns:a16="http://schemas.microsoft.com/office/drawing/2014/main" id="{6442A955-C260-466E-A013-CC4EB5CA07A3}"/>
            </a:ext>
          </a:extLst>
        </xdr:cNvPr>
        <xdr:cNvCxnSpPr/>
      </xdr:nvCxnSpPr>
      <xdr:spPr>
        <a:xfrm>
          <a:off x="13703300" y="624840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149497</xdr:rowOff>
    </xdr:from>
    <xdr:to>
      <xdr:col>67</xdr:col>
      <xdr:colOff>101600</xdr:colOff>
      <xdr:row>36</xdr:row>
      <xdr:rowOff>79647</xdr:rowOff>
    </xdr:to>
    <xdr:sp macro="" textlink="">
      <xdr:nvSpPr>
        <xdr:cNvPr id="446" name="楕円 445">
          <a:extLst>
            <a:ext uri="{FF2B5EF4-FFF2-40B4-BE49-F238E27FC236}">
              <a16:creationId xmlns:a16="http://schemas.microsoft.com/office/drawing/2014/main" id="{AB61D3CA-9E76-461A-8F4C-20C9CADC2C7A}"/>
            </a:ext>
          </a:extLst>
        </xdr:cNvPr>
        <xdr:cNvSpPr/>
      </xdr:nvSpPr>
      <xdr:spPr>
        <a:xfrm>
          <a:off x="127635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28847</xdr:rowOff>
    </xdr:from>
    <xdr:to>
      <xdr:col>71</xdr:col>
      <xdr:colOff>177800</xdr:colOff>
      <xdr:row>36</xdr:row>
      <xdr:rowOff>76200</xdr:rowOff>
    </xdr:to>
    <xdr:cxnSp macro="">
      <xdr:nvCxnSpPr>
        <xdr:cNvPr id="447" name="直線コネクタ 446">
          <a:extLst>
            <a:ext uri="{FF2B5EF4-FFF2-40B4-BE49-F238E27FC236}">
              <a16:creationId xmlns:a16="http://schemas.microsoft.com/office/drawing/2014/main" id="{D051F0E9-C4DA-4536-80E2-82215123CDD8}"/>
            </a:ext>
          </a:extLst>
        </xdr:cNvPr>
        <xdr:cNvCxnSpPr/>
      </xdr:nvCxnSpPr>
      <xdr:spPr>
        <a:xfrm>
          <a:off x="12814300" y="620104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79EDAA08-9FB0-4E6F-9D6F-2000AD7DFA10}"/>
            </a:ext>
          </a:extLst>
        </xdr:cNvPr>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DCFD30F9-5033-4D11-A92F-9BA68C44A082}"/>
            </a:ext>
          </a:extLst>
        </xdr:cNvPr>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E0086370-CCFF-4044-8ABA-DC224047FF20}"/>
            </a:ext>
          </a:extLst>
        </xdr:cNvPr>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132823</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420B3F77-8FE8-4A30-A6B2-A0266E43AAF4}"/>
            </a:ext>
          </a:extLst>
        </xdr:cNvPr>
        <xdr:cNvSpPr txBox="1"/>
      </xdr:nvSpPr>
      <xdr:spPr>
        <a:xfrm>
          <a:off x="12611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68416</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2F3BF9CA-F2DF-4233-9C8A-95C4CD879C74}"/>
            </a:ext>
          </a:extLst>
        </xdr:cNvPr>
        <xdr:cNvSpPr txBox="1"/>
      </xdr:nvSpPr>
      <xdr:spPr>
        <a:xfrm>
          <a:off x="152660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19430</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C76F09D1-949F-4963-9DFB-98490A54E0D8}"/>
            </a:ext>
          </a:extLst>
        </xdr:cNvPr>
        <xdr:cNvSpPr txBox="1"/>
      </xdr:nvSpPr>
      <xdr:spPr>
        <a:xfrm>
          <a:off x="14389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143527</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46D1480D-1C2C-4F9E-95E2-AE6BD7BF2BC9}"/>
            </a:ext>
          </a:extLst>
        </xdr:cNvPr>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96174</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7D8D1B48-F937-44FD-A3F1-18F7876CF418}"/>
            </a:ext>
          </a:extLst>
        </xdr:cNvPr>
        <xdr:cNvSpPr txBox="1"/>
      </xdr:nvSpPr>
      <xdr:spPr>
        <a:xfrm>
          <a:off x="126117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681F2E4-321D-48C0-8406-01ACDFC2681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7C7A1F1E-9DE3-4F8C-B162-35ACC74D608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FF6C2000-7BB6-44AB-8B33-1363FEE5A73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523154AB-DC0C-45C7-AC33-A664D0A05E1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3C1FF280-949A-46F2-8643-AFA91F63BE7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75613C4A-A20A-43D3-96FC-1C8A7D2D89C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F2168162-F362-45D4-8464-9AECDEC5A1E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94A5F752-29E6-4D39-A7B6-27266FEBFBF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535D99EE-960D-4036-82C9-D5683A8BA5A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7EF66F30-6EDA-4479-B38E-0287AECD756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6" name="直線コネクタ 465">
          <a:extLst>
            <a:ext uri="{FF2B5EF4-FFF2-40B4-BE49-F238E27FC236}">
              <a16:creationId xmlns:a16="http://schemas.microsoft.com/office/drawing/2014/main" id="{E906BCF4-5B47-48F6-9FAC-2A289D82943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7" name="テキスト ボックス 466">
          <a:extLst>
            <a:ext uri="{FF2B5EF4-FFF2-40B4-BE49-F238E27FC236}">
              <a16:creationId xmlns:a16="http://schemas.microsoft.com/office/drawing/2014/main" id="{D4F69789-0AD7-4322-B076-5C12BD5DD81F}"/>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8" name="直線コネクタ 467">
          <a:extLst>
            <a:ext uri="{FF2B5EF4-FFF2-40B4-BE49-F238E27FC236}">
              <a16:creationId xmlns:a16="http://schemas.microsoft.com/office/drawing/2014/main" id="{7BA0A22B-37B0-4A63-9F7E-A6109443C78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9" name="テキスト ボックス 468">
          <a:extLst>
            <a:ext uri="{FF2B5EF4-FFF2-40B4-BE49-F238E27FC236}">
              <a16:creationId xmlns:a16="http://schemas.microsoft.com/office/drawing/2014/main" id="{3B50AC69-D425-48A9-B7A6-08EC0DB6E11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0" name="直線コネクタ 469">
          <a:extLst>
            <a:ext uri="{FF2B5EF4-FFF2-40B4-BE49-F238E27FC236}">
              <a16:creationId xmlns:a16="http://schemas.microsoft.com/office/drawing/2014/main" id="{D34D8F79-B033-4379-9D3B-FD6269E56C2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1" name="テキスト ボックス 470">
          <a:extLst>
            <a:ext uri="{FF2B5EF4-FFF2-40B4-BE49-F238E27FC236}">
              <a16:creationId xmlns:a16="http://schemas.microsoft.com/office/drawing/2014/main" id="{5B308A17-E36B-45DF-A513-B34BD7AC295F}"/>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2" name="直線コネクタ 471">
          <a:extLst>
            <a:ext uri="{FF2B5EF4-FFF2-40B4-BE49-F238E27FC236}">
              <a16:creationId xmlns:a16="http://schemas.microsoft.com/office/drawing/2014/main" id="{105C6D11-59EC-42C5-B77E-50AB89EA28D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3" name="テキスト ボックス 472">
          <a:extLst>
            <a:ext uri="{FF2B5EF4-FFF2-40B4-BE49-F238E27FC236}">
              <a16:creationId xmlns:a16="http://schemas.microsoft.com/office/drawing/2014/main" id="{55832B0B-953B-4C52-944C-D95379A29CE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4" name="直線コネクタ 473">
          <a:extLst>
            <a:ext uri="{FF2B5EF4-FFF2-40B4-BE49-F238E27FC236}">
              <a16:creationId xmlns:a16="http://schemas.microsoft.com/office/drawing/2014/main" id="{A1C70859-5835-4597-854A-755D9DEE96D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5" name="テキスト ボックス 474">
          <a:extLst>
            <a:ext uri="{FF2B5EF4-FFF2-40B4-BE49-F238E27FC236}">
              <a16:creationId xmlns:a16="http://schemas.microsoft.com/office/drawing/2014/main" id="{3468283D-A144-4FFB-8B2F-55B3CE44EE98}"/>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ACFFCA47-A39C-4DAD-A1E3-E7941CF33D3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976DBD60-2961-4310-B5FC-7EC5DD4E208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3AEA57D0-CB1C-470B-858D-D4E88B507F7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140970</xdr:rowOff>
    </xdr:from>
    <xdr:to>
      <xdr:col>116</xdr:col>
      <xdr:colOff>62864</xdr:colOff>
      <xdr:row>42</xdr:row>
      <xdr:rowOff>17780</xdr:rowOff>
    </xdr:to>
    <xdr:cxnSp macro="">
      <xdr:nvCxnSpPr>
        <xdr:cNvPr id="479" name="直線コネクタ 478">
          <a:extLst>
            <a:ext uri="{FF2B5EF4-FFF2-40B4-BE49-F238E27FC236}">
              <a16:creationId xmlns:a16="http://schemas.microsoft.com/office/drawing/2014/main" id="{12C3B565-0239-41AC-A03B-644A9AE5ABF8}"/>
            </a:ext>
          </a:extLst>
        </xdr:cNvPr>
        <xdr:cNvCxnSpPr/>
      </xdr:nvCxnSpPr>
      <xdr:spPr>
        <a:xfrm flipV="1">
          <a:off x="22160864" y="6141720"/>
          <a:ext cx="0" cy="1076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21607</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DB0F81F7-27EE-4A74-BE99-4771687D9422}"/>
            </a:ext>
          </a:extLst>
        </xdr:cNvPr>
        <xdr:cNvSpPr txBox="1"/>
      </xdr:nvSpPr>
      <xdr:spPr>
        <a:xfrm>
          <a:off x="22199600" y="722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17780</xdr:rowOff>
    </xdr:from>
    <xdr:to>
      <xdr:col>116</xdr:col>
      <xdr:colOff>152400</xdr:colOff>
      <xdr:row>42</xdr:row>
      <xdr:rowOff>17780</xdr:rowOff>
    </xdr:to>
    <xdr:cxnSp macro="">
      <xdr:nvCxnSpPr>
        <xdr:cNvPr id="481" name="直線コネクタ 480">
          <a:extLst>
            <a:ext uri="{FF2B5EF4-FFF2-40B4-BE49-F238E27FC236}">
              <a16:creationId xmlns:a16="http://schemas.microsoft.com/office/drawing/2014/main" id="{FCF9A26B-5103-4A68-8688-8608A0077481}"/>
            </a:ext>
          </a:extLst>
        </xdr:cNvPr>
        <xdr:cNvCxnSpPr/>
      </xdr:nvCxnSpPr>
      <xdr:spPr>
        <a:xfrm>
          <a:off x="22072600" y="721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87647</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AE1CD32A-41EB-435D-8F64-F0B00B3CE106}"/>
            </a:ext>
          </a:extLst>
        </xdr:cNvPr>
        <xdr:cNvSpPr txBox="1"/>
      </xdr:nvSpPr>
      <xdr:spPr>
        <a:xfrm>
          <a:off x="22199600" y="591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140970</xdr:rowOff>
    </xdr:from>
    <xdr:to>
      <xdr:col>116</xdr:col>
      <xdr:colOff>152400</xdr:colOff>
      <xdr:row>35</xdr:row>
      <xdr:rowOff>140970</xdr:rowOff>
    </xdr:to>
    <xdr:cxnSp macro="">
      <xdr:nvCxnSpPr>
        <xdr:cNvPr id="483" name="直線コネクタ 482">
          <a:extLst>
            <a:ext uri="{FF2B5EF4-FFF2-40B4-BE49-F238E27FC236}">
              <a16:creationId xmlns:a16="http://schemas.microsoft.com/office/drawing/2014/main" id="{2F0FA542-3AC1-49B2-B615-F736B2009EBD}"/>
            </a:ext>
          </a:extLst>
        </xdr:cNvPr>
        <xdr:cNvCxnSpPr/>
      </xdr:nvCxnSpPr>
      <xdr:spPr>
        <a:xfrm>
          <a:off x="22072600" y="614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35577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14EF4D46-EC2C-41D3-9A72-F6F2E64A18F0}"/>
            </a:ext>
          </a:extLst>
        </xdr:cNvPr>
        <xdr:cNvSpPr txBox="1"/>
      </xdr:nvSpPr>
      <xdr:spPr>
        <a:xfrm>
          <a:off x="22199600" y="67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57150</xdr:rowOff>
    </xdr:from>
    <xdr:to>
      <xdr:col>116</xdr:col>
      <xdr:colOff>114300</xdr:colOff>
      <xdr:row>39</xdr:row>
      <xdr:rowOff>158750</xdr:rowOff>
    </xdr:to>
    <xdr:sp macro="" textlink="">
      <xdr:nvSpPr>
        <xdr:cNvPr id="485" name="フローチャート: 判断 484">
          <a:extLst>
            <a:ext uri="{FF2B5EF4-FFF2-40B4-BE49-F238E27FC236}">
              <a16:creationId xmlns:a16="http://schemas.microsoft.com/office/drawing/2014/main" id="{83FA0702-C9E0-4BD6-8E85-76122832A4CF}"/>
            </a:ext>
          </a:extLst>
        </xdr:cNvPr>
        <xdr:cNvSpPr/>
      </xdr:nvSpPr>
      <xdr:spPr>
        <a:xfrm>
          <a:off x="221107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86" name="フローチャート: 判断 485">
          <a:extLst>
            <a:ext uri="{FF2B5EF4-FFF2-40B4-BE49-F238E27FC236}">
              <a16:creationId xmlns:a16="http://schemas.microsoft.com/office/drawing/2014/main" id="{918EC893-9DBD-4359-9AA0-CFF550ACA5E4}"/>
            </a:ext>
          </a:extLst>
        </xdr:cNvPr>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73660</xdr:rowOff>
    </xdr:from>
    <xdr:to>
      <xdr:col>107</xdr:col>
      <xdr:colOff>101600</xdr:colOff>
      <xdr:row>40</xdr:row>
      <xdr:rowOff>3810</xdr:rowOff>
    </xdr:to>
    <xdr:sp macro="" textlink="">
      <xdr:nvSpPr>
        <xdr:cNvPr id="487" name="フローチャート: 判断 486">
          <a:extLst>
            <a:ext uri="{FF2B5EF4-FFF2-40B4-BE49-F238E27FC236}">
              <a16:creationId xmlns:a16="http://schemas.microsoft.com/office/drawing/2014/main" id="{506B213A-440D-4777-AC0E-BB1AFA72ED28}"/>
            </a:ext>
          </a:extLst>
        </xdr:cNvPr>
        <xdr:cNvSpPr/>
      </xdr:nvSpPr>
      <xdr:spPr>
        <a:xfrm>
          <a:off x="20383500" y="676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88" name="フローチャート: 判断 487">
          <a:extLst>
            <a:ext uri="{FF2B5EF4-FFF2-40B4-BE49-F238E27FC236}">
              <a16:creationId xmlns:a16="http://schemas.microsoft.com/office/drawing/2014/main" id="{790ADEBD-5595-4580-BA7D-822D388D0878}"/>
            </a:ext>
          </a:extLst>
        </xdr:cNvPr>
        <xdr:cNvSpPr/>
      </xdr:nvSpPr>
      <xdr:spPr>
        <a:xfrm>
          <a:off x="19494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489" name="フローチャート: 判断 488">
          <a:extLst>
            <a:ext uri="{FF2B5EF4-FFF2-40B4-BE49-F238E27FC236}">
              <a16:creationId xmlns:a16="http://schemas.microsoft.com/office/drawing/2014/main" id="{77C0189F-9BBE-4AED-BB92-AC652313C60C}"/>
            </a:ext>
          </a:extLst>
        </xdr:cNvPr>
        <xdr:cNvSpPr/>
      </xdr:nvSpPr>
      <xdr:spPr>
        <a:xfrm>
          <a:off x="18605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77D45F4B-3373-47E7-9DD5-7F07D017735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E94D2E1-EF59-4702-A7B2-A4FFB0D6751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DE348F1-D516-4E9C-864B-337793EA0E0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7237675E-B673-4943-B086-CB421089E5B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F8F4FFD7-2CA8-4817-A567-DE57F314FE8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1270</xdr:rowOff>
    </xdr:from>
    <xdr:to>
      <xdr:col>116</xdr:col>
      <xdr:colOff>114300</xdr:colOff>
      <xdr:row>38</xdr:row>
      <xdr:rowOff>102870</xdr:rowOff>
    </xdr:to>
    <xdr:sp macro="" textlink="">
      <xdr:nvSpPr>
        <xdr:cNvPr id="495" name="楕円 494">
          <a:extLst>
            <a:ext uri="{FF2B5EF4-FFF2-40B4-BE49-F238E27FC236}">
              <a16:creationId xmlns:a16="http://schemas.microsoft.com/office/drawing/2014/main" id="{C79B483E-4A7C-445C-96F6-7F5BFC0D4B6F}"/>
            </a:ext>
          </a:extLst>
        </xdr:cNvPr>
        <xdr:cNvSpPr/>
      </xdr:nvSpPr>
      <xdr:spPr>
        <a:xfrm>
          <a:off x="221107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24147</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46F98821-1124-4287-9398-5EEEC8CCC5E2}"/>
            </a:ext>
          </a:extLst>
        </xdr:cNvPr>
        <xdr:cNvSpPr txBox="1"/>
      </xdr:nvSpPr>
      <xdr:spPr>
        <a:xfrm>
          <a:off x="22199600"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5080</xdr:rowOff>
    </xdr:from>
    <xdr:to>
      <xdr:col>112</xdr:col>
      <xdr:colOff>38100</xdr:colOff>
      <xdr:row>38</xdr:row>
      <xdr:rowOff>106680</xdr:rowOff>
    </xdr:to>
    <xdr:sp macro="" textlink="">
      <xdr:nvSpPr>
        <xdr:cNvPr id="497" name="楕円 496">
          <a:extLst>
            <a:ext uri="{FF2B5EF4-FFF2-40B4-BE49-F238E27FC236}">
              <a16:creationId xmlns:a16="http://schemas.microsoft.com/office/drawing/2014/main" id="{5C4D8E84-9745-44B2-B214-25DFBF076B26}"/>
            </a:ext>
          </a:extLst>
        </xdr:cNvPr>
        <xdr:cNvSpPr/>
      </xdr:nvSpPr>
      <xdr:spPr>
        <a:xfrm>
          <a:off x="21272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52070</xdr:rowOff>
    </xdr:from>
    <xdr:to>
      <xdr:col>116</xdr:col>
      <xdr:colOff>63500</xdr:colOff>
      <xdr:row>38</xdr:row>
      <xdr:rowOff>55880</xdr:rowOff>
    </xdr:to>
    <xdr:cxnSp macro="">
      <xdr:nvCxnSpPr>
        <xdr:cNvPr id="498" name="直線コネクタ 497">
          <a:extLst>
            <a:ext uri="{FF2B5EF4-FFF2-40B4-BE49-F238E27FC236}">
              <a16:creationId xmlns:a16="http://schemas.microsoft.com/office/drawing/2014/main" id="{FC113556-7948-4E25-9AE3-779821D988DB}"/>
            </a:ext>
          </a:extLst>
        </xdr:cNvPr>
        <xdr:cNvCxnSpPr/>
      </xdr:nvCxnSpPr>
      <xdr:spPr>
        <a:xfrm flipV="1">
          <a:off x="21323300" y="6567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7620</xdr:rowOff>
    </xdr:from>
    <xdr:to>
      <xdr:col>107</xdr:col>
      <xdr:colOff>101600</xdr:colOff>
      <xdr:row>38</xdr:row>
      <xdr:rowOff>109220</xdr:rowOff>
    </xdr:to>
    <xdr:sp macro="" textlink="">
      <xdr:nvSpPr>
        <xdr:cNvPr id="499" name="楕円 498">
          <a:extLst>
            <a:ext uri="{FF2B5EF4-FFF2-40B4-BE49-F238E27FC236}">
              <a16:creationId xmlns:a16="http://schemas.microsoft.com/office/drawing/2014/main" id="{C736356D-09DA-4C12-8239-2AB7FBA77529}"/>
            </a:ext>
          </a:extLst>
        </xdr:cNvPr>
        <xdr:cNvSpPr/>
      </xdr:nvSpPr>
      <xdr:spPr>
        <a:xfrm>
          <a:off x="203835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55880</xdr:rowOff>
    </xdr:from>
    <xdr:to>
      <xdr:col>111</xdr:col>
      <xdr:colOff>177800</xdr:colOff>
      <xdr:row>38</xdr:row>
      <xdr:rowOff>58420</xdr:rowOff>
    </xdr:to>
    <xdr:cxnSp macro="">
      <xdr:nvCxnSpPr>
        <xdr:cNvPr id="500" name="直線コネクタ 499">
          <a:extLst>
            <a:ext uri="{FF2B5EF4-FFF2-40B4-BE49-F238E27FC236}">
              <a16:creationId xmlns:a16="http://schemas.microsoft.com/office/drawing/2014/main" id="{9E85EECD-1A13-48E3-BE02-48F897EBE4DA}"/>
            </a:ext>
          </a:extLst>
        </xdr:cNvPr>
        <xdr:cNvCxnSpPr/>
      </xdr:nvCxnSpPr>
      <xdr:spPr>
        <a:xfrm flipV="1">
          <a:off x="20434300" y="65709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xdr:rowOff>
    </xdr:from>
    <xdr:to>
      <xdr:col>102</xdr:col>
      <xdr:colOff>165100</xdr:colOff>
      <xdr:row>38</xdr:row>
      <xdr:rowOff>118110</xdr:rowOff>
    </xdr:to>
    <xdr:sp macro="" textlink="">
      <xdr:nvSpPr>
        <xdr:cNvPr id="501" name="楕円 500">
          <a:extLst>
            <a:ext uri="{FF2B5EF4-FFF2-40B4-BE49-F238E27FC236}">
              <a16:creationId xmlns:a16="http://schemas.microsoft.com/office/drawing/2014/main" id="{73C59BA0-26FD-431E-A01E-7B81C597D90F}"/>
            </a:ext>
          </a:extLst>
        </xdr:cNvPr>
        <xdr:cNvSpPr/>
      </xdr:nvSpPr>
      <xdr:spPr>
        <a:xfrm>
          <a:off x="19494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58420</xdr:rowOff>
    </xdr:from>
    <xdr:to>
      <xdr:col>107</xdr:col>
      <xdr:colOff>50800</xdr:colOff>
      <xdr:row>38</xdr:row>
      <xdr:rowOff>67310</xdr:rowOff>
    </xdr:to>
    <xdr:cxnSp macro="">
      <xdr:nvCxnSpPr>
        <xdr:cNvPr id="502" name="直線コネクタ 501">
          <a:extLst>
            <a:ext uri="{FF2B5EF4-FFF2-40B4-BE49-F238E27FC236}">
              <a16:creationId xmlns:a16="http://schemas.microsoft.com/office/drawing/2014/main" id="{1B25DB7F-AB3C-4510-97D9-8CE58FC325C5}"/>
            </a:ext>
          </a:extLst>
        </xdr:cNvPr>
        <xdr:cNvCxnSpPr/>
      </xdr:nvCxnSpPr>
      <xdr:spPr>
        <a:xfrm flipV="1">
          <a:off x="19545300" y="657352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166370</xdr:rowOff>
    </xdr:from>
    <xdr:to>
      <xdr:col>98</xdr:col>
      <xdr:colOff>38100</xdr:colOff>
      <xdr:row>34</xdr:row>
      <xdr:rowOff>96520</xdr:rowOff>
    </xdr:to>
    <xdr:sp macro="" textlink="">
      <xdr:nvSpPr>
        <xdr:cNvPr id="503" name="楕円 502">
          <a:extLst>
            <a:ext uri="{FF2B5EF4-FFF2-40B4-BE49-F238E27FC236}">
              <a16:creationId xmlns:a16="http://schemas.microsoft.com/office/drawing/2014/main" id="{44A8258E-B9E5-4768-8564-21CD72502961}"/>
            </a:ext>
          </a:extLst>
        </xdr:cNvPr>
        <xdr:cNvSpPr/>
      </xdr:nvSpPr>
      <xdr:spPr>
        <a:xfrm>
          <a:off x="18605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45720</xdr:rowOff>
    </xdr:from>
    <xdr:to>
      <xdr:col>102</xdr:col>
      <xdr:colOff>114300</xdr:colOff>
      <xdr:row>38</xdr:row>
      <xdr:rowOff>67310</xdr:rowOff>
    </xdr:to>
    <xdr:cxnSp macro="">
      <xdr:nvCxnSpPr>
        <xdr:cNvPr id="504" name="直線コネクタ 503">
          <a:extLst>
            <a:ext uri="{FF2B5EF4-FFF2-40B4-BE49-F238E27FC236}">
              <a16:creationId xmlns:a16="http://schemas.microsoft.com/office/drawing/2014/main" id="{D6A6A064-D8A5-4672-9198-FE14E8FD7751}"/>
            </a:ext>
          </a:extLst>
        </xdr:cNvPr>
        <xdr:cNvCxnSpPr/>
      </xdr:nvCxnSpPr>
      <xdr:spPr>
        <a:xfrm>
          <a:off x="18656300" y="5875020"/>
          <a:ext cx="889000" cy="70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152417</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2EF96842-02E7-4956-99C4-28F8E80F2CFF}"/>
            </a:ext>
          </a:extLst>
        </xdr:cNvPr>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166387</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60B6F72B-C546-475B-93AB-978982FD2AF0}"/>
            </a:ext>
          </a:extLst>
        </xdr:cNvPr>
        <xdr:cNvSpPr txBox="1"/>
      </xdr:nvSpPr>
      <xdr:spPr>
        <a:xfrm>
          <a:off x="20199427" y="685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26687</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C15D3961-9FA2-4BD7-8E38-E76CEA89EAED}"/>
            </a:ext>
          </a:extLst>
        </xdr:cNvPr>
        <xdr:cNvSpPr txBox="1"/>
      </xdr:nvSpPr>
      <xdr:spPr>
        <a:xfrm>
          <a:off x="19310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144797</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71DE1CA1-896F-4056-8E1C-CAFAADEFB31F}"/>
            </a:ext>
          </a:extLst>
        </xdr:cNvPr>
        <xdr:cNvSpPr txBox="1"/>
      </xdr:nvSpPr>
      <xdr:spPr>
        <a:xfrm>
          <a:off x="18421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123207</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B615298C-0CE6-48B1-B7CD-F5BB6CFE93EC}"/>
            </a:ext>
          </a:extLst>
        </xdr:cNvPr>
        <xdr:cNvSpPr txBox="1"/>
      </xdr:nvSpPr>
      <xdr:spPr>
        <a:xfrm>
          <a:off x="21075727" y="629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125747</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F946F297-6306-4F9F-B8C9-EE5BE8A4330C}"/>
            </a:ext>
          </a:extLst>
        </xdr:cNvPr>
        <xdr:cNvSpPr txBox="1"/>
      </xdr:nvSpPr>
      <xdr:spPr>
        <a:xfrm>
          <a:off x="20199427" y="629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134637</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17220C2F-CF37-413E-A7D7-DA9B8E5FB35F}"/>
            </a:ext>
          </a:extLst>
        </xdr:cNvPr>
        <xdr:cNvSpPr txBox="1"/>
      </xdr:nvSpPr>
      <xdr:spPr>
        <a:xfrm>
          <a:off x="19310427" y="630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113047</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BA922C30-2C39-4599-8E86-6D308324D814}"/>
            </a:ext>
          </a:extLst>
        </xdr:cNvPr>
        <xdr:cNvSpPr txBox="1"/>
      </xdr:nvSpPr>
      <xdr:spPr>
        <a:xfrm>
          <a:off x="18421427" y="55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5690CF13-4013-47CF-BBE8-C225FA18B63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E57E943-9E19-4715-ACD3-6C58079C098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95A56B11-7388-4866-9CF0-FF252F5499D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2CA363B4-F247-41D7-ACC9-2426E6B31C7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1AA16484-A943-4E12-9C16-F1DE5DD9A98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507D5287-392C-4BE0-8B30-F9CBD8A59B2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53B23F52-648A-4C3E-93D4-FEF3313E57E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91F0906D-1D15-44EC-9083-0F5E7456F17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DFA40CB6-F811-4293-A484-FD796F43F46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EDA88E5A-F8DE-4646-B3B9-764B3EFBBF0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E041404D-30F0-4173-9037-CFD6EC10C59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0BB0FEC0-E85B-44D1-B61C-F199718577F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1ACC8A34-A338-40FF-A35A-80C95498670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DBBF412C-F8D9-457E-805B-9F5EAFBB56E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C926B822-796C-496B-AFAA-197F53E41D1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17F70BB5-28F4-4EED-915C-CE22B9C80AB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7EA5B4A6-E7AC-4EAD-AD07-0500779E3EC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F43A4FF6-208A-402B-ADF6-8B8A101C95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F7718CE5-0682-43FC-A290-4557A7F01DB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1048F4DF-3524-4498-8620-6A07567BC49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221AB22D-EA32-4531-AF5A-1AA7B3B1AAC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64778C7C-475D-4981-B820-3DC89EB75CC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526DDE79-EE45-4D4C-A337-BDD66111A9A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A5A2CF39-3654-45B0-B148-665B8EB10AA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7" name="直線コネクタ 536">
          <a:extLst>
            <a:ext uri="{FF2B5EF4-FFF2-40B4-BE49-F238E27FC236}">
              <a16:creationId xmlns:a16="http://schemas.microsoft.com/office/drawing/2014/main" id="{7E2C4A70-85B4-4C9F-BE38-1943FF389B19}"/>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DF0B173-8106-4091-A5E5-DBF80212EFF8}"/>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39" name="直線コネクタ 538">
          <a:extLst>
            <a:ext uri="{FF2B5EF4-FFF2-40B4-BE49-F238E27FC236}">
              <a16:creationId xmlns:a16="http://schemas.microsoft.com/office/drawing/2014/main" id="{59B34484-4BBB-44C0-AB71-7935515E0431}"/>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E0B139FE-7223-47F4-A4DD-D2EB1F14714B}"/>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1" name="直線コネクタ 540">
          <a:extLst>
            <a:ext uri="{FF2B5EF4-FFF2-40B4-BE49-F238E27FC236}">
              <a16:creationId xmlns:a16="http://schemas.microsoft.com/office/drawing/2014/main" id="{5A470567-F153-4CCF-8588-E543EF091C38}"/>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D28F90CA-B661-41F2-AF9E-E88DDB3135B2}"/>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3" name="フローチャート: 判断 542">
          <a:extLst>
            <a:ext uri="{FF2B5EF4-FFF2-40B4-BE49-F238E27FC236}">
              <a16:creationId xmlns:a16="http://schemas.microsoft.com/office/drawing/2014/main" id="{841443E9-D592-4AF7-9163-746EFA9EDEE8}"/>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4" name="フローチャート: 判断 543">
          <a:extLst>
            <a:ext uri="{FF2B5EF4-FFF2-40B4-BE49-F238E27FC236}">
              <a16:creationId xmlns:a16="http://schemas.microsoft.com/office/drawing/2014/main" id="{1A96C60E-7D3B-490A-BD4B-1106E2314F43}"/>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5" name="フローチャート: 判断 544">
          <a:extLst>
            <a:ext uri="{FF2B5EF4-FFF2-40B4-BE49-F238E27FC236}">
              <a16:creationId xmlns:a16="http://schemas.microsoft.com/office/drawing/2014/main" id="{AFA340DA-18C5-4AAA-8354-218616273493}"/>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6" name="フローチャート: 判断 545">
          <a:extLst>
            <a:ext uri="{FF2B5EF4-FFF2-40B4-BE49-F238E27FC236}">
              <a16:creationId xmlns:a16="http://schemas.microsoft.com/office/drawing/2014/main" id="{51445CE1-5643-42F4-8DF5-819FB5B4DF24}"/>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7" name="フローチャート: 判断 546">
          <a:extLst>
            <a:ext uri="{FF2B5EF4-FFF2-40B4-BE49-F238E27FC236}">
              <a16:creationId xmlns:a16="http://schemas.microsoft.com/office/drawing/2014/main" id="{F98C9FF9-47DF-4D92-B34E-6225E53F5754}"/>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318574A-D253-46EE-9744-6FD168450AB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5F209EA-1161-482A-A015-5A73153E5E6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042360D-08C8-4D2F-84AF-91B4D776EFA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1C443EFA-289F-4941-A490-9BECDD6F75B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FAF682A-6129-4D34-A9A2-B90AE6011C0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156845</xdr:rowOff>
    </xdr:from>
    <xdr:to>
      <xdr:col>85</xdr:col>
      <xdr:colOff>177800</xdr:colOff>
      <xdr:row>61</xdr:row>
      <xdr:rowOff>86995</xdr:rowOff>
    </xdr:to>
    <xdr:sp macro="" textlink="">
      <xdr:nvSpPr>
        <xdr:cNvPr id="553" name="楕円 552">
          <a:extLst>
            <a:ext uri="{FF2B5EF4-FFF2-40B4-BE49-F238E27FC236}">
              <a16:creationId xmlns:a16="http://schemas.microsoft.com/office/drawing/2014/main" id="{EA145E51-3FD3-4A84-B19F-333E6F96E924}"/>
            </a:ext>
          </a:extLst>
        </xdr:cNvPr>
        <xdr:cNvSpPr/>
      </xdr:nvSpPr>
      <xdr:spPr>
        <a:xfrm>
          <a:off x="162687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135272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A7B6EC2B-0FBE-4BE2-B792-952B182A7428}"/>
            </a:ext>
          </a:extLst>
        </xdr:cNvPr>
        <xdr:cNvSpPr txBox="1"/>
      </xdr:nvSpPr>
      <xdr:spPr>
        <a:xfrm>
          <a:off x="16357600"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139700</xdr:rowOff>
    </xdr:from>
    <xdr:to>
      <xdr:col>81</xdr:col>
      <xdr:colOff>101600</xdr:colOff>
      <xdr:row>61</xdr:row>
      <xdr:rowOff>69850</xdr:rowOff>
    </xdr:to>
    <xdr:sp macro="" textlink="">
      <xdr:nvSpPr>
        <xdr:cNvPr id="555" name="楕円 554">
          <a:extLst>
            <a:ext uri="{FF2B5EF4-FFF2-40B4-BE49-F238E27FC236}">
              <a16:creationId xmlns:a16="http://schemas.microsoft.com/office/drawing/2014/main" id="{275F6C63-5123-496B-A931-4C60FFD7D317}"/>
            </a:ext>
          </a:extLst>
        </xdr:cNvPr>
        <xdr:cNvSpPr/>
      </xdr:nvSpPr>
      <xdr:spPr>
        <a:xfrm>
          <a:off x="15430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19050</xdr:rowOff>
    </xdr:from>
    <xdr:to>
      <xdr:col>85</xdr:col>
      <xdr:colOff>127000</xdr:colOff>
      <xdr:row>61</xdr:row>
      <xdr:rowOff>36195</xdr:rowOff>
    </xdr:to>
    <xdr:cxnSp macro="">
      <xdr:nvCxnSpPr>
        <xdr:cNvPr id="556" name="直線コネクタ 555">
          <a:extLst>
            <a:ext uri="{FF2B5EF4-FFF2-40B4-BE49-F238E27FC236}">
              <a16:creationId xmlns:a16="http://schemas.microsoft.com/office/drawing/2014/main" id="{6F3984CB-B24D-4C0C-8214-4B2DE0576750}"/>
            </a:ext>
          </a:extLst>
        </xdr:cNvPr>
        <xdr:cNvCxnSpPr/>
      </xdr:nvCxnSpPr>
      <xdr:spPr>
        <a:xfrm>
          <a:off x="15481300" y="104775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99695</xdr:rowOff>
    </xdr:from>
    <xdr:to>
      <xdr:col>76</xdr:col>
      <xdr:colOff>165100</xdr:colOff>
      <xdr:row>61</xdr:row>
      <xdr:rowOff>29845</xdr:rowOff>
    </xdr:to>
    <xdr:sp macro="" textlink="">
      <xdr:nvSpPr>
        <xdr:cNvPr id="557" name="楕円 556">
          <a:extLst>
            <a:ext uri="{FF2B5EF4-FFF2-40B4-BE49-F238E27FC236}">
              <a16:creationId xmlns:a16="http://schemas.microsoft.com/office/drawing/2014/main" id="{135E2CC1-003E-40AF-8D37-51E59E78C9C5}"/>
            </a:ext>
          </a:extLst>
        </xdr:cNvPr>
        <xdr:cNvSpPr/>
      </xdr:nvSpPr>
      <xdr:spPr>
        <a:xfrm>
          <a:off x="14541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150495</xdr:rowOff>
    </xdr:from>
    <xdr:to>
      <xdr:col>81</xdr:col>
      <xdr:colOff>50800</xdr:colOff>
      <xdr:row>61</xdr:row>
      <xdr:rowOff>19050</xdr:rowOff>
    </xdr:to>
    <xdr:cxnSp macro="">
      <xdr:nvCxnSpPr>
        <xdr:cNvPr id="558" name="直線コネクタ 557">
          <a:extLst>
            <a:ext uri="{FF2B5EF4-FFF2-40B4-BE49-F238E27FC236}">
              <a16:creationId xmlns:a16="http://schemas.microsoft.com/office/drawing/2014/main" id="{15CA5C92-867A-418D-83FD-7C69D9977699}"/>
            </a:ext>
          </a:extLst>
        </xdr:cNvPr>
        <xdr:cNvCxnSpPr/>
      </xdr:nvCxnSpPr>
      <xdr:spPr>
        <a:xfrm>
          <a:off x="14592300" y="104374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59690</xdr:rowOff>
    </xdr:from>
    <xdr:to>
      <xdr:col>72</xdr:col>
      <xdr:colOff>38100</xdr:colOff>
      <xdr:row>60</xdr:row>
      <xdr:rowOff>161290</xdr:rowOff>
    </xdr:to>
    <xdr:sp macro="" textlink="">
      <xdr:nvSpPr>
        <xdr:cNvPr id="559" name="楕円 558">
          <a:extLst>
            <a:ext uri="{FF2B5EF4-FFF2-40B4-BE49-F238E27FC236}">
              <a16:creationId xmlns:a16="http://schemas.microsoft.com/office/drawing/2014/main" id="{820D9879-2A51-4C6F-9A69-F7B21A71E4E5}"/>
            </a:ext>
          </a:extLst>
        </xdr:cNvPr>
        <xdr:cNvSpPr/>
      </xdr:nvSpPr>
      <xdr:spPr>
        <a:xfrm>
          <a:off x="13652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110490</xdr:rowOff>
    </xdr:from>
    <xdr:to>
      <xdr:col>76</xdr:col>
      <xdr:colOff>114300</xdr:colOff>
      <xdr:row>60</xdr:row>
      <xdr:rowOff>150495</xdr:rowOff>
    </xdr:to>
    <xdr:cxnSp macro="">
      <xdr:nvCxnSpPr>
        <xdr:cNvPr id="560" name="直線コネクタ 559">
          <a:extLst>
            <a:ext uri="{FF2B5EF4-FFF2-40B4-BE49-F238E27FC236}">
              <a16:creationId xmlns:a16="http://schemas.microsoft.com/office/drawing/2014/main" id="{A5B7089B-1D74-40D2-A1AA-F38E98FAB59B}"/>
            </a:ext>
          </a:extLst>
        </xdr:cNvPr>
        <xdr:cNvCxnSpPr/>
      </xdr:nvCxnSpPr>
      <xdr:spPr>
        <a:xfrm>
          <a:off x="13703300" y="103974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19685</xdr:rowOff>
    </xdr:from>
    <xdr:to>
      <xdr:col>67</xdr:col>
      <xdr:colOff>101600</xdr:colOff>
      <xdr:row>60</xdr:row>
      <xdr:rowOff>121285</xdr:rowOff>
    </xdr:to>
    <xdr:sp macro="" textlink="">
      <xdr:nvSpPr>
        <xdr:cNvPr id="561" name="楕円 560">
          <a:extLst>
            <a:ext uri="{FF2B5EF4-FFF2-40B4-BE49-F238E27FC236}">
              <a16:creationId xmlns:a16="http://schemas.microsoft.com/office/drawing/2014/main" id="{8FE162B0-B107-49D2-A7D1-0E8935E61EED}"/>
            </a:ext>
          </a:extLst>
        </xdr:cNvPr>
        <xdr:cNvSpPr/>
      </xdr:nvSpPr>
      <xdr:spPr>
        <a:xfrm>
          <a:off x="12763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70485</xdr:rowOff>
    </xdr:from>
    <xdr:to>
      <xdr:col>71</xdr:col>
      <xdr:colOff>177800</xdr:colOff>
      <xdr:row>60</xdr:row>
      <xdr:rowOff>110490</xdr:rowOff>
    </xdr:to>
    <xdr:cxnSp macro="">
      <xdr:nvCxnSpPr>
        <xdr:cNvPr id="562" name="直線コネクタ 561">
          <a:extLst>
            <a:ext uri="{FF2B5EF4-FFF2-40B4-BE49-F238E27FC236}">
              <a16:creationId xmlns:a16="http://schemas.microsoft.com/office/drawing/2014/main" id="{AF2F43AA-60CF-439C-94B6-6CCABA7B2A29}"/>
            </a:ext>
          </a:extLst>
        </xdr:cNvPr>
        <xdr:cNvCxnSpPr/>
      </xdr:nvCxnSpPr>
      <xdr:spPr>
        <a:xfrm>
          <a:off x="12814300" y="103574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563" name="n_1aveValue【学校施設】&#10;有形固定資産減価償却率">
          <a:extLst>
            <a:ext uri="{FF2B5EF4-FFF2-40B4-BE49-F238E27FC236}">
              <a16:creationId xmlns:a16="http://schemas.microsoft.com/office/drawing/2014/main" id="{9E05E1D1-0A97-4EC6-8F21-E73B1989C9B5}"/>
            </a:ext>
          </a:extLst>
        </xdr:cNvPr>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64" name="n_2aveValue【学校施設】&#10;有形固定資産減価償却率">
          <a:extLst>
            <a:ext uri="{FF2B5EF4-FFF2-40B4-BE49-F238E27FC236}">
              <a16:creationId xmlns:a16="http://schemas.microsoft.com/office/drawing/2014/main" id="{DAC3A417-DFCF-47B5-9422-7C8DEE768280}"/>
            </a:ext>
          </a:extLst>
        </xdr:cNvPr>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65" name="n_3aveValue【学校施設】&#10;有形固定資産減価償却率">
          <a:extLst>
            <a:ext uri="{FF2B5EF4-FFF2-40B4-BE49-F238E27FC236}">
              <a16:creationId xmlns:a16="http://schemas.microsoft.com/office/drawing/2014/main" id="{C062BB48-32F9-4D84-8375-3EB6D6C327BD}"/>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66" name="n_4aveValue【学校施設】&#10;有形固定資産減価償却率">
          <a:extLst>
            <a:ext uri="{FF2B5EF4-FFF2-40B4-BE49-F238E27FC236}">
              <a16:creationId xmlns:a16="http://schemas.microsoft.com/office/drawing/2014/main" id="{C8F7BD97-58AA-4258-ABAC-3F3A9630D3CB}"/>
            </a:ext>
          </a:extLst>
        </xdr:cNvPr>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60977</xdr:rowOff>
    </xdr:from>
    <xdr:ext cx="405111" cy="259045"/>
    <xdr:sp macro="" textlink="">
      <xdr:nvSpPr>
        <xdr:cNvPr id="567" name="n_1mainValue【学校施設】&#10;有形固定資産減価償却率">
          <a:extLst>
            <a:ext uri="{FF2B5EF4-FFF2-40B4-BE49-F238E27FC236}">
              <a16:creationId xmlns:a16="http://schemas.microsoft.com/office/drawing/2014/main" id="{702A8D24-850B-40C3-AB06-CBD878E323BC}"/>
            </a:ext>
          </a:extLst>
        </xdr:cNvPr>
        <xdr:cNvSpPr txBox="1"/>
      </xdr:nvSpPr>
      <xdr:spPr>
        <a:xfrm>
          <a:off x="152660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20972</xdr:rowOff>
    </xdr:from>
    <xdr:ext cx="405111" cy="259045"/>
    <xdr:sp macro="" textlink="">
      <xdr:nvSpPr>
        <xdr:cNvPr id="568" name="n_2mainValue【学校施設】&#10;有形固定資産減価償却率">
          <a:extLst>
            <a:ext uri="{FF2B5EF4-FFF2-40B4-BE49-F238E27FC236}">
              <a16:creationId xmlns:a16="http://schemas.microsoft.com/office/drawing/2014/main" id="{7711EADB-E9EF-4177-92B6-A7DC8F835ED4}"/>
            </a:ext>
          </a:extLst>
        </xdr:cNvPr>
        <xdr:cNvSpPr txBox="1"/>
      </xdr:nvSpPr>
      <xdr:spPr>
        <a:xfrm>
          <a:off x="14389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152417</xdr:rowOff>
    </xdr:from>
    <xdr:ext cx="405111" cy="259045"/>
    <xdr:sp macro="" textlink="">
      <xdr:nvSpPr>
        <xdr:cNvPr id="569" name="n_3mainValue【学校施設】&#10;有形固定資産減価償却率">
          <a:extLst>
            <a:ext uri="{FF2B5EF4-FFF2-40B4-BE49-F238E27FC236}">
              <a16:creationId xmlns:a16="http://schemas.microsoft.com/office/drawing/2014/main" id="{44E85D65-7B12-44CA-927D-39248B30E37F}"/>
            </a:ext>
          </a:extLst>
        </xdr:cNvPr>
        <xdr:cNvSpPr txBox="1"/>
      </xdr:nvSpPr>
      <xdr:spPr>
        <a:xfrm>
          <a:off x="13500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112412</xdr:rowOff>
    </xdr:from>
    <xdr:ext cx="405111" cy="259045"/>
    <xdr:sp macro="" textlink="">
      <xdr:nvSpPr>
        <xdr:cNvPr id="570" name="n_4mainValue【学校施設】&#10;有形固定資産減価償却率">
          <a:extLst>
            <a:ext uri="{FF2B5EF4-FFF2-40B4-BE49-F238E27FC236}">
              <a16:creationId xmlns:a16="http://schemas.microsoft.com/office/drawing/2014/main" id="{76885316-8DDA-41FC-A73D-749B38F0F21F}"/>
            </a:ext>
          </a:extLst>
        </xdr:cNvPr>
        <xdr:cNvSpPr txBox="1"/>
      </xdr:nvSpPr>
      <xdr:spPr>
        <a:xfrm>
          <a:off x="12611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936F9529-D8C3-4D64-9666-E50EABD74D6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192AEDDF-6847-4A58-BACC-BCA78375C2A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1633068C-18D3-4F71-B007-D83C383C518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C22D8DE1-BC34-4BEA-B9F2-53319FCA29A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D23EDB44-EF6A-4CD4-A63F-397C33C197E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22633C1C-D244-49CC-85CE-2969B878C3C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E85EE974-1DAB-48F0-BBD6-0843BA18DE8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583FD0F8-068E-48FD-A41E-A3A6AA69CF7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0CD8DEC-B93E-4865-BCAE-C6F195DA321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2C3B8E25-5510-4E6E-A715-E106B04DA78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5115546A-2E82-4949-9307-94E25EF9CCC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9C0BC491-E26C-4542-8A21-3C6CD8CD796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25F17810-3FF8-4A52-90FD-954AE9CA912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C23389EF-6F6D-4502-8D89-196B9B47646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5430ED2B-FE52-4B31-B0FE-80448BF4916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F2548F7A-2851-41CA-BC30-5FB8B3D62C3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1FB23BC7-691E-47DF-9A67-DFA9C1F2947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AB93DAE8-3120-40ED-B399-4932DFB45C9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C9362EDA-B147-431F-8FA0-52EA367E8B0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3FA410A6-0142-451B-B1A6-AC1FD2481FC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AFECFA77-05AF-44D9-9AA9-B747A104568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a:extLst>
            <a:ext uri="{FF2B5EF4-FFF2-40B4-BE49-F238E27FC236}">
              <a16:creationId xmlns:a16="http://schemas.microsoft.com/office/drawing/2014/main" id="{CB60F9FD-68D2-4F5E-AD50-AE5F2F1BA33B}"/>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3D633DC8-B048-49B3-96FD-41F0A52B926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A3D940E3-E89D-4E3B-B08F-155D4BE46BD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71CECC7A-BAED-47C0-8D38-F345AB96A8C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6" name="直線コネクタ 595">
          <a:extLst>
            <a:ext uri="{FF2B5EF4-FFF2-40B4-BE49-F238E27FC236}">
              <a16:creationId xmlns:a16="http://schemas.microsoft.com/office/drawing/2014/main" id="{FF6187CA-E6D8-4DC6-BDC8-A06B8F36B6D6}"/>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7" name="【学校施設】&#10;一人当たり面積最小値テキスト">
          <a:extLst>
            <a:ext uri="{FF2B5EF4-FFF2-40B4-BE49-F238E27FC236}">
              <a16:creationId xmlns:a16="http://schemas.microsoft.com/office/drawing/2014/main" id="{83A46C34-8CEC-4E7D-B21E-5C31EE9E1CC9}"/>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598" name="直線コネクタ 597">
          <a:extLst>
            <a:ext uri="{FF2B5EF4-FFF2-40B4-BE49-F238E27FC236}">
              <a16:creationId xmlns:a16="http://schemas.microsoft.com/office/drawing/2014/main" id="{E953960B-30A4-42BC-B7C5-A4BFE04F2C1E}"/>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599" name="【学校施設】&#10;一人当たり面積最大値テキスト">
          <a:extLst>
            <a:ext uri="{FF2B5EF4-FFF2-40B4-BE49-F238E27FC236}">
              <a16:creationId xmlns:a16="http://schemas.microsoft.com/office/drawing/2014/main" id="{EC61B06D-7336-4F6A-A720-D81D7B1DEEF4}"/>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0" name="直線コネクタ 599">
          <a:extLst>
            <a:ext uri="{FF2B5EF4-FFF2-40B4-BE49-F238E27FC236}">
              <a16:creationId xmlns:a16="http://schemas.microsoft.com/office/drawing/2014/main" id="{E6115C19-9ABB-4DC1-BBE1-372DBB8316ED}"/>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601" name="【学校施設】&#10;一人当たり面積平均値テキスト">
          <a:extLst>
            <a:ext uri="{FF2B5EF4-FFF2-40B4-BE49-F238E27FC236}">
              <a16:creationId xmlns:a16="http://schemas.microsoft.com/office/drawing/2014/main" id="{BC31C4DE-FCF9-403A-BA9F-C81B6112CEF3}"/>
            </a:ext>
          </a:extLst>
        </xdr:cNvPr>
        <xdr:cNvSpPr txBox="1"/>
      </xdr:nvSpPr>
      <xdr:spPr>
        <a:xfrm>
          <a:off x="22199600" y="10589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2" name="フローチャート: 判断 601">
          <a:extLst>
            <a:ext uri="{FF2B5EF4-FFF2-40B4-BE49-F238E27FC236}">
              <a16:creationId xmlns:a16="http://schemas.microsoft.com/office/drawing/2014/main" id="{99BFB0DC-9052-4972-A5D6-6BDFF585A49F}"/>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3" name="フローチャート: 判断 602">
          <a:extLst>
            <a:ext uri="{FF2B5EF4-FFF2-40B4-BE49-F238E27FC236}">
              <a16:creationId xmlns:a16="http://schemas.microsoft.com/office/drawing/2014/main" id="{2717144B-96DE-4E2F-A121-D0B2F264CAC1}"/>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4" name="フローチャート: 判断 603">
          <a:extLst>
            <a:ext uri="{FF2B5EF4-FFF2-40B4-BE49-F238E27FC236}">
              <a16:creationId xmlns:a16="http://schemas.microsoft.com/office/drawing/2014/main" id="{ABAD99BD-E192-4074-B040-E345B49C6D06}"/>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5" name="フローチャート: 判断 604">
          <a:extLst>
            <a:ext uri="{FF2B5EF4-FFF2-40B4-BE49-F238E27FC236}">
              <a16:creationId xmlns:a16="http://schemas.microsoft.com/office/drawing/2014/main" id="{A650EE9F-8DE0-443F-9F16-A8237C5FA7DF}"/>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6" name="フローチャート: 判断 605">
          <a:extLst>
            <a:ext uri="{FF2B5EF4-FFF2-40B4-BE49-F238E27FC236}">
              <a16:creationId xmlns:a16="http://schemas.microsoft.com/office/drawing/2014/main" id="{DF515F17-7948-44C7-88D9-FA6CFBA3DCC4}"/>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C1ECD413-553D-4C54-92C7-F2D8FD840FB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8C4FC8BA-37A6-4CF8-8505-31FB3CD4B0F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F25EF20-5F21-4773-93D6-5AD0344B517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142F8605-D32D-456A-AA2E-959D30753C2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95DCF25D-D827-46B2-BFEC-C3D581E0A43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57295</xdr:rowOff>
    </xdr:from>
    <xdr:to>
      <xdr:col>116</xdr:col>
      <xdr:colOff>114300</xdr:colOff>
      <xdr:row>61</xdr:row>
      <xdr:rowOff>158895</xdr:rowOff>
    </xdr:to>
    <xdr:sp macro="" textlink="">
      <xdr:nvSpPr>
        <xdr:cNvPr id="612" name="楕円 611">
          <a:extLst>
            <a:ext uri="{FF2B5EF4-FFF2-40B4-BE49-F238E27FC236}">
              <a16:creationId xmlns:a16="http://schemas.microsoft.com/office/drawing/2014/main" id="{EE485CC6-BD9B-4CD0-ABF2-45C95414F746}"/>
            </a:ext>
          </a:extLst>
        </xdr:cNvPr>
        <xdr:cNvSpPr/>
      </xdr:nvSpPr>
      <xdr:spPr>
        <a:xfrm>
          <a:off x="22110700" y="105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80172</xdr:rowOff>
    </xdr:from>
    <xdr:ext cx="469744" cy="259045"/>
    <xdr:sp macro="" textlink="">
      <xdr:nvSpPr>
        <xdr:cNvPr id="613" name="【学校施設】&#10;一人当たり面積該当値テキスト">
          <a:extLst>
            <a:ext uri="{FF2B5EF4-FFF2-40B4-BE49-F238E27FC236}">
              <a16:creationId xmlns:a16="http://schemas.microsoft.com/office/drawing/2014/main" id="{928B88EC-6C0A-49EF-8A63-3B5B6503CF8D}"/>
            </a:ext>
          </a:extLst>
        </xdr:cNvPr>
        <xdr:cNvSpPr txBox="1"/>
      </xdr:nvSpPr>
      <xdr:spPr>
        <a:xfrm>
          <a:off x="22199600" y="1036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60071</xdr:rowOff>
    </xdr:from>
    <xdr:to>
      <xdr:col>112</xdr:col>
      <xdr:colOff>38100</xdr:colOff>
      <xdr:row>61</xdr:row>
      <xdr:rowOff>161671</xdr:rowOff>
    </xdr:to>
    <xdr:sp macro="" textlink="">
      <xdr:nvSpPr>
        <xdr:cNvPr id="614" name="楕円 613">
          <a:extLst>
            <a:ext uri="{FF2B5EF4-FFF2-40B4-BE49-F238E27FC236}">
              <a16:creationId xmlns:a16="http://schemas.microsoft.com/office/drawing/2014/main" id="{4068913C-C259-46E9-A0BD-153DAF3A27C3}"/>
            </a:ext>
          </a:extLst>
        </xdr:cNvPr>
        <xdr:cNvSpPr/>
      </xdr:nvSpPr>
      <xdr:spPr>
        <a:xfrm>
          <a:off x="21272500" y="105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108095</xdr:rowOff>
    </xdr:from>
    <xdr:to>
      <xdr:col>116</xdr:col>
      <xdr:colOff>63500</xdr:colOff>
      <xdr:row>61</xdr:row>
      <xdr:rowOff>110871</xdr:rowOff>
    </xdr:to>
    <xdr:cxnSp macro="">
      <xdr:nvCxnSpPr>
        <xdr:cNvPr id="615" name="直線コネクタ 614">
          <a:extLst>
            <a:ext uri="{FF2B5EF4-FFF2-40B4-BE49-F238E27FC236}">
              <a16:creationId xmlns:a16="http://schemas.microsoft.com/office/drawing/2014/main" id="{07F5C40F-5AA6-4852-9FFF-B132CD527A01}"/>
            </a:ext>
          </a:extLst>
        </xdr:cNvPr>
        <xdr:cNvCxnSpPr/>
      </xdr:nvCxnSpPr>
      <xdr:spPr>
        <a:xfrm flipV="1">
          <a:off x="21323300" y="10566545"/>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62357</xdr:rowOff>
    </xdr:from>
    <xdr:to>
      <xdr:col>107</xdr:col>
      <xdr:colOff>101600</xdr:colOff>
      <xdr:row>61</xdr:row>
      <xdr:rowOff>163957</xdr:rowOff>
    </xdr:to>
    <xdr:sp macro="" textlink="">
      <xdr:nvSpPr>
        <xdr:cNvPr id="616" name="楕円 615">
          <a:extLst>
            <a:ext uri="{FF2B5EF4-FFF2-40B4-BE49-F238E27FC236}">
              <a16:creationId xmlns:a16="http://schemas.microsoft.com/office/drawing/2014/main" id="{BB011F07-AE1A-4071-A90D-C691991F69CF}"/>
            </a:ext>
          </a:extLst>
        </xdr:cNvPr>
        <xdr:cNvSpPr/>
      </xdr:nvSpPr>
      <xdr:spPr>
        <a:xfrm>
          <a:off x="20383500" y="1052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110871</xdr:rowOff>
    </xdr:from>
    <xdr:to>
      <xdr:col>111</xdr:col>
      <xdr:colOff>177800</xdr:colOff>
      <xdr:row>61</xdr:row>
      <xdr:rowOff>113157</xdr:rowOff>
    </xdr:to>
    <xdr:cxnSp macro="">
      <xdr:nvCxnSpPr>
        <xdr:cNvPr id="617" name="直線コネクタ 616">
          <a:extLst>
            <a:ext uri="{FF2B5EF4-FFF2-40B4-BE49-F238E27FC236}">
              <a16:creationId xmlns:a16="http://schemas.microsoft.com/office/drawing/2014/main" id="{A19042C7-2634-47EE-BA1F-70C4AA3830F7}"/>
            </a:ext>
          </a:extLst>
        </xdr:cNvPr>
        <xdr:cNvCxnSpPr/>
      </xdr:nvCxnSpPr>
      <xdr:spPr>
        <a:xfrm flipV="1">
          <a:off x="20434300" y="1056932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69705</xdr:rowOff>
    </xdr:from>
    <xdr:to>
      <xdr:col>102</xdr:col>
      <xdr:colOff>165100</xdr:colOff>
      <xdr:row>61</xdr:row>
      <xdr:rowOff>171305</xdr:rowOff>
    </xdr:to>
    <xdr:sp macro="" textlink="">
      <xdr:nvSpPr>
        <xdr:cNvPr id="618" name="楕円 617">
          <a:extLst>
            <a:ext uri="{FF2B5EF4-FFF2-40B4-BE49-F238E27FC236}">
              <a16:creationId xmlns:a16="http://schemas.microsoft.com/office/drawing/2014/main" id="{29EB0AE8-FEC5-4BC4-A414-6F5FC8B83A7D}"/>
            </a:ext>
          </a:extLst>
        </xdr:cNvPr>
        <xdr:cNvSpPr/>
      </xdr:nvSpPr>
      <xdr:spPr>
        <a:xfrm>
          <a:off x="19494500" y="105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113157</xdr:rowOff>
    </xdr:from>
    <xdr:to>
      <xdr:col>107</xdr:col>
      <xdr:colOff>50800</xdr:colOff>
      <xdr:row>61</xdr:row>
      <xdr:rowOff>120505</xdr:rowOff>
    </xdr:to>
    <xdr:cxnSp macro="">
      <xdr:nvCxnSpPr>
        <xdr:cNvPr id="619" name="直線コネクタ 618">
          <a:extLst>
            <a:ext uri="{FF2B5EF4-FFF2-40B4-BE49-F238E27FC236}">
              <a16:creationId xmlns:a16="http://schemas.microsoft.com/office/drawing/2014/main" id="{34CCC621-8410-42EC-90AC-5A37E39665A8}"/>
            </a:ext>
          </a:extLst>
        </xdr:cNvPr>
        <xdr:cNvCxnSpPr/>
      </xdr:nvCxnSpPr>
      <xdr:spPr>
        <a:xfrm flipV="1">
          <a:off x="19545300" y="10571607"/>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56642</xdr:rowOff>
    </xdr:from>
    <xdr:to>
      <xdr:col>98</xdr:col>
      <xdr:colOff>38100</xdr:colOff>
      <xdr:row>61</xdr:row>
      <xdr:rowOff>158242</xdr:rowOff>
    </xdr:to>
    <xdr:sp macro="" textlink="">
      <xdr:nvSpPr>
        <xdr:cNvPr id="620" name="楕円 619">
          <a:extLst>
            <a:ext uri="{FF2B5EF4-FFF2-40B4-BE49-F238E27FC236}">
              <a16:creationId xmlns:a16="http://schemas.microsoft.com/office/drawing/2014/main" id="{32E56A0B-A9BF-4B87-8948-EEA86CE1BDCF}"/>
            </a:ext>
          </a:extLst>
        </xdr:cNvPr>
        <xdr:cNvSpPr/>
      </xdr:nvSpPr>
      <xdr:spPr>
        <a:xfrm>
          <a:off x="18605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107442</xdr:rowOff>
    </xdr:from>
    <xdr:to>
      <xdr:col>102</xdr:col>
      <xdr:colOff>114300</xdr:colOff>
      <xdr:row>61</xdr:row>
      <xdr:rowOff>120505</xdr:rowOff>
    </xdr:to>
    <xdr:cxnSp macro="">
      <xdr:nvCxnSpPr>
        <xdr:cNvPr id="621" name="直線コネクタ 620">
          <a:extLst>
            <a:ext uri="{FF2B5EF4-FFF2-40B4-BE49-F238E27FC236}">
              <a16:creationId xmlns:a16="http://schemas.microsoft.com/office/drawing/2014/main" id="{D890BFE2-9BD5-4212-AF67-9E3A086720A9}"/>
            </a:ext>
          </a:extLst>
        </xdr:cNvPr>
        <xdr:cNvCxnSpPr/>
      </xdr:nvCxnSpPr>
      <xdr:spPr>
        <a:xfrm>
          <a:off x="18656300" y="1056589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622" name="n_1aveValue【学校施設】&#10;一人当たり面積">
          <a:extLst>
            <a:ext uri="{FF2B5EF4-FFF2-40B4-BE49-F238E27FC236}">
              <a16:creationId xmlns:a16="http://schemas.microsoft.com/office/drawing/2014/main" id="{62B31640-2A56-4414-AA7C-7F31DF7882AC}"/>
            </a:ext>
          </a:extLst>
        </xdr:cNvPr>
        <xdr:cNvSpPr txBox="1"/>
      </xdr:nvSpPr>
      <xdr:spPr>
        <a:xfrm>
          <a:off x="21075727" y="107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106262</xdr:rowOff>
    </xdr:from>
    <xdr:ext cx="469744" cy="259045"/>
    <xdr:sp macro="" textlink="">
      <xdr:nvSpPr>
        <xdr:cNvPr id="623" name="n_2aveValue【学校施設】&#10;一人当たり面積">
          <a:extLst>
            <a:ext uri="{FF2B5EF4-FFF2-40B4-BE49-F238E27FC236}">
              <a16:creationId xmlns:a16="http://schemas.microsoft.com/office/drawing/2014/main" id="{514F0E46-BAE2-4BD9-ADF9-E6D4F5E33DF4}"/>
            </a:ext>
          </a:extLst>
        </xdr:cNvPr>
        <xdr:cNvSpPr txBox="1"/>
      </xdr:nvSpPr>
      <xdr:spPr>
        <a:xfrm>
          <a:off x="20199427" y="1073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624" name="n_3aveValue【学校施設】&#10;一人当たり面積">
          <a:extLst>
            <a:ext uri="{FF2B5EF4-FFF2-40B4-BE49-F238E27FC236}">
              <a16:creationId xmlns:a16="http://schemas.microsoft.com/office/drawing/2014/main" id="{AF86108E-46F8-406D-B303-CE2437CFC1B0}"/>
            </a:ext>
          </a:extLst>
        </xdr:cNvPr>
        <xdr:cNvSpPr txBox="1"/>
      </xdr:nvSpPr>
      <xdr:spPr>
        <a:xfrm>
          <a:off x="193104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121611</xdr:rowOff>
    </xdr:from>
    <xdr:ext cx="469744" cy="259045"/>
    <xdr:sp macro="" textlink="">
      <xdr:nvSpPr>
        <xdr:cNvPr id="625" name="n_4aveValue【学校施設】&#10;一人当たり面積">
          <a:extLst>
            <a:ext uri="{FF2B5EF4-FFF2-40B4-BE49-F238E27FC236}">
              <a16:creationId xmlns:a16="http://schemas.microsoft.com/office/drawing/2014/main" id="{EAFAC4CE-7ACB-4F56-8314-78F6F56AAC2B}"/>
            </a:ext>
          </a:extLst>
        </xdr:cNvPr>
        <xdr:cNvSpPr txBox="1"/>
      </xdr:nvSpPr>
      <xdr:spPr>
        <a:xfrm>
          <a:off x="18421427" y="1075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6748</xdr:rowOff>
    </xdr:from>
    <xdr:ext cx="469744" cy="259045"/>
    <xdr:sp macro="" textlink="">
      <xdr:nvSpPr>
        <xdr:cNvPr id="626" name="n_1mainValue【学校施設】&#10;一人当たり面積">
          <a:extLst>
            <a:ext uri="{FF2B5EF4-FFF2-40B4-BE49-F238E27FC236}">
              <a16:creationId xmlns:a16="http://schemas.microsoft.com/office/drawing/2014/main" id="{BF9F6ADA-D76A-4956-99E0-148C4E16344E}"/>
            </a:ext>
          </a:extLst>
        </xdr:cNvPr>
        <xdr:cNvSpPr txBox="1"/>
      </xdr:nvSpPr>
      <xdr:spPr>
        <a:xfrm>
          <a:off x="21075727" y="1029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9034</xdr:rowOff>
    </xdr:from>
    <xdr:ext cx="469744" cy="259045"/>
    <xdr:sp macro="" textlink="">
      <xdr:nvSpPr>
        <xdr:cNvPr id="627" name="n_2mainValue【学校施設】&#10;一人当たり面積">
          <a:extLst>
            <a:ext uri="{FF2B5EF4-FFF2-40B4-BE49-F238E27FC236}">
              <a16:creationId xmlns:a16="http://schemas.microsoft.com/office/drawing/2014/main" id="{84776609-A7F5-4AD4-9BF6-83BBF105C5EF}"/>
            </a:ext>
          </a:extLst>
        </xdr:cNvPr>
        <xdr:cNvSpPr txBox="1"/>
      </xdr:nvSpPr>
      <xdr:spPr>
        <a:xfrm>
          <a:off x="20199427" y="1029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16382</xdr:rowOff>
    </xdr:from>
    <xdr:ext cx="469744" cy="259045"/>
    <xdr:sp macro="" textlink="">
      <xdr:nvSpPr>
        <xdr:cNvPr id="628" name="n_3mainValue【学校施設】&#10;一人当たり面積">
          <a:extLst>
            <a:ext uri="{FF2B5EF4-FFF2-40B4-BE49-F238E27FC236}">
              <a16:creationId xmlns:a16="http://schemas.microsoft.com/office/drawing/2014/main" id="{8481D167-668A-46D4-8FB3-F95F3704B5EA}"/>
            </a:ext>
          </a:extLst>
        </xdr:cNvPr>
        <xdr:cNvSpPr txBox="1"/>
      </xdr:nvSpPr>
      <xdr:spPr>
        <a:xfrm>
          <a:off x="19310427" y="1030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3319</xdr:rowOff>
    </xdr:from>
    <xdr:ext cx="469744" cy="259045"/>
    <xdr:sp macro="" textlink="">
      <xdr:nvSpPr>
        <xdr:cNvPr id="629" name="n_4mainValue【学校施設】&#10;一人当たり面積">
          <a:extLst>
            <a:ext uri="{FF2B5EF4-FFF2-40B4-BE49-F238E27FC236}">
              <a16:creationId xmlns:a16="http://schemas.microsoft.com/office/drawing/2014/main" id="{46DA0725-A3B5-4526-9842-A8D266D3DE4A}"/>
            </a:ext>
          </a:extLst>
        </xdr:cNvPr>
        <xdr:cNvSpPr txBox="1"/>
      </xdr:nvSpPr>
      <xdr:spPr>
        <a:xfrm>
          <a:off x="18421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06B70EA8-BA19-44D3-8964-A4E5DABB9DD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3859AF93-365E-4C8F-9509-79EC5101571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ACCA47A4-3FC6-4FA2-82F8-026680D476F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E7B30863-23D1-4E04-85B6-72CD09204DD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85857BD6-7E28-45F9-9B91-581446DCFDD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68B0DA2D-01D2-45E5-A971-ACAC0F76253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E03B2077-466A-46E6-8FE3-63B8D200AE0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21DC5AF3-A080-41BC-8578-9986977A9EF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7FBA1130-6C3E-46A1-8F12-F8BC0DA9094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4939EF48-6E60-4963-A362-04B8B7F9B7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80DC3500-D66E-4687-8797-F52DA4867E0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EC0DDB95-9378-4CEE-B4E0-6843AF59E6F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EB469633-CE0A-4448-875A-D0A742DC6C3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3959BB9E-9C4D-42DD-AE3C-04BC91441D0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1F02CEF9-94C1-43AE-BE17-F90ABC3E458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935C8297-A766-46D6-98C6-10FB053719C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88507E42-6EF1-4FEF-8907-B5E796CAC2B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9EB995EE-5D92-4F1D-8B44-82C1F649B3C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372983D4-2962-40E6-8922-C1973142E77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D036FF6E-EA86-4454-85DE-38723C24A00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222FCA62-D2A1-4CF5-B460-6FAC01C63D4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D75CD2D0-CED8-46A4-B311-FCF40A0DB07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0BC54AAE-2B3F-41FD-9474-228F0845342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86A8035A-CD4D-4938-A9F0-61889CD8440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FBD724C2-F64D-4401-B266-F8BA56C0FAB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7D147BAA-20FE-4C8A-8C23-8DFFCF95DAE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FC8152EA-36BA-4896-8F72-52AE30D5F70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7" name="直線コネクタ 656">
          <a:extLst>
            <a:ext uri="{FF2B5EF4-FFF2-40B4-BE49-F238E27FC236}">
              <a16:creationId xmlns:a16="http://schemas.microsoft.com/office/drawing/2014/main" id="{7091B723-C03F-43B5-898A-C2F7C4685A7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8" name="テキスト ボックス 657">
          <a:extLst>
            <a:ext uri="{FF2B5EF4-FFF2-40B4-BE49-F238E27FC236}">
              <a16:creationId xmlns:a16="http://schemas.microsoft.com/office/drawing/2014/main" id="{67643E2A-A8D1-480A-8026-52466452611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9" name="直線コネクタ 658">
          <a:extLst>
            <a:ext uri="{FF2B5EF4-FFF2-40B4-BE49-F238E27FC236}">
              <a16:creationId xmlns:a16="http://schemas.microsoft.com/office/drawing/2014/main" id="{3EBB0584-C1C8-42E5-9418-4D2C3AC767F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0" name="テキスト ボックス 659">
          <a:extLst>
            <a:ext uri="{FF2B5EF4-FFF2-40B4-BE49-F238E27FC236}">
              <a16:creationId xmlns:a16="http://schemas.microsoft.com/office/drawing/2014/main" id="{683ECBC9-B883-488C-B947-66E20336486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1" name="直線コネクタ 660">
          <a:extLst>
            <a:ext uri="{FF2B5EF4-FFF2-40B4-BE49-F238E27FC236}">
              <a16:creationId xmlns:a16="http://schemas.microsoft.com/office/drawing/2014/main" id="{505686EE-ACEA-49C9-8519-1D2D0EEFBB2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2" name="テキスト ボックス 661">
          <a:extLst>
            <a:ext uri="{FF2B5EF4-FFF2-40B4-BE49-F238E27FC236}">
              <a16:creationId xmlns:a16="http://schemas.microsoft.com/office/drawing/2014/main" id="{8D816B57-D4E7-4F55-AB27-AF31976AF35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3" name="直線コネクタ 662">
          <a:extLst>
            <a:ext uri="{FF2B5EF4-FFF2-40B4-BE49-F238E27FC236}">
              <a16:creationId xmlns:a16="http://schemas.microsoft.com/office/drawing/2014/main" id="{D6B17ABC-8D0F-480A-BF9C-1F55E013BB0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4" name="テキスト ボックス 663">
          <a:extLst>
            <a:ext uri="{FF2B5EF4-FFF2-40B4-BE49-F238E27FC236}">
              <a16:creationId xmlns:a16="http://schemas.microsoft.com/office/drawing/2014/main" id="{3EE02D61-C3FA-4058-904B-F63E863D114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5" name="直線コネクタ 664">
          <a:extLst>
            <a:ext uri="{FF2B5EF4-FFF2-40B4-BE49-F238E27FC236}">
              <a16:creationId xmlns:a16="http://schemas.microsoft.com/office/drawing/2014/main" id="{36D1F817-F7BA-4104-93C4-558D8635658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6" name="テキスト ボックス 665">
          <a:extLst>
            <a:ext uri="{FF2B5EF4-FFF2-40B4-BE49-F238E27FC236}">
              <a16:creationId xmlns:a16="http://schemas.microsoft.com/office/drawing/2014/main" id="{EDE72826-7E4D-4499-A712-8BF37DE14ABC}"/>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77EF19A3-6C9C-48B4-B6CD-50FE8D2BB2B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8" name="テキスト ボックス 667">
          <a:extLst>
            <a:ext uri="{FF2B5EF4-FFF2-40B4-BE49-F238E27FC236}">
              <a16:creationId xmlns:a16="http://schemas.microsoft.com/office/drawing/2014/main" id="{D870944F-364F-4EE7-87D1-3883F2E04E6A}"/>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公民館】&#10;有形固定資産減価償却率グラフ枠">
          <a:extLst>
            <a:ext uri="{FF2B5EF4-FFF2-40B4-BE49-F238E27FC236}">
              <a16:creationId xmlns:a16="http://schemas.microsoft.com/office/drawing/2014/main" id="{30F47BAF-18D5-4ADF-B0F6-C427D723323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70" name="直線コネクタ 669">
          <a:extLst>
            <a:ext uri="{FF2B5EF4-FFF2-40B4-BE49-F238E27FC236}">
              <a16:creationId xmlns:a16="http://schemas.microsoft.com/office/drawing/2014/main" id="{03EDC567-74C3-4064-99FD-D28FB6FFD681}"/>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1" name="【公民館】&#10;有形固定資産減価償却率最小値テキスト">
          <a:extLst>
            <a:ext uri="{FF2B5EF4-FFF2-40B4-BE49-F238E27FC236}">
              <a16:creationId xmlns:a16="http://schemas.microsoft.com/office/drawing/2014/main" id="{F4080707-0A3A-4A8F-81EF-D6790B055868}"/>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2" name="直線コネクタ 671">
          <a:extLst>
            <a:ext uri="{FF2B5EF4-FFF2-40B4-BE49-F238E27FC236}">
              <a16:creationId xmlns:a16="http://schemas.microsoft.com/office/drawing/2014/main" id="{01EA64DD-D6D9-4FD8-A0DC-7392D013520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73" name="【公民館】&#10;有形固定資産減価償却率最大値テキスト">
          <a:extLst>
            <a:ext uri="{FF2B5EF4-FFF2-40B4-BE49-F238E27FC236}">
              <a16:creationId xmlns:a16="http://schemas.microsoft.com/office/drawing/2014/main" id="{BC244B57-D29C-4BBB-B41D-BDE633F4B16D}"/>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4" name="直線コネクタ 673">
          <a:extLst>
            <a:ext uri="{FF2B5EF4-FFF2-40B4-BE49-F238E27FC236}">
              <a16:creationId xmlns:a16="http://schemas.microsoft.com/office/drawing/2014/main" id="{0D85C6C5-7E64-4634-91C9-5C9020D8172C}"/>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45738</xdr:rowOff>
    </xdr:from>
    <xdr:ext cx="405111" cy="259045"/>
    <xdr:sp macro="" textlink="">
      <xdr:nvSpPr>
        <xdr:cNvPr id="675" name="【公民館】&#10;有形固定資産減価償却率平均値テキスト">
          <a:extLst>
            <a:ext uri="{FF2B5EF4-FFF2-40B4-BE49-F238E27FC236}">
              <a16:creationId xmlns:a16="http://schemas.microsoft.com/office/drawing/2014/main" id="{F637EC23-933C-41BA-B0BE-ABB921A204F6}"/>
            </a:ext>
          </a:extLst>
        </xdr:cNvPr>
        <xdr:cNvSpPr txBox="1"/>
      </xdr:nvSpPr>
      <xdr:spPr>
        <a:xfrm>
          <a:off x="16357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6" name="フローチャート: 判断 675">
          <a:extLst>
            <a:ext uri="{FF2B5EF4-FFF2-40B4-BE49-F238E27FC236}">
              <a16:creationId xmlns:a16="http://schemas.microsoft.com/office/drawing/2014/main" id="{25E57B2D-FA31-469D-B2DF-E11AAB9F37A6}"/>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7" name="フローチャート: 判断 676">
          <a:extLst>
            <a:ext uri="{FF2B5EF4-FFF2-40B4-BE49-F238E27FC236}">
              <a16:creationId xmlns:a16="http://schemas.microsoft.com/office/drawing/2014/main" id="{0D106EF0-3550-4923-B14D-286E3E900F60}"/>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78" name="フローチャート: 判断 677">
          <a:extLst>
            <a:ext uri="{FF2B5EF4-FFF2-40B4-BE49-F238E27FC236}">
              <a16:creationId xmlns:a16="http://schemas.microsoft.com/office/drawing/2014/main" id="{1EA50BE0-71BA-464F-A14F-CE27D0D07DC0}"/>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79" name="フローチャート: 判断 678">
          <a:extLst>
            <a:ext uri="{FF2B5EF4-FFF2-40B4-BE49-F238E27FC236}">
              <a16:creationId xmlns:a16="http://schemas.microsoft.com/office/drawing/2014/main" id="{D5C88845-E851-48EF-BE72-D759938B2B62}"/>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80" name="フローチャート: 判断 679">
          <a:extLst>
            <a:ext uri="{FF2B5EF4-FFF2-40B4-BE49-F238E27FC236}">
              <a16:creationId xmlns:a16="http://schemas.microsoft.com/office/drawing/2014/main" id="{F211483D-EC5E-44E7-8A4D-8ED54EF4F24A}"/>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1871A741-4CB7-4DF6-8836-92021194F9C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FE4A9ABF-7CAD-4694-A0A7-F897C573150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8DE086EB-DFBE-44C1-90DA-B984D37D801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9D1BC1D1-8A8F-430A-BDF2-293F8B3FEE0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FBA93018-33C4-43DF-879E-510F3AD28E7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686" name="楕円 685">
          <a:extLst>
            <a:ext uri="{FF2B5EF4-FFF2-40B4-BE49-F238E27FC236}">
              <a16:creationId xmlns:a16="http://schemas.microsoft.com/office/drawing/2014/main" id="{7C651A8A-E33C-4A2B-AAB4-BFCA3473B58B}"/>
            </a:ext>
          </a:extLst>
        </xdr:cNvPr>
        <xdr:cNvSpPr/>
      </xdr:nvSpPr>
      <xdr:spPr>
        <a:xfrm>
          <a:off x="162687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130191</xdr:rowOff>
    </xdr:from>
    <xdr:ext cx="405111" cy="259045"/>
    <xdr:sp macro="" textlink="">
      <xdr:nvSpPr>
        <xdr:cNvPr id="687" name="【公民館】&#10;有形固定資産減価償却率該当値テキスト">
          <a:extLst>
            <a:ext uri="{FF2B5EF4-FFF2-40B4-BE49-F238E27FC236}">
              <a16:creationId xmlns:a16="http://schemas.microsoft.com/office/drawing/2014/main" id="{B8A13065-DED2-4A73-B3C1-C5E6B1153A1D}"/>
            </a:ext>
          </a:extLst>
        </xdr:cNvPr>
        <xdr:cNvSpPr txBox="1"/>
      </xdr:nvSpPr>
      <xdr:spPr>
        <a:xfrm>
          <a:off x="16357600"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42545</xdr:rowOff>
    </xdr:from>
    <xdr:to>
      <xdr:col>81</xdr:col>
      <xdr:colOff>101600</xdr:colOff>
      <xdr:row>104</xdr:row>
      <xdr:rowOff>144145</xdr:rowOff>
    </xdr:to>
    <xdr:sp macro="" textlink="">
      <xdr:nvSpPr>
        <xdr:cNvPr id="688" name="楕円 687">
          <a:extLst>
            <a:ext uri="{FF2B5EF4-FFF2-40B4-BE49-F238E27FC236}">
              <a16:creationId xmlns:a16="http://schemas.microsoft.com/office/drawing/2014/main" id="{0257F7C6-BBB0-4AF5-B9A8-FE36A9547EF8}"/>
            </a:ext>
          </a:extLst>
        </xdr:cNvPr>
        <xdr:cNvSpPr/>
      </xdr:nvSpPr>
      <xdr:spPr>
        <a:xfrm>
          <a:off x="15430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93345</xdr:rowOff>
    </xdr:from>
    <xdr:to>
      <xdr:col>85</xdr:col>
      <xdr:colOff>127000</xdr:colOff>
      <xdr:row>104</xdr:row>
      <xdr:rowOff>158114</xdr:rowOff>
    </xdr:to>
    <xdr:cxnSp macro="">
      <xdr:nvCxnSpPr>
        <xdr:cNvPr id="689" name="直線コネクタ 688">
          <a:extLst>
            <a:ext uri="{FF2B5EF4-FFF2-40B4-BE49-F238E27FC236}">
              <a16:creationId xmlns:a16="http://schemas.microsoft.com/office/drawing/2014/main" id="{9F50B0D9-8E6B-4999-9C72-9A0377D198A7}"/>
            </a:ext>
          </a:extLst>
        </xdr:cNvPr>
        <xdr:cNvCxnSpPr/>
      </xdr:nvCxnSpPr>
      <xdr:spPr>
        <a:xfrm>
          <a:off x="15481300" y="17924145"/>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149225</xdr:rowOff>
    </xdr:from>
    <xdr:to>
      <xdr:col>76</xdr:col>
      <xdr:colOff>165100</xdr:colOff>
      <xdr:row>104</xdr:row>
      <xdr:rowOff>79375</xdr:rowOff>
    </xdr:to>
    <xdr:sp macro="" textlink="">
      <xdr:nvSpPr>
        <xdr:cNvPr id="690" name="楕円 689">
          <a:extLst>
            <a:ext uri="{FF2B5EF4-FFF2-40B4-BE49-F238E27FC236}">
              <a16:creationId xmlns:a16="http://schemas.microsoft.com/office/drawing/2014/main" id="{E8E6CD72-EB63-4255-9E77-83C6408D05FA}"/>
            </a:ext>
          </a:extLst>
        </xdr:cNvPr>
        <xdr:cNvSpPr/>
      </xdr:nvSpPr>
      <xdr:spPr>
        <a:xfrm>
          <a:off x="14541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28575</xdr:rowOff>
    </xdr:from>
    <xdr:to>
      <xdr:col>81</xdr:col>
      <xdr:colOff>50800</xdr:colOff>
      <xdr:row>104</xdr:row>
      <xdr:rowOff>93345</xdr:rowOff>
    </xdr:to>
    <xdr:cxnSp macro="">
      <xdr:nvCxnSpPr>
        <xdr:cNvPr id="691" name="直線コネクタ 690">
          <a:extLst>
            <a:ext uri="{FF2B5EF4-FFF2-40B4-BE49-F238E27FC236}">
              <a16:creationId xmlns:a16="http://schemas.microsoft.com/office/drawing/2014/main" id="{8C9A41B8-E88E-40BA-BC8B-75701EE92356}"/>
            </a:ext>
          </a:extLst>
        </xdr:cNvPr>
        <xdr:cNvCxnSpPr/>
      </xdr:nvCxnSpPr>
      <xdr:spPr>
        <a:xfrm>
          <a:off x="14592300" y="1785937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82550</xdr:rowOff>
    </xdr:from>
    <xdr:to>
      <xdr:col>72</xdr:col>
      <xdr:colOff>38100</xdr:colOff>
      <xdr:row>104</xdr:row>
      <xdr:rowOff>12700</xdr:rowOff>
    </xdr:to>
    <xdr:sp macro="" textlink="">
      <xdr:nvSpPr>
        <xdr:cNvPr id="692" name="楕円 691">
          <a:extLst>
            <a:ext uri="{FF2B5EF4-FFF2-40B4-BE49-F238E27FC236}">
              <a16:creationId xmlns:a16="http://schemas.microsoft.com/office/drawing/2014/main" id="{AE19B466-B907-4AA3-842D-96C8195618E4}"/>
            </a:ext>
          </a:extLst>
        </xdr:cNvPr>
        <xdr:cNvSpPr/>
      </xdr:nvSpPr>
      <xdr:spPr>
        <a:xfrm>
          <a:off x="1365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133350</xdr:rowOff>
    </xdr:from>
    <xdr:to>
      <xdr:col>76</xdr:col>
      <xdr:colOff>114300</xdr:colOff>
      <xdr:row>104</xdr:row>
      <xdr:rowOff>28575</xdr:rowOff>
    </xdr:to>
    <xdr:cxnSp macro="">
      <xdr:nvCxnSpPr>
        <xdr:cNvPr id="693" name="直線コネクタ 692">
          <a:extLst>
            <a:ext uri="{FF2B5EF4-FFF2-40B4-BE49-F238E27FC236}">
              <a16:creationId xmlns:a16="http://schemas.microsoft.com/office/drawing/2014/main" id="{EA02C67D-366C-4761-A5BC-7BCC1B97C641}"/>
            </a:ext>
          </a:extLst>
        </xdr:cNvPr>
        <xdr:cNvCxnSpPr/>
      </xdr:nvCxnSpPr>
      <xdr:spPr>
        <a:xfrm>
          <a:off x="13703300" y="177927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13970</xdr:rowOff>
    </xdr:from>
    <xdr:to>
      <xdr:col>67</xdr:col>
      <xdr:colOff>101600</xdr:colOff>
      <xdr:row>103</xdr:row>
      <xdr:rowOff>115570</xdr:rowOff>
    </xdr:to>
    <xdr:sp macro="" textlink="">
      <xdr:nvSpPr>
        <xdr:cNvPr id="694" name="楕円 693">
          <a:extLst>
            <a:ext uri="{FF2B5EF4-FFF2-40B4-BE49-F238E27FC236}">
              <a16:creationId xmlns:a16="http://schemas.microsoft.com/office/drawing/2014/main" id="{BA643706-E65D-4D18-AE3C-B5630B0D577D}"/>
            </a:ext>
          </a:extLst>
        </xdr:cNvPr>
        <xdr:cNvSpPr/>
      </xdr:nvSpPr>
      <xdr:spPr>
        <a:xfrm>
          <a:off x="12763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64770</xdr:rowOff>
    </xdr:from>
    <xdr:to>
      <xdr:col>71</xdr:col>
      <xdr:colOff>177800</xdr:colOff>
      <xdr:row>103</xdr:row>
      <xdr:rowOff>133350</xdr:rowOff>
    </xdr:to>
    <xdr:cxnSp macro="">
      <xdr:nvCxnSpPr>
        <xdr:cNvPr id="695" name="直線コネクタ 694">
          <a:extLst>
            <a:ext uri="{FF2B5EF4-FFF2-40B4-BE49-F238E27FC236}">
              <a16:creationId xmlns:a16="http://schemas.microsoft.com/office/drawing/2014/main" id="{6374AD41-BA27-475B-BF9A-240DDCCCE2D1}"/>
            </a:ext>
          </a:extLst>
        </xdr:cNvPr>
        <xdr:cNvCxnSpPr/>
      </xdr:nvCxnSpPr>
      <xdr:spPr>
        <a:xfrm>
          <a:off x="12814300" y="17724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696" name="n_1aveValue【公民館】&#10;有形固定資産減価償却率">
          <a:extLst>
            <a:ext uri="{FF2B5EF4-FFF2-40B4-BE49-F238E27FC236}">
              <a16:creationId xmlns:a16="http://schemas.microsoft.com/office/drawing/2014/main" id="{178F5536-4257-407C-8066-78E9CAD913FA}"/>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97" name="n_2aveValue【公民館】&#10;有形固定資産減価償却率">
          <a:extLst>
            <a:ext uri="{FF2B5EF4-FFF2-40B4-BE49-F238E27FC236}">
              <a16:creationId xmlns:a16="http://schemas.microsoft.com/office/drawing/2014/main" id="{0170DE6A-E9B0-4352-A2FC-913890D69223}"/>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158132</xdr:rowOff>
    </xdr:from>
    <xdr:ext cx="405111" cy="259045"/>
    <xdr:sp macro="" textlink="">
      <xdr:nvSpPr>
        <xdr:cNvPr id="698" name="n_3aveValue【公民館】&#10;有形固定資産減価償却率">
          <a:extLst>
            <a:ext uri="{FF2B5EF4-FFF2-40B4-BE49-F238E27FC236}">
              <a16:creationId xmlns:a16="http://schemas.microsoft.com/office/drawing/2014/main" id="{BE7371CA-A8CA-44DB-8EDE-2F9042C80F08}"/>
            </a:ext>
          </a:extLst>
        </xdr:cNvPr>
        <xdr:cNvSpPr txBox="1"/>
      </xdr:nvSpPr>
      <xdr:spPr>
        <a:xfrm>
          <a:off x="13500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5732</xdr:rowOff>
    </xdr:from>
    <xdr:ext cx="405111" cy="259045"/>
    <xdr:sp macro="" textlink="">
      <xdr:nvSpPr>
        <xdr:cNvPr id="699" name="n_4aveValue【公民館】&#10;有形固定資産減価償却率">
          <a:extLst>
            <a:ext uri="{FF2B5EF4-FFF2-40B4-BE49-F238E27FC236}">
              <a16:creationId xmlns:a16="http://schemas.microsoft.com/office/drawing/2014/main" id="{13549351-62A5-46C8-9BF4-2E0BA01BD9D2}"/>
            </a:ext>
          </a:extLst>
        </xdr:cNvPr>
        <xdr:cNvSpPr txBox="1"/>
      </xdr:nvSpPr>
      <xdr:spPr>
        <a:xfrm>
          <a:off x="12611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160672</xdr:rowOff>
    </xdr:from>
    <xdr:ext cx="405111" cy="259045"/>
    <xdr:sp macro="" textlink="">
      <xdr:nvSpPr>
        <xdr:cNvPr id="700" name="n_1mainValue【公民館】&#10;有形固定資産減価償却率">
          <a:extLst>
            <a:ext uri="{FF2B5EF4-FFF2-40B4-BE49-F238E27FC236}">
              <a16:creationId xmlns:a16="http://schemas.microsoft.com/office/drawing/2014/main" id="{C6814F24-8E3A-4768-8BFF-062C8DBFB553}"/>
            </a:ext>
          </a:extLst>
        </xdr:cNvPr>
        <xdr:cNvSpPr txBox="1"/>
      </xdr:nvSpPr>
      <xdr:spPr>
        <a:xfrm>
          <a:off x="15266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95902</xdr:rowOff>
    </xdr:from>
    <xdr:ext cx="405111" cy="259045"/>
    <xdr:sp macro="" textlink="">
      <xdr:nvSpPr>
        <xdr:cNvPr id="701" name="n_2mainValue【公民館】&#10;有形固定資産減価償却率">
          <a:extLst>
            <a:ext uri="{FF2B5EF4-FFF2-40B4-BE49-F238E27FC236}">
              <a16:creationId xmlns:a16="http://schemas.microsoft.com/office/drawing/2014/main" id="{E7F1D5E8-A7F8-4837-9581-54FA174AC7E9}"/>
            </a:ext>
          </a:extLst>
        </xdr:cNvPr>
        <xdr:cNvSpPr txBox="1"/>
      </xdr:nvSpPr>
      <xdr:spPr>
        <a:xfrm>
          <a:off x="143897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29227</xdr:rowOff>
    </xdr:from>
    <xdr:ext cx="405111" cy="259045"/>
    <xdr:sp macro="" textlink="">
      <xdr:nvSpPr>
        <xdr:cNvPr id="702" name="n_3mainValue【公民館】&#10;有形固定資産減価償却率">
          <a:extLst>
            <a:ext uri="{FF2B5EF4-FFF2-40B4-BE49-F238E27FC236}">
              <a16:creationId xmlns:a16="http://schemas.microsoft.com/office/drawing/2014/main" id="{5EAE2B82-614F-4773-B87A-B897FD43642C}"/>
            </a:ext>
          </a:extLst>
        </xdr:cNvPr>
        <xdr:cNvSpPr txBox="1"/>
      </xdr:nvSpPr>
      <xdr:spPr>
        <a:xfrm>
          <a:off x="13500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132097</xdr:rowOff>
    </xdr:from>
    <xdr:ext cx="405111" cy="259045"/>
    <xdr:sp macro="" textlink="">
      <xdr:nvSpPr>
        <xdr:cNvPr id="703" name="n_4mainValue【公民館】&#10;有形固定資産減価償却率">
          <a:extLst>
            <a:ext uri="{FF2B5EF4-FFF2-40B4-BE49-F238E27FC236}">
              <a16:creationId xmlns:a16="http://schemas.microsoft.com/office/drawing/2014/main" id="{A6B0C6A8-B317-4002-9461-BBAFD858DE51}"/>
            </a:ext>
          </a:extLst>
        </xdr:cNvPr>
        <xdr:cNvSpPr txBox="1"/>
      </xdr:nvSpPr>
      <xdr:spPr>
        <a:xfrm>
          <a:off x="12611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a:extLst>
            <a:ext uri="{FF2B5EF4-FFF2-40B4-BE49-F238E27FC236}">
              <a16:creationId xmlns:a16="http://schemas.microsoft.com/office/drawing/2014/main" id="{E20CBB56-DEEE-4FC6-A493-D14B50265AA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a:extLst>
            <a:ext uri="{FF2B5EF4-FFF2-40B4-BE49-F238E27FC236}">
              <a16:creationId xmlns:a16="http://schemas.microsoft.com/office/drawing/2014/main" id="{9BE5B756-7E2F-4576-AFE9-4231DB9B763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a:extLst>
            <a:ext uri="{FF2B5EF4-FFF2-40B4-BE49-F238E27FC236}">
              <a16:creationId xmlns:a16="http://schemas.microsoft.com/office/drawing/2014/main" id="{D00F9050-99B4-408B-82DF-52CDDEB4800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a:extLst>
            <a:ext uri="{FF2B5EF4-FFF2-40B4-BE49-F238E27FC236}">
              <a16:creationId xmlns:a16="http://schemas.microsoft.com/office/drawing/2014/main" id="{50C29779-8FCC-4319-9093-208FBC699BF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a:extLst>
            <a:ext uri="{FF2B5EF4-FFF2-40B4-BE49-F238E27FC236}">
              <a16:creationId xmlns:a16="http://schemas.microsoft.com/office/drawing/2014/main" id="{83EBD7AE-F2AC-4BE2-80DD-5CE28FAC78D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a:extLst>
            <a:ext uri="{FF2B5EF4-FFF2-40B4-BE49-F238E27FC236}">
              <a16:creationId xmlns:a16="http://schemas.microsoft.com/office/drawing/2014/main" id="{817E64FE-D66C-4F39-8BB5-B14DD726E0A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a:extLst>
            <a:ext uri="{FF2B5EF4-FFF2-40B4-BE49-F238E27FC236}">
              <a16:creationId xmlns:a16="http://schemas.microsoft.com/office/drawing/2014/main" id="{AD41466A-D4C4-44D8-8C8B-4F1C928BFBD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a:extLst>
            <a:ext uri="{FF2B5EF4-FFF2-40B4-BE49-F238E27FC236}">
              <a16:creationId xmlns:a16="http://schemas.microsoft.com/office/drawing/2014/main" id="{C7659116-CBD1-4684-A75C-682CBE926C8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a:extLst>
            <a:ext uri="{FF2B5EF4-FFF2-40B4-BE49-F238E27FC236}">
              <a16:creationId xmlns:a16="http://schemas.microsoft.com/office/drawing/2014/main" id="{93AAA9AC-EF21-4B82-AD80-0C9AAE299EE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a:extLst>
            <a:ext uri="{FF2B5EF4-FFF2-40B4-BE49-F238E27FC236}">
              <a16:creationId xmlns:a16="http://schemas.microsoft.com/office/drawing/2014/main" id="{0D94CFB5-0CC0-4BD1-A3D8-7EFF245DA6C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4" name="直線コネクタ 713">
          <a:extLst>
            <a:ext uri="{FF2B5EF4-FFF2-40B4-BE49-F238E27FC236}">
              <a16:creationId xmlns:a16="http://schemas.microsoft.com/office/drawing/2014/main" id="{F7446C6B-CA21-473D-A3CA-309DA4A186F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5" name="テキスト ボックス 714">
          <a:extLst>
            <a:ext uri="{FF2B5EF4-FFF2-40B4-BE49-F238E27FC236}">
              <a16:creationId xmlns:a16="http://schemas.microsoft.com/office/drawing/2014/main" id="{7DC4F151-50C7-4F79-9060-A5B18934B45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6" name="直線コネクタ 715">
          <a:extLst>
            <a:ext uri="{FF2B5EF4-FFF2-40B4-BE49-F238E27FC236}">
              <a16:creationId xmlns:a16="http://schemas.microsoft.com/office/drawing/2014/main" id="{B9C4CFAF-AAE4-4FD3-998D-FB2DD47396A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7" name="テキスト ボックス 716">
          <a:extLst>
            <a:ext uri="{FF2B5EF4-FFF2-40B4-BE49-F238E27FC236}">
              <a16:creationId xmlns:a16="http://schemas.microsoft.com/office/drawing/2014/main" id="{AC3A1D91-6A24-4395-B937-39EFCDBC5CA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8" name="直線コネクタ 717">
          <a:extLst>
            <a:ext uri="{FF2B5EF4-FFF2-40B4-BE49-F238E27FC236}">
              <a16:creationId xmlns:a16="http://schemas.microsoft.com/office/drawing/2014/main" id="{88775C6E-E2A8-4293-B267-C471F4A1B99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9" name="テキスト ボックス 718">
          <a:extLst>
            <a:ext uri="{FF2B5EF4-FFF2-40B4-BE49-F238E27FC236}">
              <a16:creationId xmlns:a16="http://schemas.microsoft.com/office/drawing/2014/main" id="{B28287A9-F53D-428B-8B48-CAFF144CE7E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0" name="直線コネクタ 719">
          <a:extLst>
            <a:ext uri="{FF2B5EF4-FFF2-40B4-BE49-F238E27FC236}">
              <a16:creationId xmlns:a16="http://schemas.microsoft.com/office/drawing/2014/main" id="{200C19FF-86B9-4B4A-9271-F4F068B8B77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1" name="テキスト ボックス 720">
          <a:extLst>
            <a:ext uri="{FF2B5EF4-FFF2-40B4-BE49-F238E27FC236}">
              <a16:creationId xmlns:a16="http://schemas.microsoft.com/office/drawing/2014/main" id="{7BE129C9-5548-4AB5-AA44-7B16972632E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2" name="直線コネクタ 721">
          <a:extLst>
            <a:ext uri="{FF2B5EF4-FFF2-40B4-BE49-F238E27FC236}">
              <a16:creationId xmlns:a16="http://schemas.microsoft.com/office/drawing/2014/main" id="{3D636B87-83E0-4671-BBAE-6782DAAA1EC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3" name="テキスト ボックス 722">
          <a:extLst>
            <a:ext uri="{FF2B5EF4-FFF2-40B4-BE49-F238E27FC236}">
              <a16:creationId xmlns:a16="http://schemas.microsoft.com/office/drawing/2014/main" id="{00B48BBC-ABCD-4E3D-8151-BBC9157FD19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F8FEFA72-6719-42D7-B1ED-975E1F25CCF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C24B559D-7B62-49B5-975F-625020D45B6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a:extLst>
            <a:ext uri="{FF2B5EF4-FFF2-40B4-BE49-F238E27FC236}">
              <a16:creationId xmlns:a16="http://schemas.microsoft.com/office/drawing/2014/main" id="{9D432890-E95A-4F71-A40E-7752647FB05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7" name="直線コネクタ 726">
          <a:extLst>
            <a:ext uri="{FF2B5EF4-FFF2-40B4-BE49-F238E27FC236}">
              <a16:creationId xmlns:a16="http://schemas.microsoft.com/office/drawing/2014/main" id="{F02ACF5D-8692-468C-97FF-62F9309E0F29}"/>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28" name="【公民館】&#10;一人当たり面積最小値テキスト">
          <a:extLst>
            <a:ext uri="{FF2B5EF4-FFF2-40B4-BE49-F238E27FC236}">
              <a16:creationId xmlns:a16="http://schemas.microsoft.com/office/drawing/2014/main" id="{359D278D-3BCF-4936-BB9C-DB3317DEEF8C}"/>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29" name="直線コネクタ 728">
          <a:extLst>
            <a:ext uri="{FF2B5EF4-FFF2-40B4-BE49-F238E27FC236}">
              <a16:creationId xmlns:a16="http://schemas.microsoft.com/office/drawing/2014/main" id="{DFDD60F7-28BD-46FD-8207-A59EC0F6BAA3}"/>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30" name="【公民館】&#10;一人当たり面積最大値テキスト">
          <a:extLst>
            <a:ext uri="{FF2B5EF4-FFF2-40B4-BE49-F238E27FC236}">
              <a16:creationId xmlns:a16="http://schemas.microsoft.com/office/drawing/2014/main" id="{87CE8E34-5073-4AC9-AFE8-B0FBCA330543}"/>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31" name="直線コネクタ 730">
          <a:extLst>
            <a:ext uri="{FF2B5EF4-FFF2-40B4-BE49-F238E27FC236}">
              <a16:creationId xmlns:a16="http://schemas.microsoft.com/office/drawing/2014/main" id="{299D3B40-CFC7-4D8C-97B9-E614E733CEE1}"/>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732" name="【公民館】&#10;一人当たり面積平均値テキスト">
          <a:extLst>
            <a:ext uri="{FF2B5EF4-FFF2-40B4-BE49-F238E27FC236}">
              <a16:creationId xmlns:a16="http://schemas.microsoft.com/office/drawing/2014/main" id="{3D9977E4-97D1-44DB-B057-47B2F6792EEA}"/>
            </a:ext>
          </a:extLst>
        </xdr:cNvPr>
        <xdr:cNvSpPr txBox="1"/>
      </xdr:nvSpPr>
      <xdr:spPr>
        <a:xfrm>
          <a:off x="22199600" y="18407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33" name="フローチャート: 判断 732">
          <a:extLst>
            <a:ext uri="{FF2B5EF4-FFF2-40B4-BE49-F238E27FC236}">
              <a16:creationId xmlns:a16="http://schemas.microsoft.com/office/drawing/2014/main" id="{8D7F26DD-4A3A-4A7C-AA19-CB7053410301}"/>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34" name="フローチャート: 判断 733">
          <a:extLst>
            <a:ext uri="{FF2B5EF4-FFF2-40B4-BE49-F238E27FC236}">
              <a16:creationId xmlns:a16="http://schemas.microsoft.com/office/drawing/2014/main" id="{53632C4E-C6C0-468A-AD0E-36464BA3F7E5}"/>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35" name="フローチャート: 判断 734">
          <a:extLst>
            <a:ext uri="{FF2B5EF4-FFF2-40B4-BE49-F238E27FC236}">
              <a16:creationId xmlns:a16="http://schemas.microsoft.com/office/drawing/2014/main" id="{7CEAF0B3-9914-4233-90FA-18E8548008D6}"/>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36" name="フローチャート: 判断 735">
          <a:extLst>
            <a:ext uri="{FF2B5EF4-FFF2-40B4-BE49-F238E27FC236}">
              <a16:creationId xmlns:a16="http://schemas.microsoft.com/office/drawing/2014/main" id="{BD018B21-9A5C-4028-A984-072F984D35A3}"/>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37" name="フローチャート: 判断 736">
          <a:extLst>
            <a:ext uri="{FF2B5EF4-FFF2-40B4-BE49-F238E27FC236}">
              <a16:creationId xmlns:a16="http://schemas.microsoft.com/office/drawing/2014/main" id="{73F9307E-F8A6-4770-842B-85985402C4C7}"/>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5F7D9FC5-7257-4A8C-B268-965CB0A78BD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70018A4C-B520-4818-8F4A-A8A3189FD13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356E5FD0-CB9A-4426-B5A5-8920BD34B64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A267A4D3-53EA-4075-8243-83304D2BB59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67613551-090A-462F-A1D0-F9E16BF4753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159131</xdr:rowOff>
    </xdr:from>
    <xdr:to>
      <xdr:col>116</xdr:col>
      <xdr:colOff>114300</xdr:colOff>
      <xdr:row>106</xdr:row>
      <xdr:rowOff>89281</xdr:rowOff>
    </xdr:to>
    <xdr:sp macro="" textlink="">
      <xdr:nvSpPr>
        <xdr:cNvPr id="743" name="楕円 742">
          <a:extLst>
            <a:ext uri="{FF2B5EF4-FFF2-40B4-BE49-F238E27FC236}">
              <a16:creationId xmlns:a16="http://schemas.microsoft.com/office/drawing/2014/main" id="{E135EDA6-671A-4F50-8C37-612A01E20ECC}"/>
            </a:ext>
          </a:extLst>
        </xdr:cNvPr>
        <xdr:cNvSpPr/>
      </xdr:nvSpPr>
      <xdr:spPr>
        <a:xfrm>
          <a:off x="22110700" y="181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10558</xdr:rowOff>
    </xdr:from>
    <xdr:ext cx="469744" cy="259045"/>
    <xdr:sp macro="" textlink="">
      <xdr:nvSpPr>
        <xdr:cNvPr id="744" name="【公民館】&#10;一人当たり面積該当値テキスト">
          <a:extLst>
            <a:ext uri="{FF2B5EF4-FFF2-40B4-BE49-F238E27FC236}">
              <a16:creationId xmlns:a16="http://schemas.microsoft.com/office/drawing/2014/main" id="{3FEB8238-790E-4AC5-9D47-8FD8CE714496}"/>
            </a:ext>
          </a:extLst>
        </xdr:cNvPr>
        <xdr:cNvSpPr txBox="1"/>
      </xdr:nvSpPr>
      <xdr:spPr>
        <a:xfrm>
          <a:off x="22199600" y="1801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161417</xdr:rowOff>
    </xdr:from>
    <xdr:to>
      <xdr:col>112</xdr:col>
      <xdr:colOff>38100</xdr:colOff>
      <xdr:row>106</xdr:row>
      <xdr:rowOff>91567</xdr:rowOff>
    </xdr:to>
    <xdr:sp macro="" textlink="">
      <xdr:nvSpPr>
        <xdr:cNvPr id="745" name="楕円 744">
          <a:extLst>
            <a:ext uri="{FF2B5EF4-FFF2-40B4-BE49-F238E27FC236}">
              <a16:creationId xmlns:a16="http://schemas.microsoft.com/office/drawing/2014/main" id="{CA43BBA3-299D-45C8-9205-74F541FC3AE2}"/>
            </a:ext>
          </a:extLst>
        </xdr:cNvPr>
        <xdr:cNvSpPr/>
      </xdr:nvSpPr>
      <xdr:spPr>
        <a:xfrm>
          <a:off x="21272500" y="1816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38481</xdr:rowOff>
    </xdr:from>
    <xdr:to>
      <xdr:col>116</xdr:col>
      <xdr:colOff>63500</xdr:colOff>
      <xdr:row>106</xdr:row>
      <xdr:rowOff>40767</xdr:rowOff>
    </xdr:to>
    <xdr:cxnSp macro="">
      <xdr:nvCxnSpPr>
        <xdr:cNvPr id="746" name="直線コネクタ 745">
          <a:extLst>
            <a:ext uri="{FF2B5EF4-FFF2-40B4-BE49-F238E27FC236}">
              <a16:creationId xmlns:a16="http://schemas.microsoft.com/office/drawing/2014/main" id="{94EA861C-32D2-4E39-8FC1-1BC303C41EFB}"/>
            </a:ext>
          </a:extLst>
        </xdr:cNvPr>
        <xdr:cNvCxnSpPr/>
      </xdr:nvCxnSpPr>
      <xdr:spPr>
        <a:xfrm flipV="1">
          <a:off x="21323300" y="1821218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163322</xdr:rowOff>
    </xdr:from>
    <xdr:to>
      <xdr:col>107</xdr:col>
      <xdr:colOff>101600</xdr:colOff>
      <xdr:row>106</xdr:row>
      <xdr:rowOff>93472</xdr:rowOff>
    </xdr:to>
    <xdr:sp macro="" textlink="">
      <xdr:nvSpPr>
        <xdr:cNvPr id="747" name="楕円 746">
          <a:extLst>
            <a:ext uri="{FF2B5EF4-FFF2-40B4-BE49-F238E27FC236}">
              <a16:creationId xmlns:a16="http://schemas.microsoft.com/office/drawing/2014/main" id="{661A288C-7DD5-4DA9-B9F5-31419FD34DB9}"/>
            </a:ext>
          </a:extLst>
        </xdr:cNvPr>
        <xdr:cNvSpPr/>
      </xdr:nvSpPr>
      <xdr:spPr>
        <a:xfrm>
          <a:off x="20383500" y="181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40767</xdr:rowOff>
    </xdr:from>
    <xdr:to>
      <xdr:col>111</xdr:col>
      <xdr:colOff>177800</xdr:colOff>
      <xdr:row>106</xdr:row>
      <xdr:rowOff>42672</xdr:rowOff>
    </xdr:to>
    <xdr:cxnSp macro="">
      <xdr:nvCxnSpPr>
        <xdr:cNvPr id="748" name="直線コネクタ 747">
          <a:extLst>
            <a:ext uri="{FF2B5EF4-FFF2-40B4-BE49-F238E27FC236}">
              <a16:creationId xmlns:a16="http://schemas.microsoft.com/office/drawing/2014/main" id="{91EED283-A2EE-4DC6-B29B-7888886C07D7}"/>
            </a:ext>
          </a:extLst>
        </xdr:cNvPr>
        <xdr:cNvCxnSpPr/>
      </xdr:nvCxnSpPr>
      <xdr:spPr>
        <a:xfrm flipV="1">
          <a:off x="20434300" y="1821446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169799</xdr:rowOff>
    </xdr:from>
    <xdr:to>
      <xdr:col>102</xdr:col>
      <xdr:colOff>165100</xdr:colOff>
      <xdr:row>106</xdr:row>
      <xdr:rowOff>99949</xdr:rowOff>
    </xdr:to>
    <xdr:sp macro="" textlink="">
      <xdr:nvSpPr>
        <xdr:cNvPr id="749" name="楕円 748">
          <a:extLst>
            <a:ext uri="{FF2B5EF4-FFF2-40B4-BE49-F238E27FC236}">
              <a16:creationId xmlns:a16="http://schemas.microsoft.com/office/drawing/2014/main" id="{4B742B6A-B58C-44DB-AB43-6ADB7419E00C}"/>
            </a:ext>
          </a:extLst>
        </xdr:cNvPr>
        <xdr:cNvSpPr/>
      </xdr:nvSpPr>
      <xdr:spPr>
        <a:xfrm>
          <a:off x="19494500" y="1817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42672</xdr:rowOff>
    </xdr:from>
    <xdr:to>
      <xdr:col>107</xdr:col>
      <xdr:colOff>50800</xdr:colOff>
      <xdr:row>106</xdr:row>
      <xdr:rowOff>49149</xdr:rowOff>
    </xdr:to>
    <xdr:cxnSp macro="">
      <xdr:nvCxnSpPr>
        <xdr:cNvPr id="750" name="直線コネクタ 749">
          <a:extLst>
            <a:ext uri="{FF2B5EF4-FFF2-40B4-BE49-F238E27FC236}">
              <a16:creationId xmlns:a16="http://schemas.microsoft.com/office/drawing/2014/main" id="{FFA52135-9D21-4262-A3D7-3E21FF556674}"/>
            </a:ext>
          </a:extLst>
        </xdr:cNvPr>
        <xdr:cNvCxnSpPr/>
      </xdr:nvCxnSpPr>
      <xdr:spPr>
        <a:xfrm flipV="1">
          <a:off x="19545300" y="1821637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5587</xdr:rowOff>
    </xdr:from>
    <xdr:to>
      <xdr:col>98</xdr:col>
      <xdr:colOff>38100</xdr:colOff>
      <xdr:row>106</xdr:row>
      <xdr:rowOff>107187</xdr:rowOff>
    </xdr:to>
    <xdr:sp macro="" textlink="">
      <xdr:nvSpPr>
        <xdr:cNvPr id="751" name="楕円 750">
          <a:extLst>
            <a:ext uri="{FF2B5EF4-FFF2-40B4-BE49-F238E27FC236}">
              <a16:creationId xmlns:a16="http://schemas.microsoft.com/office/drawing/2014/main" id="{AD9DA190-8D8C-4BF5-B7B3-2C95A03E3DDE}"/>
            </a:ext>
          </a:extLst>
        </xdr:cNvPr>
        <xdr:cNvSpPr/>
      </xdr:nvSpPr>
      <xdr:spPr>
        <a:xfrm>
          <a:off x="18605500" y="1817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49149</xdr:rowOff>
    </xdr:from>
    <xdr:to>
      <xdr:col>102</xdr:col>
      <xdr:colOff>114300</xdr:colOff>
      <xdr:row>106</xdr:row>
      <xdr:rowOff>56387</xdr:rowOff>
    </xdr:to>
    <xdr:cxnSp macro="">
      <xdr:nvCxnSpPr>
        <xdr:cNvPr id="752" name="直線コネクタ 751">
          <a:extLst>
            <a:ext uri="{FF2B5EF4-FFF2-40B4-BE49-F238E27FC236}">
              <a16:creationId xmlns:a16="http://schemas.microsoft.com/office/drawing/2014/main" id="{90C2C61F-5F78-441A-B9B4-0D619355A734}"/>
            </a:ext>
          </a:extLst>
        </xdr:cNvPr>
        <xdr:cNvCxnSpPr/>
      </xdr:nvCxnSpPr>
      <xdr:spPr>
        <a:xfrm flipV="1">
          <a:off x="18656300" y="18222849"/>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23640</xdr:rowOff>
    </xdr:from>
    <xdr:ext cx="469744" cy="259045"/>
    <xdr:sp macro="" textlink="">
      <xdr:nvSpPr>
        <xdr:cNvPr id="753" name="n_1aveValue【公民館】&#10;一人当たり面積">
          <a:extLst>
            <a:ext uri="{FF2B5EF4-FFF2-40B4-BE49-F238E27FC236}">
              <a16:creationId xmlns:a16="http://schemas.microsoft.com/office/drawing/2014/main" id="{B92B5C09-DA85-44BF-B55A-5AD97AED6372}"/>
            </a:ext>
          </a:extLst>
        </xdr:cNvPr>
        <xdr:cNvSpPr txBox="1"/>
      </xdr:nvSpPr>
      <xdr:spPr>
        <a:xfrm>
          <a:off x="210757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12589</xdr:rowOff>
    </xdr:from>
    <xdr:ext cx="469744" cy="259045"/>
    <xdr:sp macro="" textlink="">
      <xdr:nvSpPr>
        <xdr:cNvPr id="754" name="n_2aveValue【公民館】&#10;一人当たり面積">
          <a:extLst>
            <a:ext uri="{FF2B5EF4-FFF2-40B4-BE49-F238E27FC236}">
              <a16:creationId xmlns:a16="http://schemas.microsoft.com/office/drawing/2014/main" id="{26B0A639-7205-4AC3-B7E0-C94A607DAB3C}"/>
            </a:ext>
          </a:extLst>
        </xdr:cNvPr>
        <xdr:cNvSpPr txBox="1"/>
      </xdr:nvSpPr>
      <xdr:spPr>
        <a:xfrm>
          <a:off x="20199427" y="185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755" name="n_3aveValue【公民館】&#10;一人当たり面積">
          <a:extLst>
            <a:ext uri="{FF2B5EF4-FFF2-40B4-BE49-F238E27FC236}">
              <a16:creationId xmlns:a16="http://schemas.microsoft.com/office/drawing/2014/main" id="{527DBE5D-B31E-4FC1-B9F6-C67086A2E424}"/>
            </a:ext>
          </a:extLst>
        </xdr:cNvPr>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25544</xdr:rowOff>
    </xdr:from>
    <xdr:ext cx="469744" cy="259045"/>
    <xdr:sp macro="" textlink="">
      <xdr:nvSpPr>
        <xdr:cNvPr id="756" name="n_4aveValue【公民館】&#10;一人当たり面積">
          <a:extLst>
            <a:ext uri="{FF2B5EF4-FFF2-40B4-BE49-F238E27FC236}">
              <a16:creationId xmlns:a16="http://schemas.microsoft.com/office/drawing/2014/main" id="{9A1D89E2-8628-4072-B21D-109C9E55482E}"/>
            </a:ext>
          </a:extLst>
        </xdr:cNvPr>
        <xdr:cNvSpPr txBox="1"/>
      </xdr:nvSpPr>
      <xdr:spPr>
        <a:xfrm>
          <a:off x="18421427" y="185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108094</xdr:rowOff>
    </xdr:from>
    <xdr:ext cx="469744" cy="259045"/>
    <xdr:sp macro="" textlink="">
      <xdr:nvSpPr>
        <xdr:cNvPr id="757" name="n_1mainValue【公民館】&#10;一人当たり面積">
          <a:extLst>
            <a:ext uri="{FF2B5EF4-FFF2-40B4-BE49-F238E27FC236}">
              <a16:creationId xmlns:a16="http://schemas.microsoft.com/office/drawing/2014/main" id="{1F63A3EC-83D2-430F-B86F-95B9889F0FA1}"/>
            </a:ext>
          </a:extLst>
        </xdr:cNvPr>
        <xdr:cNvSpPr txBox="1"/>
      </xdr:nvSpPr>
      <xdr:spPr>
        <a:xfrm>
          <a:off x="21075727" y="1793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109999</xdr:rowOff>
    </xdr:from>
    <xdr:ext cx="469744" cy="259045"/>
    <xdr:sp macro="" textlink="">
      <xdr:nvSpPr>
        <xdr:cNvPr id="758" name="n_2mainValue【公民館】&#10;一人当たり面積">
          <a:extLst>
            <a:ext uri="{FF2B5EF4-FFF2-40B4-BE49-F238E27FC236}">
              <a16:creationId xmlns:a16="http://schemas.microsoft.com/office/drawing/2014/main" id="{F94E3796-6099-428B-991A-D9EBBFBA3F94}"/>
            </a:ext>
          </a:extLst>
        </xdr:cNvPr>
        <xdr:cNvSpPr txBox="1"/>
      </xdr:nvSpPr>
      <xdr:spPr>
        <a:xfrm>
          <a:off x="20199427" y="1794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116476</xdr:rowOff>
    </xdr:from>
    <xdr:ext cx="469744" cy="259045"/>
    <xdr:sp macro="" textlink="">
      <xdr:nvSpPr>
        <xdr:cNvPr id="759" name="n_3mainValue【公民館】&#10;一人当たり面積">
          <a:extLst>
            <a:ext uri="{FF2B5EF4-FFF2-40B4-BE49-F238E27FC236}">
              <a16:creationId xmlns:a16="http://schemas.microsoft.com/office/drawing/2014/main" id="{77BB2FD6-317E-4467-9664-E2AE0CF7A651}"/>
            </a:ext>
          </a:extLst>
        </xdr:cNvPr>
        <xdr:cNvSpPr txBox="1"/>
      </xdr:nvSpPr>
      <xdr:spPr>
        <a:xfrm>
          <a:off x="19310427" y="1794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123714</xdr:rowOff>
    </xdr:from>
    <xdr:ext cx="469744" cy="259045"/>
    <xdr:sp macro="" textlink="">
      <xdr:nvSpPr>
        <xdr:cNvPr id="760" name="n_4mainValue【公民館】&#10;一人当たり面積">
          <a:extLst>
            <a:ext uri="{FF2B5EF4-FFF2-40B4-BE49-F238E27FC236}">
              <a16:creationId xmlns:a16="http://schemas.microsoft.com/office/drawing/2014/main" id="{6A043256-C831-48B6-8435-A2442698E7AD}"/>
            </a:ext>
          </a:extLst>
        </xdr:cNvPr>
        <xdr:cNvSpPr txBox="1"/>
      </xdr:nvSpPr>
      <xdr:spPr>
        <a:xfrm>
          <a:off x="18421427" y="1795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82ACCAE6-E3AC-4746-BAEA-CB6D4366921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51AAC091-4087-422F-BB6F-80D3C7CFD71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00C5B8D0-33D6-47AF-99E3-DF659D3B19F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道路については、有形固定資産償却率が類似団体を大幅に上回っており、老朽化が進んでいる。今後も計画的な点検や修繕を行い、長寿命化とトータルコストの縮減・平準化を図る。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学校施設については、令和３年度に老朽化していた学校給食センターを建設し、令和４年度に古い給食センターの解体工事を行ったため、改善していくと思われる。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0AE3C98-1EB8-4441-849F-FB7C4E33714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508C00E-9840-4118-869F-49415C8D5CE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17C9C32-1CA2-4245-BEC0-42509CD077A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8E1D4D4-4B81-40A3-BF39-AAA9A8A1A28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A4D3DE5-98FD-4192-A358-24217B75856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42D5B5B-60A7-4BC8-8000-D23F4900D78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5121012-696F-431B-AD47-68F12E430E8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1859C0B-CC70-4C3A-937B-12C6F638181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51F5A21-4F5A-4CB6-A81B-66E7B5CA005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B897E56-DABC-452C-9EB9-69591999557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9,268
8,969
86.96
7,118,764
6,840,634
156,423
3,750,401
4,330,561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22EDDC2-260F-4151-8C61-D1E6C0590AC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D9E60EA-3E95-48E0-8FA3-C709DC6115B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DB7793C-5E95-487C-9DFB-96E500E950A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0355663-BE35-4277-9686-CB184841110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DC3A536-1F24-4689-A86C-0CA4C909FF5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D2F229B-A689-42B5-A638-17030100579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A514CA5-064A-4B14-AE2F-7ADC2EBDD4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9021A87-21DB-4B21-B693-0C6A3FFA3CF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4CEDC7D-3544-4512-A864-D67525EAC97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7F26FAC-6203-4956-BEED-7E45AE9B01A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B82D698-A0B3-45E4-BF7A-5A9A920CBB9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28A8400-7DBF-4024-A311-AC7BDD5CB4A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969F955-7942-4617-ACD0-94CA1AC1C69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85A5074-E1DC-491F-9C7B-AD5DFAF46F2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2CBCA7-4714-4036-8F7A-EBC10A9966C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6B72D7C-2C5B-4F5A-81EA-C0FBDA8D203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B7D7A47-3407-4AF9-A6EA-36560FD3B24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817CA92-FD96-41B4-BDF6-7ABBD2D60CA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4F4CFF4-4AC5-458D-BB8B-D3FC359ADC3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17ECC9A-1733-4E33-B0D6-D36577987CE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397E270-44F9-47B1-A1F7-8ADCB82D47D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D8C994C-C418-4130-82F9-031228A5D33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B7FF0D4-BBC9-4D6F-8BE7-7B6A6FA8A5E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D6AD23D-F80C-45CD-88EB-5921CE9226A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8E6096C-DA7B-466E-BBDF-193A83E99AD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22CFA79-E761-4003-A0A9-B71D359819F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06A7D5F-A7BA-480F-9E21-DF6728EE7DB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E399DAC-3C4C-42E0-BC5D-8D08B5A84CA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A1A4AFB-917A-43A0-ABCD-EE905FFEFDE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F695C13-48D3-46AE-9C53-4868DE6D9C6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564BDDF-3629-48E6-ABC4-DD703A118B2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F25C8D2-0799-4ED8-9DA3-68D4C1C535E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FC56B29-DF4B-422E-B8F4-EF39F3856B8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B6E5940-580B-4295-B0B1-2F2480FE148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86C0A30-1D99-4347-8776-714C6A22046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B113816-875A-49B4-9985-92A09D7DFCB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2AB7715-BF60-4CCC-98B6-F79EBDBA1BD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25421CD-A595-4F7A-9E45-89C634F2A02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6888641-D7F7-4259-B273-3C8B2742376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E55723C-7FE8-4F21-88C5-7B5752E39E9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82D52BD-44CF-470A-B266-DE8C8FBEA9D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82C2C29-5A14-4B91-BDC5-62464B84D08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4DBE998-A733-4A2E-9FEA-D440F96A26A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1874BA1-2B71-426F-BBD5-95589081F2B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AA24A82-CC83-4CCE-A9BB-A7CB3FF9A08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8FCB9C2-8520-4AC9-AA00-957CFC0A90A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864559FD-232A-47F8-BE55-0D2529FDAD6D}"/>
            </a:ext>
          </a:extLst>
        </xdr:cNvPr>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AE35D4A3-01F8-4973-926A-DF95793E9331}"/>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B32CCC3B-4E69-416D-992E-9A9078F19AC1}"/>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id="{0FA07800-CA95-49AA-975A-89B7CD546588}"/>
            </a:ext>
          </a:extLst>
        </xdr:cNvPr>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id="{A0E8FE75-E1C8-4F4F-B2CF-E0D2CE458642}"/>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a:extLst>
            <a:ext uri="{FF2B5EF4-FFF2-40B4-BE49-F238E27FC236}">
              <a16:creationId xmlns:a16="http://schemas.microsoft.com/office/drawing/2014/main" id="{46D5E6C4-A54F-468D-A0E0-B8D86D88A64B}"/>
            </a:ext>
          </a:extLst>
        </xdr:cNvPr>
        <xdr:cNvSpPr txBox="1"/>
      </xdr:nvSpPr>
      <xdr:spPr>
        <a:xfrm>
          <a:off x="4673600" y="621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A02E3C41-DDAB-463B-8EF6-03039074EEE9}"/>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3C1F53E6-DE81-4A49-ADDC-C5CAC0336FDD}"/>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a:extLst>
            <a:ext uri="{FF2B5EF4-FFF2-40B4-BE49-F238E27FC236}">
              <a16:creationId xmlns:a16="http://schemas.microsoft.com/office/drawing/2014/main" id="{7149B2AA-2673-4107-8943-26CD91F178F1}"/>
            </a:ext>
          </a:extLst>
        </xdr:cNvPr>
        <xdr:cNvSpPr/>
      </xdr:nvSpPr>
      <xdr:spPr>
        <a:xfrm>
          <a:off x="2857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a:extLst>
            <a:ext uri="{FF2B5EF4-FFF2-40B4-BE49-F238E27FC236}">
              <a16:creationId xmlns:a16="http://schemas.microsoft.com/office/drawing/2014/main" id="{25001591-C8B3-4464-960B-631C1AFF505F}"/>
            </a:ext>
          </a:extLst>
        </xdr:cNvPr>
        <xdr:cNvSpPr/>
      </xdr:nvSpPr>
      <xdr:spPr>
        <a:xfrm>
          <a:off x="1968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a:extLst>
            <a:ext uri="{FF2B5EF4-FFF2-40B4-BE49-F238E27FC236}">
              <a16:creationId xmlns:a16="http://schemas.microsoft.com/office/drawing/2014/main" id="{725BAC74-045A-41B1-A6FF-47E5574DFAAC}"/>
            </a:ext>
          </a:extLst>
        </xdr:cNvPr>
        <xdr:cNvSpPr/>
      </xdr:nvSpPr>
      <xdr:spPr>
        <a:xfrm>
          <a:off x="1079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48B78F6-209C-42FE-8656-C5C123C7F7A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1363226-E4DD-45AA-9CE5-86DBDCF00C6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0E8ACE5-CF22-4912-9CAE-5D03E5AB7BF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81BCFA9-7F3C-4917-AC0E-3318A4E1F6E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2614A2E-B472-4773-A38B-6E6BE370630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74" name="楕円 73">
          <a:extLst>
            <a:ext uri="{FF2B5EF4-FFF2-40B4-BE49-F238E27FC236}">
              <a16:creationId xmlns:a16="http://schemas.microsoft.com/office/drawing/2014/main" id="{89AF389C-0E18-4209-8044-18D716FC3C4E}"/>
            </a:ext>
          </a:extLst>
        </xdr:cNvPr>
        <xdr:cNvSpPr/>
      </xdr:nvSpPr>
      <xdr:spPr>
        <a:xfrm>
          <a:off x="4584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20155</xdr:rowOff>
    </xdr:from>
    <xdr:ext cx="405111" cy="259045"/>
    <xdr:sp macro="" textlink="">
      <xdr:nvSpPr>
        <xdr:cNvPr id="75" name="【図書館】&#10;有形固定資産減価償却率該当値テキスト">
          <a:extLst>
            <a:ext uri="{FF2B5EF4-FFF2-40B4-BE49-F238E27FC236}">
              <a16:creationId xmlns:a16="http://schemas.microsoft.com/office/drawing/2014/main" id="{88412C00-202A-45C9-BE83-6FBB420502F9}"/>
            </a:ext>
          </a:extLst>
        </xdr:cNvPr>
        <xdr:cNvSpPr txBox="1"/>
      </xdr:nvSpPr>
      <xdr:spPr>
        <a:xfrm>
          <a:off x="4673600"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6" name="楕円 75">
          <a:extLst>
            <a:ext uri="{FF2B5EF4-FFF2-40B4-BE49-F238E27FC236}">
              <a16:creationId xmlns:a16="http://schemas.microsoft.com/office/drawing/2014/main" id="{911A80D0-D239-4D99-A9B1-03E1C20B5AB1}"/>
            </a:ext>
          </a:extLst>
        </xdr:cNvPr>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92528</xdr:rowOff>
    </xdr:to>
    <xdr:cxnSp macro="">
      <xdr:nvCxnSpPr>
        <xdr:cNvPr id="77" name="直線コネクタ 76">
          <a:extLst>
            <a:ext uri="{FF2B5EF4-FFF2-40B4-BE49-F238E27FC236}">
              <a16:creationId xmlns:a16="http://schemas.microsoft.com/office/drawing/2014/main" id="{825DF29D-ADEC-43B0-912D-70F68C954890}"/>
            </a:ext>
          </a:extLst>
        </xdr:cNvPr>
        <xdr:cNvCxnSpPr/>
      </xdr:nvCxnSpPr>
      <xdr:spPr>
        <a:xfrm>
          <a:off x="3797300" y="657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8" name="楕円 77">
          <a:extLst>
            <a:ext uri="{FF2B5EF4-FFF2-40B4-BE49-F238E27FC236}">
              <a16:creationId xmlns:a16="http://schemas.microsoft.com/office/drawing/2014/main" id="{368E38FA-1723-4FC8-A7D3-22FEF0605F22}"/>
            </a:ext>
          </a:extLst>
        </xdr:cNvPr>
        <xdr:cNvSpPr/>
      </xdr:nvSpPr>
      <xdr:spPr>
        <a:xfrm>
          <a:off x="2857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59872</xdr:rowOff>
    </xdr:to>
    <xdr:cxnSp macro="">
      <xdr:nvCxnSpPr>
        <xdr:cNvPr id="79" name="直線コネクタ 78">
          <a:extLst>
            <a:ext uri="{FF2B5EF4-FFF2-40B4-BE49-F238E27FC236}">
              <a16:creationId xmlns:a16="http://schemas.microsoft.com/office/drawing/2014/main" id="{A9A46FA0-DC98-4BE8-8781-24059CF3C9C0}"/>
            </a:ext>
          </a:extLst>
        </xdr:cNvPr>
        <xdr:cNvCxnSpPr/>
      </xdr:nvCxnSpPr>
      <xdr:spPr>
        <a:xfrm>
          <a:off x="2908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a:extLst>
            <a:ext uri="{FF2B5EF4-FFF2-40B4-BE49-F238E27FC236}">
              <a16:creationId xmlns:a16="http://schemas.microsoft.com/office/drawing/2014/main" id="{04A78EE1-852B-47C5-B07E-E19B9BAE30B2}"/>
            </a:ext>
          </a:extLst>
        </xdr:cNvPr>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27215</xdr:rowOff>
    </xdr:to>
    <xdr:cxnSp macro="">
      <xdr:nvCxnSpPr>
        <xdr:cNvPr id="81" name="直線コネクタ 80">
          <a:extLst>
            <a:ext uri="{FF2B5EF4-FFF2-40B4-BE49-F238E27FC236}">
              <a16:creationId xmlns:a16="http://schemas.microsoft.com/office/drawing/2014/main" id="{B7E66BA6-6A3A-44FA-AB77-93B7BA603249}"/>
            </a:ext>
          </a:extLst>
        </xdr:cNvPr>
        <xdr:cNvCxnSpPr/>
      </xdr:nvCxnSpPr>
      <xdr:spPr>
        <a:xfrm>
          <a:off x="2019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a:extLst>
            <a:ext uri="{FF2B5EF4-FFF2-40B4-BE49-F238E27FC236}">
              <a16:creationId xmlns:a16="http://schemas.microsoft.com/office/drawing/2014/main" id="{4D6FE5F9-C34D-4C74-A12C-09FB4C60217D}"/>
            </a:ext>
          </a:extLst>
        </xdr:cNvPr>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166007</xdr:rowOff>
    </xdr:to>
    <xdr:cxnSp macro="">
      <xdr:nvCxnSpPr>
        <xdr:cNvPr id="83" name="直線コネクタ 82">
          <a:extLst>
            <a:ext uri="{FF2B5EF4-FFF2-40B4-BE49-F238E27FC236}">
              <a16:creationId xmlns:a16="http://schemas.microsoft.com/office/drawing/2014/main" id="{5135F674-6C27-4A3F-BE0E-A65E2092675A}"/>
            </a:ext>
          </a:extLst>
        </xdr:cNvPr>
        <xdr:cNvCxnSpPr/>
      </xdr:nvCxnSpPr>
      <xdr:spPr>
        <a:xfrm>
          <a:off x="1130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a:extLst>
            <a:ext uri="{FF2B5EF4-FFF2-40B4-BE49-F238E27FC236}">
              <a16:creationId xmlns:a16="http://schemas.microsoft.com/office/drawing/2014/main" id="{65BCD700-4AF8-43D8-A052-763214D79B6D}"/>
            </a:ext>
          </a:extLst>
        </xdr:cNvPr>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85" name="n_2aveValue【図書館】&#10;有形固定資産減価償却率">
          <a:extLst>
            <a:ext uri="{FF2B5EF4-FFF2-40B4-BE49-F238E27FC236}">
              <a16:creationId xmlns:a16="http://schemas.microsoft.com/office/drawing/2014/main" id="{233DE657-8F05-4BD8-98FC-C4D6B6BA091E}"/>
            </a:ext>
          </a:extLst>
        </xdr:cNvPr>
        <xdr:cNvSpPr txBox="1"/>
      </xdr:nvSpPr>
      <xdr:spPr>
        <a:xfrm>
          <a:off x="2705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86" name="n_3aveValue【図書館】&#10;有形固定資産減価償却率">
          <a:extLst>
            <a:ext uri="{FF2B5EF4-FFF2-40B4-BE49-F238E27FC236}">
              <a16:creationId xmlns:a16="http://schemas.microsoft.com/office/drawing/2014/main" id="{400BF7B7-73CC-4943-9D20-C07792241283}"/>
            </a:ext>
          </a:extLst>
        </xdr:cNvPr>
        <xdr:cNvSpPr txBox="1"/>
      </xdr:nvSpPr>
      <xdr:spPr>
        <a:xfrm>
          <a:off x="1816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164754</xdr:rowOff>
    </xdr:from>
    <xdr:ext cx="405111" cy="259045"/>
    <xdr:sp macro="" textlink="">
      <xdr:nvSpPr>
        <xdr:cNvPr id="87" name="n_4aveValue【図書館】&#10;有形固定資産減価償却率">
          <a:extLst>
            <a:ext uri="{FF2B5EF4-FFF2-40B4-BE49-F238E27FC236}">
              <a16:creationId xmlns:a16="http://schemas.microsoft.com/office/drawing/2014/main" id="{C0935CB7-860E-4DCF-916F-61C5AF030F1E}"/>
            </a:ext>
          </a:extLst>
        </xdr:cNvPr>
        <xdr:cNvSpPr txBox="1"/>
      </xdr:nvSpPr>
      <xdr:spPr>
        <a:xfrm>
          <a:off x="927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101799</xdr:rowOff>
    </xdr:from>
    <xdr:ext cx="405111" cy="259045"/>
    <xdr:sp macro="" textlink="">
      <xdr:nvSpPr>
        <xdr:cNvPr id="88" name="n_1mainValue【図書館】&#10;有形固定資産減価償却率">
          <a:extLst>
            <a:ext uri="{FF2B5EF4-FFF2-40B4-BE49-F238E27FC236}">
              <a16:creationId xmlns:a16="http://schemas.microsoft.com/office/drawing/2014/main" id="{F73FF4C7-6608-4E53-9C43-CB51B4E935C9}"/>
            </a:ext>
          </a:extLst>
        </xdr:cNvPr>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69142</xdr:rowOff>
    </xdr:from>
    <xdr:ext cx="405111" cy="259045"/>
    <xdr:sp macro="" textlink="">
      <xdr:nvSpPr>
        <xdr:cNvPr id="89" name="n_2mainValue【図書館】&#10;有形固定資産減価償却率">
          <a:extLst>
            <a:ext uri="{FF2B5EF4-FFF2-40B4-BE49-F238E27FC236}">
              <a16:creationId xmlns:a16="http://schemas.microsoft.com/office/drawing/2014/main" id="{3AEF15A3-CCE6-439E-B2D5-D1775A6F3BB8}"/>
            </a:ext>
          </a:extLst>
        </xdr:cNvPr>
        <xdr:cNvSpPr txBox="1"/>
      </xdr:nvSpPr>
      <xdr:spPr>
        <a:xfrm>
          <a:off x="2705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90" name="n_3mainValue【図書館】&#10;有形固定資産減価償却率">
          <a:extLst>
            <a:ext uri="{FF2B5EF4-FFF2-40B4-BE49-F238E27FC236}">
              <a16:creationId xmlns:a16="http://schemas.microsoft.com/office/drawing/2014/main" id="{E736D64A-DD32-40B2-A7E2-8DC6CCDCED5E}"/>
            </a:ext>
          </a:extLst>
        </xdr:cNvPr>
        <xdr:cNvSpPr txBox="1"/>
      </xdr:nvSpPr>
      <xdr:spPr>
        <a:xfrm>
          <a:off x="1816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91" name="n_4mainValue【図書館】&#10;有形固定資産減価償却率">
          <a:extLst>
            <a:ext uri="{FF2B5EF4-FFF2-40B4-BE49-F238E27FC236}">
              <a16:creationId xmlns:a16="http://schemas.microsoft.com/office/drawing/2014/main" id="{D5322B53-CCF9-4188-AA03-676897E7BCF8}"/>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2C5652B-DB2F-45F8-9D2A-C12853CA760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EFDDF71-A8E3-47AB-ACD6-9E4ACE76177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40E5900-B55F-4AEC-8BD2-2303505F03C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10A1A75-0FBC-40BE-8BCA-9DB8613ED78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5E52A6A-863C-4E94-B722-D4605C4F817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E49B57F-4E52-4B5C-9450-08C1EE9B7C2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8CDF45F-7AAE-45AF-92BF-B0BD20C6301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A67C36D-7AD9-4E4A-A66F-A7B0109AB1A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8134BA9-734C-4963-A00D-2E5A4362696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0808345-1CC0-4516-94CE-264CE67D1AE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9D768516-DE6B-40D1-AC14-6045D2E632E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60B6661F-1CC9-4A68-A46F-07A13ADECFD3}"/>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7852EA06-21A1-409D-8DBF-5381599C5307}"/>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3418A184-FF95-4307-BD42-CB365D7A50C1}"/>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5D66F1AB-FF85-43B8-8901-F4C3A888B622}"/>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47475034-E8C7-4776-AAEB-980D868468FC}"/>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19A77D10-26B0-4942-8BE8-4CA021CCF26D}"/>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7ADD1E3D-9E16-43CF-8563-7E57AB22A312}"/>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4E60CEB-B174-4569-BBBA-F6E65318FB21}"/>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EB8C158B-7D8B-4AB6-8489-066387848CF1}"/>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E4FD31B7-CC78-46F6-BB0B-2C17F8C27A7B}"/>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38132E90-F971-431A-8BE2-183CF5E32BD9}"/>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D37403ED-15DD-4F3A-81C1-85935215E61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2418F0C1-0416-4DC3-96AD-AAB8840A91D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F944A69E-BCB2-4589-A3FF-11A2E00DE52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779797D7-91E1-42A4-AF71-D55DC75B9CF0}"/>
            </a:ext>
          </a:extLst>
        </xdr:cNvPr>
        <xdr:cNvCxnSpPr/>
      </xdr:nvCxnSpPr>
      <xdr:spPr>
        <a:xfrm flipV="1">
          <a:off x="10476865" y="56997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C5E9BEE9-AC10-4872-B389-1DE2FB761CFE}"/>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9E8CF339-67EB-4500-8D14-A0BDACA4FA73}"/>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a:extLst>
            <a:ext uri="{FF2B5EF4-FFF2-40B4-BE49-F238E27FC236}">
              <a16:creationId xmlns:a16="http://schemas.microsoft.com/office/drawing/2014/main" id="{A09D799B-3D37-4E97-B1C6-4949A7568E96}"/>
            </a:ext>
          </a:extLst>
        </xdr:cNvPr>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a:extLst>
            <a:ext uri="{FF2B5EF4-FFF2-40B4-BE49-F238E27FC236}">
              <a16:creationId xmlns:a16="http://schemas.microsoft.com/office/drawing/2014/main" id="{1090DC19-566A-45DE-B699-9FB64FF2600F}"/>
            </a:ext>
          </a:extLst>
        </xdr:cNvPr>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62973</xdr:rowOff>
    </xdr:from>
    <xdr:ext cx="469744" cy="259045"/>
    <xdr:sp macro="" textlink="">
      <xdr:nvSpPr>
        <xdr:cNvPr id="122" name="【図書館】&#10;一人当たり面積平均値テキスト">
          <a:extLst>
            <a:ext uri="{FF2B5EF4-FFF2-40B4-BE49-F238E27FC236}">
              <a16:creationId xmlns:a16="http://schemas.microsoft.com/office/drawing/2014/main" id="{7E32ED5C-CECA-4E40-A870-8BD1D1D38759}"/>
            </a:ext>
          </a:extLst>
        </xdr:cNvPr>
        <xdr:cNvSpPr txBox="1"/>
      </xdr:nvSpPr>
      <xdr:spPr>
        <a:xfrm>
          <a:off x="10515600" y="6578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a:extLst>
            <a:ext uri="{FF2B5EF4-FFF2-40B4-BE49-F238E27FC236}">
              <a16:creationId xmlns:a16="http://schemas.microsoft.com/office/drawing/2014/main" id="{BEBCC9E6-A761-4BF2-9158-FA1B800851C8}"/>
            </a:ext>
          </a:extLst>
        </xdr:cNvPr>
        <xdr:cNvSpPr/>
      </xdr:nvSpPr>
      <xdr:spPr>
        <a:xfrm>
          <a:off x="10426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a:extLst>
            <a:ext uri="{FF2B5EF4-FFF2-40B4-BE49-F238E27FC236}">
              <a16:creationId xmlns:a16="http://schemas.microsoft.com/office/drawing/2014/main" id="{AD15E3B7-1007-4C2E-BDD3-5C7D62A7DD43}"/>
            </a:ext>
          </a:extLst>
        </xdr:cNvPr>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25" name="フローチャート: 判断 124">
          <a:extLst>
            <a:ext uri="{FF2B5EF4-FFF2-40B4-BE49-F238E27FC236}">
              <a16:creationId xmlns:a16="http://schemas.microsoft.com/office/drawing/2014/main" id="{2526ABEF-A88D-480A-8216-733E147B48BB}"/>
            </a:ext>
          </a:extLst>
        </xdr:cNvPr>
        <xdr:cNvSpPr/>
      </xdr:nvSpPr>
      <xdr:spPr>
        <a:xfrm>
          <a:off x="8699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6" name="フローチャート: 判断 125">
          <a:extLst>
            <a:ext uri="{FF2B5EF4-FFF2-40B4-BE49-F238E27FC236}">
              <a16:creationId xmlns:a16="http://schemas.microsoft.com/office/drawing/2014/main" id="{F9AFE5EA-76E1-4353-B00B-A3AA5EB60ECE}"/>
            </a:ext>
          </a:extLst>
        </xdr:cNvPr>
        <xdr:cNvSpPr/>
      </xdr:nvSpPr>
      <xdr:spPr>
        <a:xfrm>
          <a:off x="7810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27" name="フローチャート: 判断 126">
          <a:extLst>
            <a:ext uri="{FF2B5EF4-FFF2-40B4-BE49-F238E27FC236}">
              <a16:creationId xmlns:a16="http://schemas.microsoft.com/office/drawing/2014/main" id="{473A3292-6FC8-4B39-B8CB-273C0FF2F119}"/>
            </a:ext>
          </a:extLst>
        </xdr:cNvPr>
        <xdr:cNvSpPr/>
      </xdr:nvSpPr>
      <xdr:spPr>
        <a:xfrm>
          <a:off x="6921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F73220F-55B8-46A3-8F88-DAC701E4FB1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DBB35F9-D176-4E78-9081-9B93CBA9FEC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219259F-241F-4D01-B430-A266529BF27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F8E43751-37D7-4504-8290-AF5E2C6CC88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BCA0B7CB-7D0D-4AE2-8E16-0C5021EFE1A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165826</xdr:rowOff>
    </xdr:from>
    <xdr:to>
      <xdr:col>55</xdr:col>
      <xdr:colOff>50800</xdr:colOff>
      <xdr:row>41</xdr:row>
      <xdr:rowOff>95976</xdr:rowOff>
    </xdr:to>
    <xdr:sp macro="" textlink="">
      <xdr:nvSpPr>
        <xdr:cNvPr id="133" name="楕円 132">
          <a:extLst>
            <a:ext uri="{FF2B5EF4-FFF2-40B4-BE49-F238E27FC236}">
              <a16:creationId xmlns:a16="http://schemas.microsoft.com/office/drawing/2014/main" id="{787DE58F-01FA-40FE-99D6-F45CA16B9094}"/>
            </a:ext>
          </a:extLst>
        </xdr:cNvPr>
        <xdr:cNvSpPr/>
      </xdr:nvSpPr>
      <xdr:spPr>
        <a:xfrm>
          <a:off x="104267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144253</xdr:rowOff>
    </xdr:from>
    <xdr:ext cx="469744" cy="259045"/>
    <xdr:sp macro="" textlink="">
      <xdr:nvSpPr>
        <xdr:cNvPr id="134" name="【図書館】&#10;一人当たり面積該当値テキスト">
          <a:extLst>
            <a:ext uri="{FF2B5EF4-FFF2-40B4-BE49-F238E27FC236}">
              <a16:creationId xmlns:a16="http://schemas.microsoft.com/office/drawing/2014/main" id="{876E8BB8-E4F7-48BE-BBFC-D96CAD850AD1}"/>
            </a:ext>
          </a:extLst>
        </xdr:cNvPr>
        <xdr:cNvSpPr txBox="1"/>
      </xdr:nvSpPr>
      <xdr:spPr>
        <a:xfrm>
          <a:off x="10515600" y="700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165826</xdr:rowOff>
    </xdr:from>
    <xdr:to>
      <xdr:col>50</xdr:col>
      <xdr:colOff>165100</xdr:colOff>
      <xdr:row>41</xdr:row>
      <xdr:rowOff>95976</xdr:rowOff>
    </xdr:to>
    <xdr:sp macro="" textlink="">
      <xdr:nvSpPr>
        <xdr:cNvPr id="135" name="楕円 134">
          <a:extLst>
            <a:ext uri="{FF2B5EF4-FFF2-40B4-BE49-F238E27FC236}">
              <a16:creationId xmlns:a16="http://schemas.microsoft.com/office/drawing/2014/main" id="{F610915A-BFF1-478A-9FBD-EEC8CDB6728D}"/>
            </a:ext>
          </a:extLst>
        </xdr:cNvPr>
        <xdr:cNvSpPr/>
      </xdr:nvSpPr>
      <xdr:spPr>
        <a:xfrm>
          <a:off x="95885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45176</xdr:rowOff>
    </xdr:from>
    <xdr:to>
      <xdr:col>55</xdr:col>
      <xdr:colOff>0</xdr:colOff>
      <xdr:row>41</xdr:row>
      <xdr:rowOff>45176</xdr:rowOff>
    </xdr:to>
    <xdr:cxnSp macro="">
      <xdr:nvCxnSpPr>
        <xdr:cNvPr id="136" name="直線コネクタ 135">
          <a:extLst>
            <a:ext uri="{FF2B5EF4-FFF2-40B4-BE49-F238E27FC236}">
              <a16:creationId xmlns:a16="http://schemas.microsoft.com/office/drawing/2014/main" id="{78E8C945-2E7B-4DCD-94C4-679921F14E89}"/>
            </a:ext>
          </a:extLst>
        </xdr:cNvPr>
        <xdr:cNvCxnSpPr/>
      </xdr:nvCxnSpPr>
      <xdr:spPr>
        <a:xfrm>
          <a:off x="9639300" y="70746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169091</xdr:rowOff>
    </xdr:from>
    <xdr:to>
      <xdr:col>46</xdr:col>
      <xdr:colOff>38100</xdr:colOff>
      <xdr:row>41</xdr:row>
      <xdr:rowOff>99241</xdr:rowOff>
    </xdr:to>
    <xdr:sp macro="" textlink="">
      <xdr:nvSpPr>
        <xdr:cNvPr id="137" name="楕円 136">
          <a:extLst>
            <a:ext uri="{FF2B5EF4-FFF2-40B4-BE49-F238E27FC236}">
              <a16:creationId xmlns:a16="http://schemas.microsoft.com/office/drawing/2014/main" id="{CA4BC8FF-81D1-4580-B896-79F6A1424109}"/>
            </a:ext>
          </a:extLst>
        </xdr:cNvPr>
        <xdr:cNvSpPr/>
      </xdr:nvSpPr>
      <xdr:spPr>
        <a:xfrm>
          <a:off x="86995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45176</xdr:rowOff>
    </xdr:from>
    <xdr:to>
      <xdr:col>50</xdr:col>
      <xdr:colOff>114300</xdr:colOff>
      <xdr:row>41</xdr:row>
      <xdr:rowOff>48441</xdr:rowOff>
    </xdr:to>
    <xdr:cxnSp macro="">
      <xdr:nvCxnSpPr>
        <xdr:cNvPr id="138" name="直線コネクタ 137">
          <a:extLst>
            <a:ext uri="{FF2B5EF4-FFF2-40B4-BE49-F238E27FC236}">
              <a16:creationId xmlns:a16="http://schemas.microsoft.com/office/drawing/2014/main" id="{C3382C52-D8DF-45F9-BC71-0C8585EF70C0}"/>
            </a:ext>
          </a:extLst>
        </xdr:cNvPr>
        <xdr:cNvCxnSpPr/>
      </xdr:nvCxnSpPr>
      <xdr:spPr>
        <a:xfrm flipV="1">
          <a:off x="8750300" y="70746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907</xdr:rowOff>
    </xdr:from>
    <xdr:to>
      <xdr:col>41</xdr:col>
      <xdr:colOff>101600</xdr:colOff>
      <xdr:row>41</xdr:row>
      <xdr:rowOff>102507</xdr:rowOff>
    </xdr:to>
    <xdr:sp macro="" textlink="">
      <xdr:nvSpPr>
        <xdr:cNvPr id="139" name="楕円 138">
          <a:extLst>
            <a:ext uri="{FF2B5EF4-FFF2-40B4-BE49-F238E27FC236}">
              <a16:creationId xmlns:a16="http://schemas.microsoft.com/office/drawing/2014/main" id="{0405F05C-B398-4BDC-8306-3784A6DB7FDF}"/>
            </a:ext>
          </a:extLst>
        </xdr:cNvPr>
        <xdr:cNvSpPr/>
      </xdr:nvSpPr>
      <xdr:spPr>
        <a:xfrm>
          <a:off x="7810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48441</xdr:rowOff>
    </xdr:from>
    <xdr:to>
      <xdr:col>45</xdr:col>
      <xdr:colOff>177800</xdr:colOff>
      <xdr:row>41</xdr:row>
      <xdr:rowOff>51707</xdr:rowOff>
    </xdr:to>
    <xdr:cxnSp macro="">
      <xdr:nvCxnSpPr>
        <xdr:cNvPr id="140" name="直線コネクタ 139">
          <a:extLst>
            <a:ext uri="{FF2B5EF4-FFF2-40B4-BE49-F238E27FC236}">
              <a16:creationId xmlns:a16="http://schemas.microsoft.com/office/drawing/2014/main" id="{1E6056B0-9D2A-4235-B1D6-7B189D359BC7}"/>
            </a:ext>
          </a:extLst>
        </xdr:cNvPr>
        <xdr:cNvCxnSpPr/>
      </xdr:nvCxnSpPr>
      <xdr:spPr>
        <a:xfrm flipV="1">
          <a:off x="7861300" y="70778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4173</xdr:rowOff>
    </xdr:from>
    <xdr:to>
      <xdr:col>36</xdr:col>
      <xdr:colOff>165100</xdr:colOff>
      <xdr:row>41</xdr:row>
      <xdr:rowOff>105773</xdr:rowOff>
    </xdr:to>
    <xdr:sp macro="" textlink="">
      <xdr:nvSpPr>
        <xdr:cNvPr id="141" name="楕円 140">
          <a:extLst>
            <a:ext uri="{FF2B5EF4-FFF2-40B4-BE49-F238E27FC236}">
              <a16:creationId xmlns:a16="http://schemas.microsoft.com/office/drawing/2014/main" id="{9CC88881-52CA-4762-91CE-069D6FC9C3C5}"/>
            </a:ext>
          </a:extLst>
        </xdr:cNvPr>
        <xdr:cNvSpPr/>
      </xdr:nvSpPr>
      <xdr:spPr>
        <a:xfrm>
          <a:off x="69215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51707</xdr:rowOff>
    </xdr:from>
    <xdr:to>
      <xdr:col>41</xdr:col>
      <xdr:colOff>50800</xdr:colOff>
      <xdr:row>41</xdr:row>
      <xdr:rowOff>54973</xdr:rowOff>
    </xdr:to>
    <xdr:cxnSp macro="">
      <xdr:nvCxnSpPr>
        <xdr:cNvPr id="142" name="直線コネクタ 141">
          <a:extLst>
            <a:ext uri="{FF2B5EF4-FFF2-40B4-BE49-F238E27FC236}">
              <a16:creationId xmlns:a16="http://schemas.microsoft.com/office/drawing/2014/main" id="{77FE0BE0-133B-4876-92E1-A6E6B526B4A1}"/>
            </a:ext>
          </a:extLst>
        </xdr:cNvPr>
        <xdr:cNvCxnSpPr/>
      </xdr:nvCxnSpPr>
      <xdr:spPr>
        <a:xfrm flipV="1">
          <a:off x="6972300" y="70811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151692</xdr:rowOff>
    </xdr:from>
    <xdr:ext cx="469744" cy="259045"/>
    <xdr:sp macro="" textlink="">
      <xdr:nvSpPr>
        <xdr:cNvPr id="143" name="n_1aveValue【図書館】&#10;一人当たり面積">
          <a:extLst>
            <a:ext uri="{FF2B5EF4-FFF2-40B4-BE49-F238E27FC236}">
              <a16:creationId xmlns:a16="http://schemas.microsoft.com/office/drawing/2014/main" id="{49E92CAA-F03C-457F-BCD0-8BB5694582F0}"/>
            </a:ext>
          </a:extLst>
        </xdr:cNvPr>
        <xdr:cNvSpPr txBox="1"/>
      </xdr:nvSpPr>
      <xdr:spPr>
        <a:xfrm>
          <a:off x="9391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58618</xdr:rowOff>
    </xdr:from>
    <xdr:ext cx="469744" cy="259045"/>
    <xdr:sp macro="" textlink="">
      <xdr:nvSpPr>
        <xdr:cNvPr id="144" name="n_2aveValue【図書館】&#10;一人当たり面積">
          <a:extLst>
            <a:ext uri="{FF2B5EF4-FFF2-40B4-BE49-F238E27FC236}">
              <a16:creationId xmlns:a16="http://schemas.microsoft.com/office/drawing/2014/main" id="{C1CE2BA9-0CA5-4798-A93F-ADC8E1EA482C}"/>
            </a:ext>
          </a:extLst>
        </xdr:cNvPr>
        <xdr:cNvSpPr txBox="1"/>
      </xdr:nvSpPr>
      <xdr:spPr>
        <a:xfrm>
          <a:off x="8515427" y="65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45" name="n_3aveValue【図書館】&#10;一人当たり面積">
          <a:extLst>
            <a:ext uri="{FF2B5EF4-FFF2-40B4-BE49-F238E27FC236}">
              <a16:creationId xmlns:a16="http://schemas.microsoft.com/office/drawing/2014/main" id="{4341B02F-A213-4199-B08F-ADBF6CFAFE62}"/>
            </a:ext>
          </a:extLst>
        </xdr:cNvPr>
        <xdr:cNvSpPr txBox="1"/>
      </xdr:nvSpPr>
      <xdr:spPr>
        <a:xfrm>
          <a:off x="7626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42290</xdr:rowOff>
    </xdr:from>
    <xdr:ext cx="469744" cy="259045"/>
    <xdr:sp macro="" textlink="">
      <xdr:nvSpPr>
        <xdr:cNvPr id="146" name="n_4aveValue【図書館】&#10;一人当たり面積">
          <a:extLst>
            <a:ext uri="{FF2B5EF4-FFF2-40B4-BE49-F238E27FC236}">
              <a16:creationId xmlns:a16="http://schemas.microsoft.com/office/drawing/2014/main" id="{CEEFAABC-DB7E-4FA8-9962-D9A395216AD3}"/>
            </a:ext>
          </a:extLst>
        </xdr:cNvPr>
        <xdr:cNvSpPr txBox="1"/>
      </xdr:nvSpPr>
      <xdr:spPr>
        <a:xfrm>
          <a:off x="6737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87103</xdr:rowOff>
    </xdr:from>
    <xdr:ext cx="469744" cy="259045"/>
    <xdr:sp macro="" textlink="">
      <xdr:nvSpPr>
        <xdr:cNvPr id="147" name="n_1mainValue【図書館】&#10;一人当たり面積">
          <a:extLst>
            <a:ext uri="{FF2B5EF4-FFF2-40B4-BE49-F238E27FC236}">
              <a16:creationId xmlns:a16="http://schemas.microsoft.com/office/drawing/2014/main" id="{C70D6F56-5F83-4E49-BB02-9E92F3FFB049}"/>
            </a:ext>
          </a:extLst>
        </xdr:cNvPr>
        <xdr:cNvSpPr txBox="1"/>
      </xdr:nvSpPr>
      <xdr:spPr>
        <a:xfrm>
          <a:off x="9391727" y="711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90368</xdr:rowOff>
    </xdr:from>
    <xdr:ext cx="469744" cy="259045"/>
    <xdr:sp macro="" textlink="">
      <xdr:nvSpPr>
        <xdr:cNvPr id="148" name="n_2mainValue【図書館】&#10;一人当たり面積">
          <a:extLst>
            <a:ext uri="{FF2B5EF4-FFF2-40B4-BE49-F238E27FC236}">
              <a16:creationId xmlns:a16="http://schemas.microsoft.com/office/drawing/2014/main" id="{A801CDD9-C31E-4527-89B2-D67FEB39CFDF}"/>
            </a:ext>
          </a:extLst>
        </xdr:cNvPr>
        <xdr:cNvSpPr txBox="1"/>
      </xdr:nvSpPr>
      <xdr:spPr>
        <a:xfrm>
          <a:off x="8515427" y="71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93634</xdr:rowOff>
    </xdr:from>
    <xdr:ext cx="469744" cy="259045"/>
    <xdr:sp macro="" textlink="">
      <xdr:nvSpPr>
        <xdr:cNvPr id="149" name="n_3mainValue【図書館】&#10;一人当たり面積">
          <a:extLst>
            <a:ext uri="{FF2B5EF4-FFF2-40B4-BE49-F238E27FC236}">
              <a16:creationId xmlns:a16="http://schemas.microsoft.com/office/drawing/2014/main" id="{B0FD2CAA-55EF-4E0D-9002-71402C9325E1}"/>
            </a:ext>
          </a:extLst>
        </xdr:cNvPr>
        <xdr:cNvSpPr txBox="1"/>
      </xdr:nvSpPr>
      <xdr:spPr>
        <a:xfrm>
          <a:off x="7626427"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96900</xdr:rowOff>
    </xdr:from>
    <xdr:ext cx="469744" cy="259045"/>
    <xdr:sp macro="" textlink="">
      <xdr:nvSpPr>
        <xdr:cNvPr id="150" name="n_4mainValue【図書館】&#10;一人当たり面積">
          <a:extLst>
            <a:ext uri="{FF2B5EF4-FFF2-40B4-BE49-F238E27FC236}">
              <a16:creationId xmlns:a16="http://schemas.microsoft.com/office/drawing/2014/main" id="{55E5EE02-D3DE-49CB-8020-B07AD7F3802B}"/>
            </a:ext>
          </a:extLst>
        </xdr:cNvPr>
        <xdr:cNvSpPr txBox="1"/>
      </xdr:nvSpPr>
      <xdr:spPr>
        <a:xfrm>
          <a:off x="6737427" y="712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80616F00-1C20-4DAA-AE4E-C84E8B047E8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72E65AE0-1E2B-4AAC-AAC1-62B6533335D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18D286CE-4EB9-415E-AAC1-B6F0C4F9060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9DF4CE37-296D-4660-A463-83F8E5536A7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4F682B4-E91F-48E1-8D05-4FA458EAE50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6C3C8028-316D-4FE5-8D3F-F8BEE2DAA4C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D9755ABF-7746-47E6-A245-535C3818F0B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B0794AF4-A88D-43AA-851A-F688DDC0211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3F9132DE-44B7-4548-A732-BBE38EBA643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E8F2101F-4AA3-4A9F-AC80-21C97456A61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2C4C63B1-E2B0-4566-BBF4-53C6EFC8B55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378108E0-3320-41AC-B47C-724176C84B1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24C9E4A5-5702-4C52-AD37-BF08B206610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EADD3854-CA1C-4643-AFC1-A215AC29F84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7018362F-BF38-4B6E-8C16-E6EC66D2776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4C1F4A03-A2D2-4514-877E-331A847556C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D984CD19-37CD-43DD-ADE0-3E346C2DA51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0A7925B2-B9AC-4B55-9F99-B85E39E5F9A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D3516547-00F5-43FE-8456-021E95BE601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4B09DA80-791F-48D0-BE29-5893A2BF24C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0B5A40CB-936B-4A4D-BD0A-FAF2DBFE3D7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252D4991-B471-4135-AE1C-DB43741AC73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93956993-653B-4F90-A5AB-3D0EBD9FBFC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890CACDB-F738-4293-87E7-1704FE52E41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E40085ED-5C49-4896-9C10-0D637F3141E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a:extLst>
            <a:ext uri="{FF2B5EF4-FFF2-40B4-BE49-F238E27FC236}">
              <a16:creationId xmlns:a16="http://schemas.microsoft.com/office/drawing/2014/main" id="{64AB3DD6-0C4F-45B3-B544-8F929E9F4380}"/>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a:extLst>
            <a:ext uri="{FF2B5EF4-FFF2-40B4-BE49-F238E27FC236}">
              <a16:creationId xmlns:a16="http://schemas.microsoft.com/office/drawing/2014/main" id="{8FE473B1-9F8A-4BDB-A262-920B0FAAE46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a:extLst>
            <a:ext uri="{FF2B5EF4-FFF2-40B4-BE49-F238E27FC236}">
              <a16:creationId xmlns:a16="http://schemas.microsoft.com/office/drawing/2014/main" id="{FABC59F6-B245-4DA6-A9E4-F56C847E3F0B}"/>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a:extLst>
            <a:ext uri="{FF2B5EF4-FFF2-40B4-BE49-F238E27FC236}">
              <a16:creationId xmlns:a16="http://schemas.microsoft.com/office/drawing/2014/main" id="{A276E6ED-C199-439A-B97A-AC3B0CD5E55E}"/>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a:extLst>
            <a:ext uri="{FF2B5EF4-FFF2-40B4-BE49-F238E27FC236}">
              <a16:creationId xmlns:a16="http://schemas.microsoft.com/office/drawing/2014/main" id="{8D229AF4-D9F5-42B5-A8FC-F3409EC3133D}"/>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F9BA251A-DF28-49D3-B53C-6C8CE75FE3CD}"/>
            </a:ext>
          </a:extLst>
        </xdr:cNvPr>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a:extLst>
            <a:ext uri="{FF2B5EF4-FFF2-40B4-BE49-F238E27FC236}">
              <a16:creationId xmlns:a16="http://schemas.microsoft.com/office/drawing/2014/main" id="{AB7E44BD-9340-474E-906D-9C3496321ABC}"/>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83" name="フローチャート: 判断 182">
          <a:extLst>
            <a:ext uri="{FF2B5EF4-FFF2-40B4-BE49-F238E27FC236}">
              <a16:creationId xmlns:a16="http://schemas.microsoft.com/office/drawing/2014/main" id="{6AA0FEF4-4BF8-4794-93D8-7FA42B4B5AE0}"/>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84" name="フローチャート: 判断 183">
          <a:extLst>
            <a:ext uri="{FF2B5EF4-FFF2-40B4-BE49-F238E27FC236}">
              <a16:creationId xmlns:a16="http://schemas.microsoft.com/office/drawing/2014/main" id="{BD5A0A5D-A0FB-4B32-ADAC-750DE60F21D3}"/>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85" name="フローチャート: 判断 184">
          <a:extLst>
            <a:ext uri="{FF2B5EF4-FFF2-40B4-BE49-F238E27FC236}">
              <a16:creationId xmlns:a16="http://schemas.microsoft.com/office/drawing/2014/main" id="{2DEEBD92-E6BB-43B0-8334-1E0F35BFCF66}"/>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86" name="フローチャート: 判断 185">
          <a:extLst>
            <a:ext uri="{FF2B5EF4-FFF2-40B4-BE49-F238E27FC236}">
              <a16:creationId xmlns:a16="http://schemas.microsoft.com/office/drawing/2014/main" id="{E01415A9-A19E-4189-9549-792D8A778DB3}"/>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D520AE6-326E-4E02-8C7F-B33DBAC5B12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D004EF8-DC03-470F-9388-1A3D7AA2032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AAF307B-4253-4F42-AFF6-6E01246E9C3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158B4A99-4664-467C-A1B1-D87B9B51CC6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1A5F8920-4870-4A62-8341-9067779D494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150041</xdr:rowOff>
    </xdr:from>
    <xdr:to>
      <xdr:col>24</xdr:col>
      <xdr:colOff>114300</xdr:colOff>
      <xdr:row>63</xdr:row>
      <xdr:rowOff>80191</xdr:rowOff>
    </xdr:to>
    <xdr:sp macro="" textlink="">
      <xdr:nvSpPr>
        <xdr:cNvPr id="192" name="楕円 191">
          <a:extLst>
            <a:ext uri="{FF2B5EF4-FFF2-40B4-BE49-F238E27FC236}">
              <a16:creationId xmlns:a16="http://schemas.microsoft.com/office/drawing/2014/main" id="{13E8F17D-AC91-4789-869B-5710F3F4FC02}"/>
            </a:ext>
          </a:extLst>
        </xdr:cNvPr>
        <xdr:cNvSpPr/>
      </xdr:nvSpPr>
      <xdr:spPr>
        <a:xfrm>
          <a:off x="45847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128468</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F9581E12-00E8-42E6-B37B-999F382217F7}"/>
            </a:ext>
          </a:extLst>
        </xdr:cNvPr>
        <xdr:cNvSpPr txBox="1"/>
      </xdr:nvSpPr>
      <xdr:spPr>
        <a:xfrm>
          <a:off x="4673600"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122283</xdr:rowOff>
    </xdr:from>
    <xdr:to>
      <xdr:col>20</xdr:col>
      <xdr:colOff>38100</xdr:colOff>
      <xdr:row>63</xdr:row>
      <xdr:rowOff>52433</xdr:rowOff>
    </xdr:to>
    <xdr:sp macro="" textlink="">
      <xdr:nvSpPr>
        <xdr:cNvPr id="194" name="楕円 193">
          <a:extLst>
            <a:ext uri="{FF2B5EF4-FFF2-40B4-BE49-F238E27FC236}">
              <a16:creationId xmlns:a16="http://schemas.microsoft.com/office/drawing/2014/main" id="{56940989-AE44-4FF7-840A-E4873DE0AD93}"/>
            </a:ext>
          </a:extLst>
        </xdr:cNvPr>
        <xdr:cNvSpPr/>
      </xdr:nvSpPr>
      <xdr:spPr>
        <a:xfrm>
          <a:off x="3746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1633</xdr:rowOff>
    </xdr:from>
    <xdr:to>
      <xdr:col>24</xdr:col>
      <xdr:colOff>63500</xdr:colOff>
      <xdr:row>63</xdr:row>
      <xdr:rowOff>29391</xdr:rowOff>
    </xdr:to>
    <xdr:cxnSp macro="">
      <xdr:nvCxnSpPr>
        <xdr:cNvPr id="195" name="直線コネクタ 194">
          <a:extLst>
            <a:ext uri="{FF2B5EF4-FFF2-40B4-BE49-F238E27FC236}">
              <a16:creationId xmlns:a16="http://schemas.microsoft.com/office/drawing/2014/main" id="{441E4B98-7243-46CE-96C3-2C580F9734AE}"/>
            </a:ext>
          </a:extLst>
        </xdr:cNvPr>
        <xdr:cNvCxnSpPr/>
      </xdr:nvCxnSpPr>
      <xdr:spPr>
        <a:xfrm>
          <a:off x="3797300" y="1080298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94524</xdr:rowOff>
    </xdr:from>
    <xdr:to>
      <xdr:col>15</xdr:col>
      <xdr:colOff>101600</xdr:colOff>
      <xdr:row>63</xdr:row>
      <xdr:rowOff>24674</xdr:rowOff>
    </xdr:to>
    <xdr:sp macro="" textlink="">
      <xdr:nvSpPr>
        <xdr:cNvPr id="196" name="楕円 195">
          <a:extLst>
            <a:ext uri="{FF2B5EF4-FFF2-40B4-BE49-F238E27FC236}">
              <a16:creationId xmlns:a16="http://schemas.microsoft.com/office/drawing/2014/main" id="{7F71239B-3A3F-4001-97B4-9C9EAE86586D}"/>
            </a:ext>
          </a:extLst>
        </xdr:cNvPr>
        <xdr:cNvSpPr/>
      </xdr:nvSpPr>
      <xdr:spPr>
        <a:xfrm>
          <a:off x="2857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145324</xdr:rowOff>
    </xdr:from>
    <xdr:to>
      <xdr:col>19</xdr:col>
      <xdr:colOff>177800</xdr:colOff>
      <xdr:row>63</xdr:row>
      <xdr:rowOff>1633</xdr:rowOff>
    </xdr:to>
    <xdr:cxnSp macro="">
      <xdr:nvCxnSpPr>
        <xdr:cNvPr id="197" name="直線コネクタ 196">
          <a:extLst>
            <a:ext uri="{FF2B5EF4-FFF2-40B4-BE49-F238E27FC236}">
              <a16:creationId xmlns:a16="http://schemas.microsoft.com/office/drawing/2014/main" id="{3FEFEB75-C551-4078-936E-69C429FF2A09}"/>
            </a:ext>
          </a:extLst>
        </xdr:cNvPr>
        <xdr:cNvCxnSpPr/>
      </xdr:nvCxnSpPr>
      <xdr:spPr>
        <a:xfrm>
          <a:off x="2908300" y="107752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68399</xdr:rowOff>
    </xdr:from>
    <xdr:to>
      <xdr:col>10</xdr:col>
      <xdr:colOff>165100</xdr:colOff>
      <xdr:row>62</xdr:row>
      <xdr:rowOff>169999</xdr:rowOff>
    </xdr:to>
    <xdr:sp macro="" textlink="">
      <xdr:nvSpPr>
        <xdr:cNvPr id="198" name="楕円 197">
          <a:extLst>
            <a:ext uri="{FF2B5EF4-FFF2-40B4-BE49-F238E27FC236}">
              <a16:creationId xmlns:a16="http://schemas.microsoft.com/office/drawing/2014/main" id="{FDF8EA4D-883C-4A80-AF89-5515648CCFA2}"/>
            </a:ext>
          </a:extLst>
        </xdr:cNvPr>
        <xdr:cNvSpPr/>
      </xdr:nvSpPr>
      <xdr:spPr>
        <a:xfrm>
          <a:off x="1968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119199</xdr:rowOff>
    </xdr:from>
    <xdr:to>
      <xdr:col>15</xdr:col>
      <xdr:colOff>50800</xdr:colOff>
      <xdr:row>62</xdr:row>
      <xdr:rowOff>145324</xdr:rowOff>
    </xdr:to>
    <xdr:cxnSp macro="">
      <xdr:nvCxnSpPr>
        <xdr:cNvPr id="199" name="直線コネクタ 198">
          <a:extLst>
            <a:ext uri="{FF2B5EF4-FFF2-40B4-BE49-F238E27FC236}">
              <a16:creationId xmlns:a16="http://schemas.microsoft.com/office/drawing/2014/main" id="{9D26D40E-3826-455B-8E79-64E975A199AF}"/>
            </a:ext>
          </a:extLst>
        </xdr:cNvPr>
        <xdr:cNvCxnSpPr/>
      </xdr:nvCxnSpPr>
      <xdr:spPr>
        <a:xfrm>
          <a:off x="2019300" y="1074909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40640</xdr:rowOff>
    </xdr:from>
    <xdr:to>
      <xdr:col>6</xdr:col>
      <xdr:colOff>38100</xdr:colOff>
      <xdr:row>62</xdr:row>
      <xdr:rowOff>142240</xdr:rowOff>
    </xdr:to>
    <xdr:sp macro="" textlink="">
      <xdr:nvSpPr>
        <xdr:cNvPr id="200" name="楕円 199">
          <a:extLst>
            <a:ext uri="{FF2B5EF4-FFF2-40B4-BE49-F238E27FC236}">
              <a16:creationId xmlns:a16="http://schemas.microsoft.com/office/drawing/2014/main" id="{96C1D7B8-2E3E-4AF9-8456-F9B9919CAEB4}"/>
            </a:ext>
          </a:extLst>
        </xdr:cNvPr>
        <xdr:cNvSpPr/>
      </xdr:nvSpPr>
      <xdr:spPr>
        <a:xfrm>
          <a:off x="107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91440</xdr:rowOff>
    </xdr:from>
    <xdr:to>
      <xdr:col>10</xdr:col>
      <xdr:colOff>114300</xdr:colOff>
      <xdr:row>62</xdr:row>
      <xdr:rowOff>119199</xdr:rowOff>
    </xdr:to>
    <xdr:cxnSp macro="">
      <xdr:nvCxnSpPr>
        <xdr:cNvPr id="201" name="直線コネクタ 200">
          <a:extLst>
            <a:ext uri="{FF2B5EF4-FFF2-40B4-BE49-F238E27FC236}">
              <a16:creationId xmlns:a16="http://schemas.microsoft.com/office/drawing/2014/main" id="{7F0AC9CC-BB16-48A6-B345-31B85BDC6D03}"/>
            </a:ext>
          </a:extLst>
        </xdr:cNvPr>
        <xdr:cNvCxnSpPr/>
      </xdr:nvCxnSpPr>
      <xdr:spPr>
        <a:xfrm>
          <a:off x="1130300" y="107213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202" name="n_1aveValue【体育館・プール】&#10;有形固定資産減価償却率">
          <a:extLst>
            <a:ext uri="{FF2B5EF4-FFF2-40B4-BE49-F238E27FC236}">
              <a16:creationId xmlns:a16="http://schemas.microsoft.com/office/drawing/2014/main" id="{960080D1-7C35-4F93-B9E6-6747EFCC141F}"/>
            </a:ext>
          </a:extLst>
        </xdr:cNvPr>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203" name="n_2aveValue【体育館・プール】&#10;有形固定資産減価償却率">
          <a:extLst>
            <a:ext uri="{FF2B5EF4-FFF2-40B4-BE49-F238E27FC236}">
              <a16:creationId xmlns:a16="http://schemas.microsoft.com/office/drawing/2014/main" id="{C709AD37-71FF-47D3-9591-AB0E353825A6}"/>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204" name="n_3aveValue【体育館・プール】&#10;有形固定資産減価償却率">
          <a:extLst>
            <a:ext uri="{FF2B5EF4-FFF2-40B4-BE49-F238E27FC236}">
              <a16:creationId xmlns:a16="http://schemas.microsoft.com/office/drawing/2014/main" id="{E7009CD7-B756-4528-BAF4-BB156C9BEDA2}"/>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205" name="n_4aveValue【体育館・プール】&#10;有形固定資産減価償却率">
          <a:extLst>
            <a:ext uri="{FF2B5EF4-FFF2-40B4-BE49-F238E27FC236}">
              <a16:creationId xmlns:a16="http://schemas.microsoft.com/office/drawing/2014/main" id="{BB614D80-C4E1-4E9B-9DB4-98953345CD1F}"/>
            </a:ext>
          </a:extLst>
        </xdr:cNvPr>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43560</xdr:rowOff>
    </xdr:from>
    <xdr:ext cx="405111" cy="259045"/>
    <xdr:sp macro="" textlink="">
      <xdr:nvSpPr>
        <xdr:cNvPr id="206" name="n_1mainValue【体育館・プール】&#10;有形固定資産減価償却率">
          <a:extLst>
            <a:ext uri="{FF2B5EF4-FFF2-40B4-BE49-F238E27FC236}">
              <a16:creationId xmlns:a16="http://schemas.microsoft.com/office/drawing/2014/main" id="{83D9A763-2B9C-4DD6-A750-F07772A12154}"/>
            </a:ext>
          </a:extLst>
        </xdr:cNvPr>
        <xdr:cNvSpPr txBox="1"/>
      </xdr:nvSpPr>
      <xdr:spPr>
        <a:xfrm>
          <a:off x="35820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15801</xdr:rowOff>
    </xdr:from>
    <xdr:ext cx="405111" cy="259045"/>
    <xdr:sp macro="" textlink="">
      <xdr:nvSpPr>
        <xdr:cNvPr id="207" name="n_2mainValue【体育館・プール】&#10;有形固定資産減価償却率">
          <a:extLst>
            <a:ext uri="{FF2B5EF4-FFF2-40B4-BE49-F238E27FC236}">
              <a16:creationId xmlns:a16="http://schemas.microsoft.com/office/drawing/2014/main" id="{95D3035F-BC7F-44A0-A9B0-F6CFA27DEE56}"/>
            </a:ext>
          </a:extLst>
        </xdr:cNvPr>
        <xdr:cNvSpPr txBox="1"/>
      </xdr:nvSpPr>
      <xdr:spPr>
        <a:xfrm>
          <a:off x="2705744"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161126</xdr:rowOff>
    </xdr:from>
    <xdr:ext cx="405111" cy="259045"/>
    <xdr:sp macro="" textlink="">
      <xdr:nvSpPr>
        <xdr:cNvPr id="208" name="n_3mainValue【体育館・プール】&#10;有形固定資産減価償却率">
          <a:extLst>
            <a:ext uri="{FF2B5EF4-FFF2-40B4-BE49-F238E27FC236}">
              <a16:creationId xmlns:a16="http://schemas.microsoft.com/office/drawing/2014/main" id="{FFB77D3D-2820-45F7-B014-216A711F9094}"/>
            </a:ext>
          </a:extLst>
        </xdr:cNvPr>
        <xdr:cNvSpPr txBox="1"/>
      </xdr:nvSpPr>
      <xdr:spPr>
        <a:xfrm>
          <a:off x="18167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133367</xdr:rowOff>
    </xdr:from>
    <xdr:ext cx="405111" cy="259045"/>
    <xdr:sp macro="" textlink="">
      <xdr:nvSpPr>
        <xdr:cNvPr id="209" name="n_4mainValue【体育館・プール】&#10;有形固定資産減価償却率">
          <a:extLst>
            <a:ext uri="{FF2B5EF4-FFF2-40B4-BE49-F238E27FC236}">
              <a16:creationId xmlns:a16="http://schemas.microsoft.com/office/drawing/2014/main" id="{028789B0-E6AE-40A9-AE69-42F533DC9AE2}"/>
            </a:ext>
          </a:extLst>
        </xdr:cNvPr>
        <xdr:cNvSpPr txBox="1"/>
      </xdr:nvSpPr>
      <xdr:spPr>
        <a:xfrm>
          <a:off x="927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C65230FB-351F-451A-A46B-FD5F497400D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EB56A634-5917-4A1F-A70A-6B9B951F70D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031747DA-A056-4B01-B5D6-A6B58B6C829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A2798A41-CCE5-477C-B9FA-CD57652EB63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36080F80-250A-4D31-90C9-2210EB4075F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A700A2DC-91D6-4C8C-B470-B79A346FA72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D27498D7-37ED-4148-A126-EE1CC5FDB15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B64216EA-4DEF-4E05-A69E-ABF5909D112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85F06DA3-42D4-4612-B8E5-1177F1E39F1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E2408C10-BDAB-4ADA-99DD-CD05BEC446B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0CA71F3E-2309-4E5E-98F9-308468CA418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639B940D-3DCC-4A4E-86F4-072D76B634C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630281FC-6D3B-4693-89EB-7AC9B8A1AD4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3C44106C-FCAE-45B6-B411-8ACAEE57400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311878EC-D0A9-41A8-A4ED-CA6C308C5D9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4CF24A42-84E7-4207-B724-B59C8FFF58E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488F54A6-AF18-4980-90E7-D74F8BBB969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6709A424-9E1F-4F5C-896D-7F86AE5B6BC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40F370AC-8BDC-4B26-9D32-79013170174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465BD58E-F3E9-4777-BFDA-0F07973FF3A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AF02B890-3E0A-4C1B-ABFB-92D4E45DED6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FE849262-0077-4481-9FF1-579D12363517}"/>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F49D6CCF-F2B7-42D5-A1DF-4C9E9DA5496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80B94802-AB33-48BF-A5C4-7D2C98125D1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C30BF629-E20C-40BC-B720-4764CBC290F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a:extLst>
            <a:ext uri="{FF2B5EF4-FFF2-40B4-BE49-F238E27FC236}">
              <a16:creationId xmlns:a16="http://schemas.microsoft.com/office/drawing/2014/main" id="{F20F417A-8B69-45BD-A340-700BFA313E56}"/>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a:extLst>
            <a:ext uri="{FF2B5EF4-FFF2-40B4-BE49-F238E27FC236}">
              <a16:creationId xmlns:a16="http://schemas.microsoft.com/office/drawing/2014/main" id="{C51DC176-EB66-4BAE-AEF7-C193205F3195}"/>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a:extLst>
            <a:ext uri="{FF2B5EF4-FFF2-40B4-BE49-F238E27FC236}">
              <a16:creationId xmlns:a16="http://schemas.microsoft.com/office/drawing/2014/main" id="{9CD134D9-3BB4-4086-853F-E3EBA3F9451C}"/>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a:extLst>
            <a:ext uri="{FF2B5EF4-FFF2-40B4-BE49-F238E27FC236}">
              <a16:creationId xmlns:a16="http://schemas.microsoft.com/office/drawing/2014/main" id="{32E913CE-EF75-4DF8-A791-8033534470F1}"/>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a:extLst>
            <a:ext uri="{FF2B5EF4-FFF2-40B4-BE49-F238E27FC236}">
              <a16:creationId xmlns:a16="http://schemas.microsoft.com/office/drawing/2014/main" id="{949BE960-3B5C-4A29-805D-C43EB440BF80}"/>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240" name="【体育館・プール】&#10;一人当たり面積平均値テキスト">
          <a:extLst>
            <a:ext uri="{FF2B5EF4-FFF2-40B4-BE49-F238E27FC236}">
              <a16:creationId xmlns:a16="http://schemas.microsoft.com/office/drawing/2014/main" id="{7B349559-7ADF-40B8-BB1B-CCD8DA825A80}"/>
            </a:ext>
          </a:extLst>
        </xdr:cNvPr>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a:extLst>
            <a:ext uri="{FF2B5EF4-FFF2-40B4-BE49-F238E27FC236}">
              <a16:creationId xmlns:a16="http://schemas.microsoft.com/office/drawing/2014/main" id="{D909C462-26AA-4A2D-86CE-B41FD160A7F7}"/>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42" name="フローチャート: 判断 241">
          <a:extLst>
            <a:ext uri="{FF2B5EF4-FFF2-40B4-BE49-F238E27FC236}">
              <a16:creationId xmlns:a16="http://schemas.microsoft.com/office/drawing/2014/main" id="{0313E869-C2FB-4983-82FF-E5E9B971B183}"/>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243" name="フローチャート: 判断 242">
          <a:extLst>
            <a:ext uri="{FF2B5EF4-FFF2-40B4-BE49-F238E27FC236}">
              <a16:creationId xmlns:a16="http://schemas.microsoft.com/office/drawing/2014/main" id="{E42B84E5-4359-4858-83DB-7C50AD37C1C5}"/>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244" name="フローチャート: 判断 243">
          <a:extLst>
            <a:ext uri="{FF2B5EF4-FFF2-40B4-BE49-F238E27FC236}">
              <a16:creationId xmlns:a16="http://schemas.microsoft.com/office/drawing/2014/main" id="{70BA4B7F-70AB-4666-9ED1-E04A64E73854}"/>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245" name="フローチャート: 判断 244">
          <a:extLst>
            <a:ext uri="{FF2B5EF4-FFF2-40B4-BE49-F238E27FC236}">
              <a16:creationId xmlns:a16="http://schemas.microsoft.com/office/drawing/2014/main" id="{454D8FA4-8943-421E-93F2-CD83B41EE59D}"/>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8CC5E88-81B0-4784-8ED1-04B2D95CCBD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A31767F-2AD3-4D41-BCD7-1B6EFEA6596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634EEC7A-C3EF-4597-AFC7-D52EC022350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2398C002-495A-4C7F-A3CE-A5E7DDB2841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110D1F7E-CEB7-444D-A5B3-D0AE51AF60F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79828</xdr:rowOff>
    </xdr:from>
    <xdr:to>
      <xdr:col>55</xdr:col>
      <xdr:colOff>50800</xdr:colOff>
      <xdr:row>61</xdr:row>
      <xdr:rowOff>9978</xdr:rowOff>
    </xdr:to>
    <xdr:sp macro="" textlink="">
      <xdr:nvSpPr>
        <xdr:cNvPr id="251" name="楕円 250">
          <a:extLst>
            <a:ext uri="{FF2B5EF4-FFF2-40B4-BE49-F238E27FC236}">
              <a16:creationId xmlns:a16="http://schemas.microsoft.com/office/drawing/2014/main" id="{38E31853-7881-4BB1-A3F6-0AA3E4AE7AF8}"/>
            </a:ext>
          </a:extLst>
        </xdr:cNvPr>
        <xdr:cNvSpPr/>
      </xdr:nvSpPr>
      <xdr:spPr>
        <a:xfrm>
          <a:off x="10426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102705</xdr:rowOff>
    </xdr:from>
    <xdr:ext cx="469744" cy="259045"/>
    <xdr:sp macro="" textlink="">
      <xdr:nvSpPr>
        <xdr:cNvPr id="252" name="【体育館・プール】&#10;一人当たり面積該当値テキスト">
          <a:extLst>
            <a:ext uri="{FF2B5EF4-FFF2-40B4-BE49-F238E27FC236}">
              <a16:creationId xmlns:a16="http://schemas.microsoft.com/office/drawing/2014/main" id="{800447F9-E99B-4AB8-86A4-B7906D93A0F9}"/>
            </a:ext>
          </a:extLst>
        </xdr:cNvPr>
        <xdr:cNvSpPr txBox="1"/>
      </xdr:nvSpPr>
      <xdr:spPr>
        <a:xfrm>
          <a:off x="10515600" y="1021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84183</xdr:rowOff>
    </xdr:from>
    <xdr:to>
      <xdr:col>50</xdr:col>
      <xdr:colOff>165100</xdr:colOff>
      <xdr:row>61</xdr:row>
      <xdr:rowOff>14333</xdr:rowOff>
    </xdr:to>
    <xdr:sp macro="" textlink="">
      <xdr:nvSpPr>
        <xdr:cNvPr id="253" name="楕円 252">
          <a:extLst>
            <a:ext uri="{FF2B5EF4-FFF2-40B4-BE49-F238E27FC236}">
              <a16:creationId xmlns:a16="http://schemas.microsoft.com/office/drawing/2014/main" id="{ECCF8A8E-11BD-442F-A223-4AF99A277FE7}"/>
            </a:ext>
          </a:extLst>
        </xdr:cNvPr>
        <xdr:cNvSpPr/>
      </xdr:nvSpPr>
      <xdr:spPr>
        <a:xfrm>
          <a:off x="9588500" y="1037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130628</xdr:rowOff>
    </xdr:from>
    <xdr:to>
      <xdr:col>55</xdr:col>
      <xdr:colOff>0</xdr:colOff>
      <xdr:row>60</xdr:row>
      <xdr:rowOff>134983</xdr:rowOff>
    </xdr:to>
    <xdr:cxnSp macro="">
      <xdr:nvCxnSpPr>
        <xdr:cNvPr id="254" name="直線コネクタ 253">
          <a:extLst>
            <a:ext uri="{FF2B5EF4-FFF2-40B4-BE49-F238E27FC236}">
              <a16:creationId xmlns:a16="http://schemas.microsoft.com/office/drawing/2014/main" id="{FE7B79E5-D29D-436A-839E-032158F4FAE9}"/>
            </a:ext>
          </a:extLst>
        </xdr:cNvPr>
        <xdr:cNvCxnSpPr/>
      </xdr:nvCxnSpPr>
      <xdr:spPr>
        <a:xfrm flipV="1">
          <a:off x="9639300" y="10417628"/>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86360</xdr:rowOff>
    </xdr:from>
    <xdr:to>
      <xdr:col>46</xdr:col>
      <xdr:colOff>38100</xdr:colOff>
      <xdr:row>61</xdr:row>
      <xdr:rowOff>16510</xdr:rowOff>
    </xdr:to>
    <xdr:sp macro="" textlink="">
      <xdr:nvSpPr>
        <xdr:cNvPr id="255" name="楕円 254">
          <a:extLst>
            <a:ext uri="{FF2B5EF4-FFF2-40B4-BE49-F238E27FC236}">
              <a16:creationId xmlns:a16="http://schemas.microsoft.com/office/drawing/2014/main" id="{469C5B9C-20BB-4EEC-9FFC-1971431463D2}"/>
            </a:ext>
          </a:extLst>
        </xdr:cNvPr>
        <xdr:cNvSpPr/>
      </xdr:nvSpPr>
      <xdr:spPr>
        <a:xfrm>
          <a:off x="8699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134983</xdr:rowOff>
    </xdr:from>
    <xdr:to>
      <xdr:col>50</xdr:col>
      <xdr:colOff>114300</xdr:colOff>
      <xdr:row>60</xdr:row>
      <xdr:rowOff>137160</xdr:rowOff>
    </xdr:to>
    <xdr:cxnSp macro="">
      <xdr:nvCxnSpPr>
        <xdr:cNvPr id="256" name="直線コネクタ 255">
          <a:extLst>
            <a:ext uri="{FF2B5EF4-FFF2-40B4-BE49-F238E27FC236}">
              <a16:creationId xmlns:a16="http://schemas.microsoft.com/office/drawing/2014/main" id="{FAF58D70-EFFF-498D-8A7C-3D0403F62860}"/>
            </a:ext>
          </a:extLst>
        </xdr:cNvPr>
        <xdr:cNvCxnSpPr/>
      </xdr:nvCxnSpPr>
      <xdr:spPr>
        <a:xfrm flipV="1">
          <a:off x="8750300" y="1042198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96157</xdr:rowOff>
    </xdr:from>
    <xdr:to>
      <xdr:col>41</xdr:col>
      <xdr:colOff>101600</xdr:colOff>
      <xdr:row>61</xdr:row>
      <xdr:rowOff>26307</xdr:rowOff>
    </xdr:to>
    <xdr:sp macro="" textlink="">
      <xdr:nvSpPr>
        <xdr:cNvPr id="257" name="楕円 256">
          <a:extLst>
            <a:ext uri="{FF2B5EF4-FFF2-40B4-BE49-F238E27FC236}">
              <a16:creationId xmlns:a16="http://schemas.microsoft.com/office/drawing/2014/main" id="{58B962A8-B698-4946-966C-8A5E490F47B1}"/>
            </a:ext>
          </a:extLst>
        </xdr:cNvPr>
        <xdr:cNvSpPr/>
      </xdr:nvSpPr>
      <xdr:spPr>
        <a:xfrm>
          <a:off x="7810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137160</xdr:rowOff>
    </xdr:from>
    <xdr:to>
      <xdr:col>45</xdr:col>
      <xdr:colOff>177800</xdr:colOff>
      <xdr:row>60</xdr:row>
      <xdr:rowOff>146957</xdr:rowOff>
    </xdr:to>
    <xdr:cxnSp macro="">
      <xdr:nvCxnSpPr>
        <xdr:cNvPr id="258" name="直線コネクタ 257">
          <a:extLst>
            <a:ext uri="{FF2B5EF4-FFF2-40B4-BE49-F238E27FC236}">
              <a16:creationId xmlns:a16="http://schemas.microsoft.com/office/drawing/2014/main" id="{25C4635A-0942-41E2-A7DF-B2DEAAE1EF99}"/>
            </a:ext>
          </a:extLst>
        </xdr:cNvPr>
        <xdr:cNvCxnSpPr/>
      </xdr:nvCxnSpPr>
      <xdr:spPr>
        <a:xfrm flipV="1">
          <a:off x="7861300" y="104241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81462</xdr:rowOff>
    </xdr:from>
    <xdr:to>
      <xdr:col>36</xdr:col>
      <xdr:colOff>165100</xdr:colOff>
      <xdr:row>56</xdr:row>
      <xdr:rowOff>11612</xdr:rowOff>
    </xdr:to>
    <xdr:sp macro="" textlink="">
      <xdr:nvSpPr>
        <xdr:cNvPr id="259" name="楕円 258">
          <a:extLst>
            <a:ext uri="{FF2B5EF4-FFF2-40B4-BE49-F238E27FC236}">
              <a16:creationId xmlns:a16="http://schemas.microsoft.com/office/drawing/2014/main" id="{83432088-6DD1-4A0D-A7F0-D530917CFDF2}"/>
            </a:ext>
          </a:extLst>
        </xdr:cNvPr>
        <xdr:cNvSpPr/>
      </xdr:nvSpPr>
      <xdr:spPr>
        <a:xfrm>
          <a:off x="6921500" y="951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132262</xdr:rowOff>
    </xdr:from>
    <xdr:to>
      <xdr:col>41</xdr:col>
      <xdr:colOff>50800</xdr:colOff>
      <xdr:row>60</xdr:row>
      <xdr:rowOff>146957</xdr:rowOff>
    </xdr:to>
    <xdr:cxnSp macro="">
      <xdr:nvCxnSpPr>
        <xdr:cNvPr id="260" name="直線コネクタ 259">
          <a:extLst>
            <a:ext uri="{FF2B5EF4-FFF2-40B4-BE49-F238E27FC236}">
              <a16:creationId xmlns:a16="http://schemas.microsoft.com/office/drawing/2014/main" id="{219A1A7C-7C0A-492F-904D-3C18CDBC6C8B}"/>
            </a:ext>
          </a:extLst>
        </xdr:cNvPr>
        <xdr:cNvCxnSpPr/>
      </xdr:nvCxnSpPr>
      <xdr:spPr>
        <a:xfrm>
          <a:off x="6972300" y="9562012"/>
          <a:ext cx="889000" cy="87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261" name="n_1aveValue【体育館・プール】&#10;一人当たり面積">
          <a:extLst>
            <a:ext uri="{FF2B5EF4-FFF2-40B4-BE49-F238E27FC236}">
              <a16:creationId xmlns:a16="http://schemas.microsoft.com/office/drawing/2014/main" id="{894D21A2-2C81-48D7-822E-00911D01623F}"/>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58800</xdr:rowOff>
    </xdr:from>
    <xdr:ext cx="469744" cy="259045"/>
    <xdr:sp macro="" textlink="">
      <xdr:nvSpPr>
        <xdr:cNvPr id="262" name="n_2aveValue【体育館・プール】&#10;一人当たり面積">
          <a:extLst>
            <a:ext uri="{FF2B5EF4-FFF2-40B4-BE49-F238E27FC236}">
              <a16:creationId xmlns:a16="http://schemas.microsoft.com/office/drawing/2014/main" id="{D956DAF5-2C51-4D20-B357-B351005C309D}"/>
            </a:ext>
          </a:extLst>
        </xdr:cNvPr>
        <xdr:cNvSpPr txBox="1"/>
      </xdr:nvSpPr>
      <xdr:spPr>
        <a:xfrm>
          <a:off x="8515427" y="105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95811</xdr:rowOff>
    </xdr:from>
    <xdr:ext cx="469744" cy="259045"/>
    <xdr:sp macro="" textlink="">
      <xdr:nvSpPr>
        <xdr:cNvPr id="263" name="n_3aveValue【体育館・プール】&#10;一人当たり面積">
          <a:extLst>
            <a:ext uri="{FF2B5EF4-FFF2-40B4-BE49-F238E27FC236}">
              <a16:creationId xmlns:a16="http://schemas.microsoft.com/office/drawing/2014/main" id="{F7C0D5B5-520D-4CBA-A355-E6CA2683BFD6}"/>
            </a:ext>
          </a:extLst>
        </xdr:cNvPr>
        <xdr:cNvSpPr txBox="1"/>
      </xdr:nvSpPr>
      <xdr:spPr>
        <a:xfrm>
          <a:off x="7626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109962</xdr:rowOff>
    </xdr:from>
    <xdr:ext cx="469744" cy="259045"/>
    <xdr:sp macro="" textlink="">
      <xdr:nvSpPr>
        <xdr:cNvPr id="264" name="n_4aveValue【体育館・プール】&#10;一人当たり面積">
          <a:extLst>
            <a:ext uri="{FF2B5EF4-FFF2-40B4-BE49-F238E27FC236}">
              <a16:creationId xmlns:a16="http://schemas.microsoft.com/office/drawing/2014/main" id="{F9D2DCB0-DA8A-4196-B1E7-CE049CFD4A06}"/>
            </a:ext>
          </a:extLst>
        </xdr:cNvPr>
        <xdr:cNvSpPr txBox="1"/>
      </xdr:nvSpPr>
      <xdr:spPr>
        <a:xfrm>
          <a:off x="6737427" y="105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5460</xdr:rowOff>
    </xdr:from>
    <xdr:ext cx="469744" cy="259045"/>
    <xdr:sp macro="" textlink="">
      <xdr:nvSpPr>
        <xdr:cNvPr id="265" name="n_1mainValue【体育館・プール】&#10;一人当たり面積">
          <a:extLst>
            <a:ext uri="{FF2B5EF4-FFF2-40B4-BE49-F238E27FC236}">
              <a16:creationId xmlns:a16="http://schemas.microsoft.com/office/drawing/2014/main" id="{1019989B-A43B-4BCE-9FAE-E36FD2325A0C}"/>
            </a:ext>
          </a:extLst>
        </xdr:cNvPr>
        <xdr:cNvSpPr txBox="1"/>
      </xdr:nvSpPr>
      <xdr:spPr>
        <a:xfrm>
          <a:off x="9391727" y="1046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33037</xdr:rowOff>
    </xdr:from>
    <xdr:ext cx="469744" cy="259045"/>
    <xdr:sp macro="" textlink="">
      <xdr:nvSpPr>
        <xdr:cNvPr id="266" name="n_2mainValue【体育館・プール】&#10;一人当たり面積">
          <a:extLst>
            <a:ext uri="{FF2B5EF4-FFF2-40B4-BE49-F238E27FC236}">
              <a16:creationId xmlns:a16="http://schemas.microsoft.com/office/drawing/2014/main" id="{5131CA0A-6717-4CFF-A3E1-3C0E66CF7A8C}"/>
            </a:ext>
          </a:extLst>
        </xdr:cNvPr>
        <xdr:cNvSpPr txBox="1"/>
      </xdr:nvSpPr>
      <xdr:spPr>
        <a:xfrm>
          <a:off x="8515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42834</xdr:rowOff>
    </xdr:from>
    <xdr:ext cx="469744" cy="259045"/>
    <xdr:sp macro="" textlink="">
      <xdr:nvSpPr>
        <xdr:cNvPr id="267" name="n_3mainValue【体育館・プール】&#10;一人当たり面積">
          <a:extLst>
            <a:ext uri="{FF2B5EF4-FFF2-40B4-BE49-F238E27FC236}">
              <a16:creationId xmlns:a16="http://schemas.microsoft.com/office/drawing/2014/main" id="{F71A0958-D9A4-4544-97F7-7DA3BCCFA6BC}"/>
            </a:ext>
          </a:extLst>
        </xdr:cNvPr>
        <xdr:cNvSpPr txBox="1"/>
      </xdr:nvSpPr>
      <xdr:spPr>
        <a:xfrm>
          <a:off x="7626427" y="1015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28139</xdr:rowOff>
    </xdr:from>
    <xdr:ext cx="469744" cy="259045"/>
    <xdr:sp macro="" textlink="">
      <xdr:nvSpPr>
        <xdr:cNvPr id="268" name="n_4mainValue【体育館・プール】&#10;一人当たり面積">
          <a:extLst>
            <a:ext uri="{FF2B5EF4-FFF2-40B4-BE49-F238E27FC236}">
              <a16:creationId xmlns:a16="http://schemas.microsoft.com/office/drawing/2014/main" id="{90ED4000-A98D-4328-A1D4-7FC6C7B5FB81}"/>
            </a:ext>
          </a:extLst>
        </xdr:cNvPr>
        <xdr:cNvSpPr txBox="1"/>
      </xdr:nvSpPr>
      <xdr:spPr>
        <a:xfrm>
          <a:off x="6737427" y="92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B268AE42-1DE1-4176-B6A9-59DC66768D7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F4FC8E99-61EF-424B-9CAD-753CAD2DCB2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8CDBDB41-3B27-4B97-840F-4C1F3279B2A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500FE4E0-334D-44A9-A454-43792ABD1EF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31072C5D-7F07-4405-A7B0-5ACBA4D8C9C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12D8BBAE-3D69-4B7D-9FE2-AA76FB51D79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63A50741-4A34-4F9F-97A9-FE7C7DC73E0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4F4463A3-FDBB-4E32-A92C-F66BCF4B83A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E78C1071-AA3E-493E-AFF6-ECED7EC91BB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66DD238B-5325-4F00-AE11-3D73C7B4008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1398B618-74E6-47AB-9F83-6C4BC26C88E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a:extLst>
            <a:ext uri="{FF2B5EF4-FFF2-40B4-BE49-F238E27FC236}">
              <a16:creationId xmlns:a16="http://schemas.microsoft.com/office/drawing/2014/main" id="{53F5B1BE-A5E5-40CE-8684-B766B5B32E8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8EEE91F0-33BA-4366-B991-45D497BCC08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a:extLst>
            <a:ext uri="{FF2B5EF4-FFF2-40B4-BE49-F238E27FC236}">
              <a16:creationId xmlns:a16="http://schemas.microsoft.com/office/drawing/2014/main" id="{7F182C7A-CB5C-40C1-87B9-3B531D79873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a:extLst>
            <a:ext uri="{FF2B5EF4-FFF2-40B4-BE49-F238E27FC236}">
              <a16:creationId xmlns:a16="http://schemas.microsoft.com/office/drawing/2014/main" id="{CFB3F024-07A9-48A6-82C2-4393C6212DA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a:extLst>
            <a:ext uri="{FF2B5EF4-FFF2-40B4-BE49-F238E27FC236}">
              <a16:creationId xmlns:a16="http://schemas.microsoft.com/office/drawing/2014/main" id="{6A2D4E86-C954-4702-BB71-42286B59194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a:extLst>
            <a:ext uri="{FF2B5EF4-FFF2-40B4-BE49-F238E27FC236}">
              <a16:creationId xmlns:a16="http://schemas.microsoft.com/office/drawing/2014/main" id="{E2C09923-23CF-43C9-9BE2-69DDD4E29EE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a:extLst>
            <a:ext uri="{FF2B5EF4-FFF2-40B4-BE49-F238E27FC236}">
              <a16:creationId xmlns:a16="http://schemas.microsoft.com/office/drawing/2014/main" id="{814CBD4F-DF10-4A41-BBDC-698570219F1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a:extLst>
            <a:ext uri="{FF2B5EF4-FFF2-40B4-BE49-F238E27FC236}">
              <a16:creationId xmlns:a16="http://schemas.microsoft.com/office/drawing/2014/main" id="{CF1F6C3D-AEFC-4721-B461-5B103EBA6B3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a:extLst>
            <a:ext uri="{FF2B5EF4-FFF2-40B4-BE49-F238E27FC236}">
              <a16:creationId xmlns:a16="http://schemas.microsoft.com/office/drawing/2014/main" id="{E08D4A72-9A33-472B-A4E3-DD38EE6B303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a:extLst>
            <a:ext uri="{FF2B5EF4-FFF2-40B4-BE49-F238E27FC236}">
              <a16:creationId xmlns:a16="http://schemas.microsoft.com/office/drawing/2014/main" id="{C1171803-3290-4E94-A282-61EC9E9D009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CE910488-22A1-4C58-9CA1-D7F0B3B8922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a:extLst>
            <a:ext uri="{FF2B5EF4-FFF2-40B4-BE49-F238E27FC236}">
              <a16:creationId xmlns:a16="http://schemas.microsoft.com/office/drawing/2014/main" id="{171F1FD1-97DC-4CE0-9C9F-DFA102EB592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4382489F-3A48-48A0-B909-105C4B059D5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293" name="直線コネクタ 292">
          <a:extLst>
            <a:ext uri="{FF2B5EF4-FFF2-40B4-BE49-F238E27FC236}">
              <a16:creationId xmlns:a16="http://schemas.microsoft.com/office/drawing/2014/main" id="{466DB9AA-9C4E-4A90-9AC8-07DF2B79AD5D}"/>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FC835AD6-D0FA-4B57-ABDB-F45DB553F68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5" name="直線コネクタ 294">
          <a:extLst>
            <a:ext uri="{FF2B5EF4-FFF2-40B4-BE49-F238E27FC236}">
              <a16:creationId xmlns:a16="http://schemas.microsoft.com/office/drawing/2014/main" id="{54D04138-4AA3-489C-8508-5706AC8587B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96" name="【福祉施設】&#10;有形固定資産減価償却率最大値テキスト">
          <a:extLst>
            <a:ext uri="{FF2B5EF4-FFF2-40B4-BE49-F238E27FC236}">
              <a16:creationId xmlns:a16="http://schemas.microsoft.com/office/drawing/2014/main" id="{C7D30655-88AC-4656-B7FE-D1D3FA0CB603}"/>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7" name="直線コネクタ 296">
          <a:extLst>
            <a:ext uri="{FF2B5EF4-FFF2-40B4-BE49-F238E27FC236}">
              <a16:creationId xmlns:a16="http://schemas.microsoft.com/office/drawing/2014/main" id="{77F598F9-FDFA-4774-9EDE-1C6EB779D02D}"/>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A9DD1087-C4DE-4EE3-A77C-0EBF74C1E3CC}"/>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9" name="フローチャート: 判断 298">
          <a:extLst>
            <a:ext uri="{FF2B5EF4-FFF2-40B4-BE49-F238E27FC236}">
              <a16:creationId xmlns:a16="http://schemas.microsoft.com/office/drawing/2014/main" id="{EAF1EE34-07FB-4157-B8DA-FE4C8639A9F8}"/>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300" name="フローチャート: 判断 299">
          <a:extLst>
            <a:ext uri="{FF2B5EF4-FFF2-40B4-BE49-F238E27FC236}">
              <a16:creationId xmlns:a16="http://schemas.microsoft.com/office/drawing/2014/main" id="{9847B238-FAFE-4579-9E32-A6FC22796A3F}"/>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301" name="フローチャート: 判断 300">
          <a:extLst>
            <a:ext uri="{FF2B5EF4-FFF2-40B4-BE49-F238E27FC236}">
              <a16:creationId xmlns:a16="http://schemas.microsoft.com/office/drawing/2014/main" id="{06E022F9-2467-48CA-9EC2-B24F0EBB95E2}"/>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302" name="フローチャート: 判断 301">
          <a:extLst>
            <a:ext uri="{FF2B5EF4-FFF2-40B4-BE49-F238E27FC236}">
              <a16:creationId xmlns:a16="http://schemas.microsoft.com/office/drawing/2014/main" id="{EF8228C8-262A-4813-818C-164661119B42}"/>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303" name="フローチャート: 判断 302">
          <a:extLst>
            <a:ext uri="{FF2B5EF4-FFF2-40B4-BE49-F238E27FC236}">
              <a16:creationId xmlns:a16="http://schemas.microsoft.com/office/drawing/2014/main" id="{C56A3C11-EC27-43DE-A199-408C69164524}"/>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F8821C6-2956-4FF0-A182-79376485FE1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3F1D0B8-D7AC-47D5-B6B1-D84B6F0CA19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AA2B3E1B-22D8-4142-903B-C27C84926D4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100F13-5755-40F0-8F6F-87CE5B32E51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4FDACEE9-CEDA-4307-89CB-106B067F74A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309" name="楕円 308">
          <a:extLst>
            <a:ext uri="{FF2B5EF4-FFF2-40B4-BE49-F238E27FC236}">
              <a16:creationId xmlns:a16="http://schemas.microsoft.com/office/drawing/2014/main" id="{DD965C7F-09CF-432C-A39E-817A100E115D}"/>
            </a:ext>
          </a:extLst>
        </xdr:cNvPr>
        <xdr:cNvSpPr/>
      </xdr:nvSpPr>
      <xdr:spPr>
        <a:xfrm>
          <a:off x="45847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43832</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829C9585-4089-4AF3-A8E5-D4FE1F836B6E}"/>
            </a:ext>
          </a:extLst>
        </xdr:cNvPr>
        <xdr:cNvSpPr txBox="1"/>
      </xdr:nvSpPr>
      <xdr:spPr>
        <a:xfrm>
          <a:off x="4673600"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636</xdr:rowOff>
    </xdr:from>
    <xdr:to>
      <xdr:col>20</xdr:col>
      <xdr:colOff>38100</xdr:colOff>
      <xdr:row>82</xdr:row>
      <xdr:rowOff>102236</xdr:rowOff>
    </xdr:to>
    <xdr:sp macro="" textlink="">
      <xdr:nvSpPr>
        <xdr:cNvPr id="311" name="楕円 310">
          <a:extLst>
            <a:ext uri="{FF2B5EF4-FFF2-40B4-BE49-F238E27FC236}">
              <a16:creationId xmlns:a16="http://schemas.microsoft.com/office/drawing/2014/main" id="{2EB4F1FE-59BC-47E8-BB10-169BEB473344}"/>
            </a:ext>
          </a:extLst>
        </xdr:cNvPr>
        <xdr:cNvSpPr/>
      </xdr:nvSpPr>
      <xdr:spPr>
        <a:xfrm>
          <a:off x="3746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51436</xdr:rowOff>
    </xdr:from>
    <xdr:to>
      <xdr:col>24</xdr:col>
      <xdr:colOff>63500</xdr:colOff>
      <xdr:row>82</xdr:row>
      <xdr:rowOff>116205</xdr:rowOff>
    </xdr:to>
    <xdr:cxnSp macro="">
      <xdr:nvCxnSpPr>
        <xdr:cNvPr id="312" name="直線コネクタ 311">
          <a:extLst>
            <a:ext uri="{FF2B5EF4-FFF2-40B4-BE49-F238E27FC236}">
              <a16:creationId xmlns:a16="http://schemas.microsoft.com/office/drawing/2014/main" id="{75EAECFE-2AC7-4421-AE27-BAC4130B94E5}"/>
            </a:ext>
          </a:extLst>
        </xdr:cNvPr>
        <xdr:cNvCxnSpPr/>
      </xdr:nvCxnSpPr>
      <xdr:spPr>
        <a:xfrm>
          <a:off x="3797300" y="14110336"/>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107314</xdr:rowOff>
    </xdr:from>
    <xdr:to>
      <xdr:col>15</xdr:col>
      <xdr:colOff>101600</xdr:colOff>
      <xdr:row>82</xdr:row>
      <xdr:rowOff>37464</xdr:rowOff>
    </xdr:to>
    <xdr:sp macro="" textlink="">
      <xdr:nvSpPr>
        <xdr:cNvPr id="313" name="楕円 312">
          <a:extLst>
            <a:ext uri="{FF2B5EF4-FFF2-40B4-BE49-F238E27FC236}">
              <a16:creationId xmlns:a16="http://schemas.microsoft.com/office/drawing/2014/main" id="{0795325D-2EEF-43B4-9652-B72FA396F901}"/>
            </a:ext>
          </a:extLst>
        </xdr:cNvPr>
        <xdr:cNvSpPr/>
      </xdr:nvSpPr>
      <xdr:spPr>
        <a:xfrm>
          <a:off x="2857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158114</xdr:rowOff>
    </xdr:from>
    <xdr:to>
      <xdr:col>19</xdr:col>
      <xdr:colOff>177800</xdr:colOff>
      <xdr:row>82</xdr:row>
      <xdr:rowOff>51436</xdr:rowOff>
    </xdr:to>
    <xdr:cxnSp macro="">
      <xdr:nvCxnSpPr>
        <xdr:cNvPr id="314" name="直線コネクタ 313">
          <a:extLst>
            <a:ext uri="{FF2B5EF4-FFF2-40B4-BE49-F238E27FC236}">
              <a16:creationId xmlns:a16="http://schemas.microsoft.com/office/drawing/2014/main" id="{055186CA-8604-48CD-96BA-ADF1D6BD9221}"/>
            </a:ext>
          </a:extLst>
        </xdr:cNvPr>
        <xdr:cNvCxnSpPr/>
      </xdr:nvCxnSpPr>
      <xdr:spPr>
        <a:xfrm>
          <a:off x="2908300" y="14045564"/>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42545</xdr:rowOff>
    </xdr:from>
    <xdr:to>
      <xdr:col>10</xdr:col>
      <xdr:colOff>165100</xdr:colOff>
      <xdr:row>81</xdr:row>
      <xdr:rowOff>144145</xdr:rowOff>
    </xdr:to>
    <xdr:sp macro="" textlink="">
      <xdr:nvSpPr>
        <xdr:cNvPr id="315" name="楕円 314">
          <a:extLst>
            <a:ext uri="{FF2B5EF4-FFF2-40B4-BE49-F238E27FC236}">
              <a16:creationId xmlns:a16="http://schemas.microsoft.com/office/drawing/2014/main" id="{75E0C321-E7C3-441B-8172-B3060FD2539D}"/>
            </a:ext>
          </a:extLst>
        </xdr:cNvPr>
        <xdr:cNvSpPr/>
      </xdr:nvSpPr>
      <xdr:spPr>
        <a:xfrm>
          <a:off x="1968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93345</xdr:rowOff>
    </xdr:from>
    <xdr:to>
      <xdr:col>15</xdr:col>
      <xdr:colOff>50800</xdr:colOff>
      <xdr:row>81</xdr:row>
      <xdr:rowOff>158114</xdr:rowOff>
    </xdr:to>
    <xdr:cxnSp macro="">
      <xdr:nvCxnSpPr>
        <xdr:cNvPr id="316" name="直線コネクタ 315">
          <a:extLst>
            <a:ext uri="{FF2B5EF4-FFF2-40B4-BE49-F238E27FC236}">
              <a16:creationId xmlns:a16="http://schemas.microsoft.com/office/drawing/2014/main" id="{E0A68BF3-FDC5-402B-B9FE-1EC3DC3B0A4D}"/>
            </a:ext>
          </a:extLst>
        </xdr:cNvPr>
        <xdr:cNvCxnSpPr/>
      </xdr:nvCxnSpPr>
      <xdr:spPr>
        <a:xfrm>
          <a:off x="2019300" y="13980795"/>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101600</xdr:rowOff>
    </xdr:from>
    <xdr:to>
      <xdr:col>6</xdr:col>
      <xdr:colOff>38100</xdr:colOff>
      <xdr:row>82</xdr:row>
      <xdr:rowOff>31750</xdr:rowOff>
    </xdr:to>
    <xdr:sp macro="" textlink="">
      <xdr:nvSpPr>
        <xdr:cNvPr id="317" name="楕円 316">
          <a:extLst>
            <a:ext uri="{FF2B5EF4-FFF2-40B4-BE49-F238E27FC236}">
              <a16:creationId xmlns:a16="http://schemas.microsoft.com/office/drawing/2014/main" id="{B234059B-0C49-4661-BF9E-270D9C678787}"/>
            </a:ext>
          </a:extLst>
        </xdr:cNvPr>
        <xdr:cNvSpPr/>
      </xdr:nvSpPr>
      <xdr:spPr>
        <a:xfrm>
          <a:off x="1079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93345</xdr:rowOff>
    </xdr:from>
    <xdr:to>
      <xdr:col>10</xdr:col>
      <xdr:colOff>114300</xdr:colOff>
      <xdr:row>81</xdr:row>
      <xdr:rowOff>152400</xdr:rowOff>
    </xdr:to>
    <xdr:cxnSp macro="">
      <xdr:nvCxnSpPr>
        <xdr:cNvPr id="318" name="直線コネクタ 317">
          <a:extLst>
            <a:ext uri="{FF2B5EF4-FFF2-40B4-BE49-F238E27FC236}">
              <a16:creationId xmlns:a16="http://schemas.microsoft.com/office/drawing/2014/main" id="{26FF5325-0628-4D01-BF05-533348E35E63}"/>
            </a:ext>
          </a:extLst>
        </xdr:cNvPr>
        <xdr:cNvCxnSpPr/>
      </xdr:nvCxnSpPr>
      <xdr:spPr>
        <a:xfrm flipV="1">
          <a:off x="1130300" y="139807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319" name="n_1aveValue【福祉施設】&#10;有形固定資産減価償却率">
          <a:extLst>
            <a:ext uri="{FF2B5EF4-FFF2-40B4-BE49-F238E27FC236}">
              <a16:creationId xmlns:a16="http://schemas.microsoft.com/office/drawing/2014/main" id="{FF72AABE-D1E0-4200-8E24-5D9D2CFAA9A2}"/>
            </a:ext>
          </a:extLst>
        </xdr:cNvPr>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20" name="n_2aveValue【福祉施設】&#10;有形固定資産減価償却率">
          <a:extLst>
            <a:ext uri="{FF2B5EF4-FFF2-40B4-BE49-F238E27FC236}">
              <a16:creationId xmlns:a16="http://schemas.microsoft.com/office/drawing/2014/main" id="{986F72A2-8915-4AAB-8B79-8D9BD53FF127}"/>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154322</xdr:rowOff>
    </xdr:from>
    <xdr:ext cx="405111" cy="259045"/>
    <xdr:sp macro="" textlink="">
      <xdr:nvSpPr>
        <xdr:cNvPr id="321" name="n_3aveValue【福祉施設】&#10;有形固定資産減価償却率">
          <a:extLst>
            <a:ext uri="{FF2B5EF4-FFF2-40B4-BE49-F238E27FC236}">
              <a16:creationId xmlns:a16="http://schemas.microsoft.com/office/drawing/2014/main" id="{26884EEF-3773-4125-8A04-9C9AFAD68ECB}"/>
            </a:ext>
          </a:extLst>
        </xdr:cNvPr>
        <xdr:cNvSpPr txBox="1"/>
      </xdr:nvSpPr>
      <xdr:spPr>
        <a:xfrm>
          <a:off x="1816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322" name="n_4aveValue【福祉施設】&#10;有形固定資産減価償却率">
          <a:extLst>
            <a:ext uri="{FF2B5EF4-FFF2-40B4-BE49-F238E27FC236}">
              <a16:creationId xmlns:a16="http://schemas.microsoft.com/office/drawing/2014/main" id="{B8C339C9-A147-48E4-814B-288893C00471}"/>
            </a:ext>
          </a:extLst>
        </xdr:cNvPr>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93363</xdr:rowOff>
    </xdr:from>
    <xdr:ext cx="405111" cy="259045"/>
    <xdr:sp macro="" textlink="">
      <xdr:nvSpPr>
        <xdr:cNvPr id="323" name="n_1mainValue【福祉施設】&#10;有形固定資産減価償却率">
          <a:extLst>
            <a:ext uri="{FF2B5EF4-FFF2-40B4-BE49-F238E27FC236}">
              <a16:creationId xmlns:a16="http://schemas.microsoft.com/office/drawing/2014/main" id="{2C9A8BEC-C3E6-4989-ACB6-CE8A3FEFA424}"/>
            </a:ext>
          </a:extLst>
        </xdr:cNvPr>
        <xdr:cNvSpPr txBox="1"/>
      </xdr:nvSpPr>
      <xdr:spPr>
        <a:xfrm>
          <a:off x="35820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53991</xdr:rowOff>
    </xdr:from>
    <xdr:ext cx="405111" cy="259045"/>
    <xdr:sp macro="" textlink="">
      <xdr:nvSpPr>
        <xdr:cNvPr id="324" name="n_2mainValue【福祉施設】&#10;有形固定資産減価償却率">
          <a:extLst>
            <a:ext uri="{FF2B5EF4-FFF2-40B4-BE49-F238E27FC236}">
              <a16:creationId xmlns:a16="http://schemas.microsoft.com/office/drawing/2014/main" id="{46EE1CAB-C32E-4BF1-B0B5-94AE2D07EF5E}"/>
            </a:ext>
          </a:extLst>
        </xdr:cNvPr>
        <xdr:cNvSpPr txBox="1"/>
      </xdr:nvSpPr>
      <xdr:spPr>
        <a:xfrm>
          <a:off x="2705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160672</xdr:rowOff>
    </xdr:from>
    <xdr:ext cx="405111" cy="259045"/>
    <xdr:sp macro="" textlink="">
      <xdr:nvSpPr>
        <xdr:cNvPr id="325" name="n_3mainValue【福祉施設】&#10;有形固定資産減価償却率">
          <a:extLst>
            <a:ext uri="{FF2B5EF4-FFF2-40B4-BE49-F238E27FC236}">
              <a16:creationId xmlns:a16="http://schemas.microsoft.com/office/drawing/2014/main" id="{C1074579-8A4D-446B-A11B-B895E71D6925}"/>
            </a:ext>
          </a:extLst>
        </xdr:cNvPr>
        <xdr:cNvSpPr txBox="1"/>
      </xdr:nvSpPr>
      <xdr:spPr>
        <a:xfrm>
          <a:off x="1816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22877</xdr:rowOff>
    </xdr:from>
    <xdr:ext cx="405111" cy="259045"/>
    <xdr:sp macro="" textlink="">
      <xdr:nvSpPr>
        <xdr:cNvPr id="326" name="n_4mainValue【福祉施設】&#10;有形固定資産減価償却率">
          <a:extLst>
            <a:ext uri="{FF2B5EF4-FFF2-40B4-BE49-F238E27FC236}">
              <a16:creationId xmlns:a16="http://schemas.microsoft.com/office/drawing/2014/main" id="{F5AFB625-2F9A-45B7-8777-F17640D167A5}"/>
            </a:ext>
          </a:extLst>
        </xdr:cNvPr>
        <xdr:cNvSpPr txBox="1"/>
      </xdr:nvSpPr>
      <xdr:spPr>
        <a:xfrm>
          <a:off x="927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0EBB13B5-55B9-4662-9ECC-32828148C88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E83BBB59-9252-4EF5-8548-FC339B4BC03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648374C4-3693-4B95-BE5C-281232570B0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BC589D29-67B1-4C20-A28F-DD11569F238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2C015CD4-9C6A-4566-B95F-BD43D116B78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C57B1AE1-99C2-46CE-ABB9-A05DE0170A4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D16047A5-8B29-433D-820B-12459FF8BE0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0126131B-8468-4A61-A3E4-9C5823633D2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F49BB7CE-04B9-4E15-A35C-0727211A865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D31E75EA-9C91-4983-A14B-A5CF0074079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7" name="直線コネクタ 336">
          <a:extLst>
            <a:ext uri="{FF2B5EF4-FFF2-40B4-BE49-F238E27FC236}">
              <a16:creationId xmlns:a16="http://schemas.microsoft.com/office/drawing/2014/main" id="{80DB9A58-BE92-4C6B-9224-3D9CC74CD48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8" name="テキスト ボックス 337">
          <a:extLst>
            <a:ext uri="{FF2B5EF4-FFF2-40B4-BE49-F238E27FC236}">
              <a16:creationId xmlns:a16="http://schemas.microsoft.com/office/drawing/2014/main" id="{1A24FBAC-6469-4828-B31D-2A561DD534F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9" name="直線コネクタ 338">
          <a:extLst>
            <a:ext uri="{FF2B5EF4-FFF2-40B4-BE49-F238E27FC236}">
              <a16:creationId xmlns:a16="http://schemas.microsoft.com/office/drawing/2014/main" id="{3DACF25A-21BF-43AC-A114-591B27A1C95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0" name="テキスト ボックス 339">
          <a:extLst>
            <a:ext uri="{FF2B5EF4-FFF2-40B4-BE49-F238E27FC236}">
              <a16:creationId xmlns:a16="http://schemas.microsoft.com/office/drawing/2014/main" id="{E2178932-73A1-4CFC-B48D-D8EDD7EF470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1" name="直線コネクタ 340">
          <a:extLst>
            <a:ext uri="{FF2B5EF4-FFF2-40B4-BE49-F238E27FC236}">
              <a16:creationId xmlns:a16="http://schemas.microsoft.com/office/drawing/2014/main" id="{2AEE3A35-589A-4471-8BBA-3FA9898C843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2" name="テキスト ボックス 341">
          <a:extLst>
            <a:ext uri="{FF2B5EF4-FFF2-40B4-BE49-F238E27FC236}">
              <a16:creationId xmlns:a16="http://schemas.microsoft.com/office/drawing/2014/main" id="{C56ABBD1-FA48-4815-8FD4-9B023EDEBDD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3" name="直線コネクタ 342">
          <a:extLst>
            <a:ext uri="{FF2B5EF4-FFF2-40B4-BE49-F238E27FC236}">
              <a16:creationId xmlns:a16="http://schemas.microsoft.com/office/drawing/2014/main" id="{425F6602-213D-45B6-898D-686D23763B7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4" name="テキスト ボックス 343">
          <a:extLst>
            <a:ext uri="{FF2B5EF4-FFF2-40B4-BE49-F238E27FC236}">
              <a16:creationId xmlns:a16="http://schemas.microsoft.com/office/drawing/2014/main" id="{90DFC6D9-BFC0-48B7-ABDC-C5E6FAAD841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5" name="直線コネクタ 344">
          <a:extLst>
            <a:ext uri="{FF2B5EF4-FFF2-40B4-BE49-F238E27FC236}">
              <a16:creationId xmlns:a16="http://schemas.microsoft.com/office/drawing/2014/main" id="{4671C7E1-6801-44B8-A421-B603250DC50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6" name="テキスト ボックス 345">
          <a:extLst>
            <a:ext uri="{FF2B5EF4-FFF2-40B4-BE49-F238E27FC236}">
              <a16:creationId xmlns:a16="http://schemas.microsoft.com/office/drawing/2014/main" id="{20F100DD-1ABC-4A18-8D40-918C5A66FD5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7" name="直線コネクタ 346">
          <a:extLst>
            <a:ext uri="{FF2B5EF4-FFF2-40B4-BE49-F238E27FC236}">
              <a16:creationId xmlns:a16="http://schemas.microsoft.com/office/drawing/2014/main" id="{73980B21-AD35-4C21-AE4F-E75C9884A86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8" name="テキスト ボックス 347">
          <a:extLst>
            <a:ext uri="{FF2B5EF4-FFF2-40B4-BE49-F238E27FC236}">
              <a16:creationId xmlns:a16="http://schemas.microsoft.com/office/drawing/2014/main" id="{C68A7677-C228-458C-87AD-2E53C719E906}"/>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9" name="直線コネクタ 348">
          <a:extLst>
            <a:ext uri="{FF2B5EF4-FFF2-40B4-BE49-F238E27FC236}">
              <a16:creationId xmlns:a16="http://schemas.microsoft.com/office/drawing/2014/main" id="{00918B5A-BF9D-432E-B12F-9AB461D5984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0" name="テキスト ボックス 349">
          <a:extLst>
            <a:ext uri="{FF2B5EF4-FFF2-40B4-BE49-F238E27FC236}">
              <a16:creationId xmlns:a16="http://schemas.microsoft.com/office/drawing/2014/main" id="{E3B5ABE1-D227-4C6C-8050-C878FAB004F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1" name="【福祉施設】&#10;一人当たり面積グラフ枠">
          <a:extLst>
            <a:ext uri="{FF2B5EF4-FFF2-40B4-BE49-F238E27FC236}">
              <a16:creationId xmlns:a16="http://schemas.microsoft.com/office/drawing/2014/main" id="{28A07D7B-5551-485D-ACAB-124FE4CB91C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52" name="直線コネクタ 351">
          <a:extLst>
            <a:ext uri="{FF2B5EF4-FFF2-40B4-BE49-F238E27FC236}">
              <a16:creationId xmlns:a16="http://schemas.microsoft.com/office/drawing/2014/main" id="{4A0E866F-BAF7-4C60-804F-01F8BE586F65}"/>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53" name="【福祉施設】&#10;一人当たり面積最小値テキスト">
          <a:extLst>
            <a:ext uri="{FF2B5EF4-FFF2-40B4-BE49-F238E27FC236}">
              <a16:creationId xmlns:a16="http://schemas.microsoft.com/office/drawing/2014/main" id="{4C92D33B-E729-4D07-8A68-2EB832FA0E97}"/>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54" name="直線コネクタ 353">
          <a:extLst>
            <a:ext uri="{FF2B5EF4-FFF2-40B4-BE49-F238E27FC236}">
              <a16:creationId xmlns:a16="http://schemas.microsoft.com/office/drawing/2014/main" id="{3690DEA2-7101-4719-B46C-AD9F022C4E27}"/>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55" name="【福祉施設】&#10;一人当たり面積最大値テキスト">
          <a:extLst>
            <a:ext uri="{FF2B5EF4-FFF2-40B4-BE49-F238E27FC236}">
              <a16:creationId xmlns:a16="http://schemas.microsoft.com/office/drawing/2014/main" id="{A034F09C-CF97-4058-B8D5-C8CF04379F02}"/>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56" name="直線コネクタ 355">
          <a:extLst>
            <a:ext uri="{FF2B5EF4-FFF2-40B4-BE49-F238E27FC236}">
              <a16:creationId xmlns:a16="http://schemas.microsoft.com/office/drawing/2014/main" id="{CFAA7B53-ADBE-4B75-AA1F-5390F3710B47}"/>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357" name="【福祉施設】&#10;一人当たり面積平均値テキスト">
          <a:extLst>
            <a:ext uri="{FF2B5EF4-FFF2-40B4-BE49-F238E27FC236}">
              <a16:creationId xmlns:a16="http://schemas.microsoft.com/office/drawing/2014/main" id="{7DC8881B-B820-487F-8C3B-2D9B65A986F3}"/>
            </a:ext>
          </a:extLst>
        </xdr:cNvPr>
        <xdr:cNvSpPr txBox="1"/>
      </xdr:nvSpPr>
      <xdr:spPr>
        <a:xfrm>
          <a:off x="10515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58" name="フローチャート: 判断 357">
          <a:extLst>
            <a:ext uri="{FF2B5EF4-FFF2-40B4-BE49-F238E27FC236}">
              <a16:creationId xmlns:a16="http://schemas.microsoft.com/office/drawing/2014/main" id="{6A2D50C2-AC9B-48C4-86B7-155F56E0A090}"/>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359" name="フローチャート: 判断 358">
          <a:extLst>
            <a:ext uri="{FF2B5EF4-FFF2-40B4-BE49-F238E27FC236}">
              <a16:creationId xmlns:a16="http://schemas.microsoft.com/office/drawing/2014/main" id="{0EFBD402-9E70-4CA1-A544-9A6106AE6923}"/>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360" name="フローチャート: 判断 359">
          <a:extLst>
            <a:ext uri="{FF2B5EF4-FFF2-40B4-BE49-F238E27FC236}">
              <a16:creationId xmlns:a16="http://schemas.microsoft.com/office/drawing/2014/main" id="{D8D78FA1-B579-4AD8-B26A-EF93C040104C}"/>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361" name="フローチャート: 判断 360">
          <a:extLst>
            <a:ext uri="{FF2B5EF4-FFF2-40B4-BE49-F238E27FC236}">
              <a16:creationId xmlns:a16="http://schemas.microsoft.com/office/drawing/2014/main" id="{793C8EC8-04E8-4957-A966-9181226786E0}"/>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362" name="フローチャート: 判断 361">
          <a:extLst>
            <a:ext uri="{FF2B5EF4-FFF2-40B4-BE49-F238E27FC236}">
              <a16:creationId xmlns:a16="http://schemas.microsoft.com/office/drawing/2014/main" id="{B21E7DD2-E156-4189-92C0-7EB354AAFEDB}"/>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7B77B432-6676-41B2-8EEC-72821BA4F2A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AF8786F3-2B63-4832-B9B3-198E156FA61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C2CE859D-BE32-40C2-AF7C-820E4106252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D763E2A1-FC2A-4703-95DB-3A1459A53AC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97FB8D0D-A9DD-46CD-8A36-E96FF7F283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22679</xdr:rowOff>
    </xdr:from>
    <xdr:to>
      <xdr:col>55</xdr:col>
      <xdr:colOff>50800</xdr:colOff>
      <xdr:row>83</xdr:row>
      <xdr:rowOff>124279</xdr:rowOff>
    </xdr:to>
    <xdr:sp macro="" textlink="">
      <xdr:nvSpPr>
        <xdr:cNvPr id="368" name="楕円 367">
          <a:extLst>
            <a:ext uri="{FF2B5EF4-FFF2-40B4-BE49-F238E27FC236}">
              <a16:creationId xmlns:a16="http://schemas.microsoft.com/office/drawing/2014/main" id="{259D44A2-6810-4B99-AD9A-CC85CD8EED28}"/>
            </a:ext>
          </a:extLst>
        </xdr:cNvPr>
        <xdr:cNvSpPr/>
      </xdr:nvSpPr>
      <xdr:spPr>
        <a:xfrm>
          <a:off x="10426700" y="142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45556</xdr:rowOff>
    </xdr:from>
    <xdr:ext cx="469744" cy="259045"/>
    <xdr:sp macro="" textlink="">
      <xdr:nvSpPr>
        <xdr:cNvPr id="369" name="【福祉施設】&#10;一人当たり面積該当値テキスト">
          <a:extLst>
            <a:ext uri="{FF2B5EF4-FFF2-40B4-BE49-F238E27FC236}">
              <a16:creationId xmlns:a16="http://schemas.microsoft.com/office/drawing/2014/main" id="{5520C459-D5C8-4750-8157-1BFFF712690A}"/>
            </a:ext>
          </a:extLst>
        </xdr:cNvPr>
        <xdr:cNvSpPr txBox="1"/>
      </xdr:nvSpPr>
      <xdr:spPr>
        <a:xfrm>
          <a:off x="10515600"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25944</xdr:rowOff>
    </xdr:from>
    <xdr:to>
      <xdr:col>50</xdr:col>
      <xdr:colOff>165100</xdr:colOff>
      <xdr:row>83</xdr:row>
      <xdr:rowOff>127544</xdr:rowOff>
    </xdr:to>
    <xdr:sp macro="" textlink="">
      <xdr:nvSpPr>
        <xdr:cNvPr id="370" name="楕円 369">
          <a:extLst>
            <a:ext uri="{FF2B5EF4-FFF2-40B4-BE49-F238E27FC236}">
              <a16:creationId xmlns:a16="http://schemas.microsoft.com/office/drawing/2014/main" id="{77E46D90-1010-4468-9CD3-C0DBFC20B2E9}"/>
            </a:ext>
          </a:extLst>
        </xdr:cNvPr>
        <xdr:cNvSpPr/>
      </xdr:nvSpPr>
      <xdr:spPr>
        <a:xfrm>
          <a:off x="9588500" y="1425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73479</xdr:rowOff>
    </xdr:from>
    <xdr:to>
      <xdr:col>55</xdr:col>
      <xdr:colOff>0</xdr:colOff>
      <xdr:row>83</xdr:row>
      <xdr:rowOff>76744</xdr:rowOff>
    </xdr:to>
    <xdr:cxnSp macro="">
      <xdr:nvCxnSpPr>
        <xdr:cNvPr id="371" name="直線コネクタ 370">
          <a:extLst>
            <a:ext uri="{FF2B5EF4-FFF2-40B4-BE49-F238E27FC236}">
              <a16:creationId xmlns:a16="http://schemas.microsoft.com/office/drawing/2014/main" id="{3621AD65-8EE7-4E6B-999D-A0B9B5D30797}"/>
            </a:ext>
          </a:extLst>
        </xdr:cNvPr>
        <xdr:cNvCxnSpPr/>
      </xdr:nvCxnSpPr>
      <xdr:spPr>
        <a:xfrm flipV="1">
          <a:off x="9639300" y="143038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28121</xdr:rowOff>
    </xdr:from>
    <xdr:to>
      <xdr:col>46</xdr:col>
      <xdr:colOff>38100</xdr:colOff>
      <xdr:row>83</xdr:row>
      <xdr:rowOff>129721</xdr:rowOff>
    </xdr:to>
    <xdr:sp macro="" textlink="">
      <xdr:nvSpPr>
        <xdr:cNvPr id="372" name="楕円 371">
          <a:extLst>
            <a:ext uri="{FF2B5EF4-FFF2-40B4-BE49-F238E27FC236}">
              <a16:creationId xmlns:a16="http://schemas.microsoft.com/office/drawing/2014/main" id="{B7163784-0D09-40C8-B950-0433C7EA8CAF}"/>
            </a:ext>
          </a:extLst>
        </xdr:cNvPr>
        <xdr:cNvSpPr/>
      </xdr:nvSpPr>
      <xdr:spPr>
        <a:xfrm>
          <a:off x="8699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76744</xdr:rowOff>
    </xdr:from>
    <xdr:to>
      <xdr:col>50</xdr:col>
      <xdr:colOff>114300</xdr:colOff>
      <xdr:row>83</xdr:row>
      <xdr:rowOff>78921</xdr:rowOff>
    </xdr:to>
    <xdr:cxnSp macro="">
      <xdr:nvCxnSpPr>
        <xdr:cNvPr id="373" name="直線コネクタ 372">
          <a:extLst>
            <a:ext uri="{FF2B5EF4-FFF2-40B4-BE49-F238E27FC236}">
              <a16:creationId xmlns:a16="http://schemas.microsoft.com/office/drawing/2014/main" id="{90414713-F921-4C4C-9A0C-D0F5D5A7F3FF}"/>
            </a:ext>
          </a:extLst>
        </xdr:cNvPr>
        <xdr:cNvCxnSpPr/>
      </xdr:nvCxnSpPr>
      <xdr:spPr>
        <a:xfrm flipV="1">
          <a:off x="8750300" y="1430709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36830</xdr:rowOff>
    </xdr:from>
    <xdr:to>
      <xdr:col>41</xdr:col>
      <xdr:colOff>101600</xdr:colOff>
      <xdr:row>83</xdr:row>
      <xdr:rowOff>138430</xdr:rowOff>
    </xdr:to>
    <xdr:sp macro="" textlink="">
      <xdr:nvSpPr>
        <xdr:cNvPr id="374" name="楕円 373">
          <a:extLst>
            <a:ext uri="{FF2B5EF4-FFF2-40B4-BE49-F238E27FC236}">
              <a16:creationId xmlns:a16="http://schemas.microsoft.com/office/drawing/2014/main" id="{1CAC5411-0C80-49BE-8D95-C54C07BE13F7}"/>
            </a:ext>
          </a:extLst>
        </xdr:cNvPr>
        <xdr:cNvSpPr/>
      </xdr:nvSpPr>
      <xdr:spPr>
        <a:xfrm>
          <a:off x="7810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78921</xdr:rowOff>
    </xdr:from>
    <xdr:to>
      <xdr:col>45</xdr:col>
      <xdr:colOff>177800</xdr:colOff>
      <xdr:row>83</xdr:row>
      <xdr:rowOff>87630</xdr:rowOff>
    </xdr:to>
    <xdr:cxnSp macro="">
      <xdr:nvCxnSpPr>
        <xdr:cNvPr id="375" name="直線コネクタ 374">
          <a:extLst>
            <a:ext uri="{FF2B5EF4-FFF2-40B4-BE49-F238E27FC236}">
              <a16:creationId xmlns:a16="http://schemas.microsoft.com/office/drawing/2014/main" id="{F062C5F9-AD1A-40C9-A79C-65B38D210ED2}"/>
            </a:ext>
          </a:extLst>
        </xdr:cNvPr>
        <xdr:cNvCxnSpPr/>
      </xdr:nvCxnSpPr>
      <xdr:spPr>
        <a:xfrm flipV="1">
          <a:off x="7861300" y="14309271"/>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46627</xdr:rowOff>
    </xdr:from>
    <xdr:to>
      <xdr:col>36</xdr:col>
      <xdr:colOff>165100</xdr:colOff>
      <xdr:row>83</xdr:row>
      <xdr:rowOff>148227</xdr:rowOff>
    </xdr:to>
    <xdr:sp macro="" textlink="">
      <xdr:nvSpPr>
        <xdr:cNvPr id="376" name="楕円 375">
          <a:extLst>
            <a:ext uri="{FF2B5EF4-FFF2-40B4-BE49-F238E27FC236}">
              <a16:creationId xmlns:a16="http://schemas.microsoft.com/office/drawing/2014/main" id="{C856E985-6ACC-4B1A-B548-45EA261D291A}"/>
            </a:ext>
          </a:extLst>
        </xdr:cNvPr>
        <xdr:cNvSpPr/>
      </xdr:nvSpPr>
      <xdr:spPr>
        <a:xfrm>
          <a:off x="6921500" y="1427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87630</xdr:rowOff>
    </xdr:from>
    <xdr:to>
      <xdr:col>41</xdr:col>
      <xdr:colOff>50800</xdr:colOff>
      <xdr:row>83</xdr:row>
      <xdr:rowOff>97427</xdr:rowOff>
    </xdr:to>
    <xdr:cxnSp macro="">
      <xdr:nvCxnSpPr>
        <xdr:cNvPr id="377" name="直線コネクタ 376">
          <a:extLst>
            <a:ext uri="{FF2B5EF4-FFF2-40B4-BE49-F238E27FC236}">
              <a16:creationId xmlns:a16="http://schemas.microsoft.com/office/drawing/2014/main" id="{67B2B136-077D-49BC-A494-10D78C00767F}"/>
            </a:ext>
          </a:extLst>
        </xdr:cNvPr>
        <xdr:cNvCxnSpPr/>
      </xdr:nvCxnSpPr>
      <xdr:spPr>
        <a:xfrm flipV="1">
          <a:off x="6972300" y="143179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85470</xdr:rowOff>
    </xdr:from>
    <xdr:ext cx="469744" cy="259045"/>
    <xdr:sp macro="" textlink="">
      <xdr:nvSpPr>
        <xdr:cNvPr id="378" name="n_1aveValue【福祉施設】&#10;一人当たり面積">
          <a:extLst>
            <a:ext uri="{FF2B5EF4-FFF2-40B4-BE49-F238E27FC236}">
              <a16:creationId xmlns:a16="http://schemas.microsoft.com/office/drawing/2014/main" id="{75D6D3C5-6268-4AD6-A20B-22EDE12CA2D7}"/>
            </a:ext>
          </a:extLst>
        </xdr:cNvPr>
        <xdr:cNvSpPr txBox="1"/>
      </xdr:nvSpPr>
      <xdr:spPr>
        <a:xfrm>
          <a:off x="93917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108329</xdr:rowOff>
    </xdr:from>
    <xdr:ext cx="469744" cy="259045"/>
    <xdr:sp macro="" textlink="">
      <xdr:nvSpPr>
        <xdr:cNvPr id="379" name="n_2aveValue【福祉施設】&#10;一人当たり面積">
          <a:extLst>
            <a:ext uri="{FF2B5EF4-FFF2-40B4-BE49-F238E27FC236}">
              <a16:creationId xmlns:a16="http://schemas.microsoft.com/office/drawing/2014/main" id="{92CFF041-6C0A-4351-BC37-0B8C3B5DD678}"/>
            </a:ext>
          </a:extLst>
        </xdr:cNvPr>
        <xdr:cNvSpPr txBox="1"/>
      </xdr:nvSpPr>
      <xdr:spPr>
        <a:xfrm>
          <a:off x="8515427" y="1451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135545</xdr:rowOff>
    </xdr:from>
    <xdr:ext cx="469744" cy="259045"/>
    <xdr:sp macro="" textlink="">
      <xdr:nvSpPr>
        <xdr:cNvPr id="380" name="n_3aveValue【福祉施設】&#10;一人当たり面積">
          <a:extLst>
            <a:ext uri="{FF2B5EF4-FFF2-40B4-BE49-F238E27FC236}">
              <a16:creationId xmlns:a16="http://schemas.microsoft.com/office/drawing/2014/main" id="{F59648AA-DDCC-4925-98C6-6D9456B71462}"/>
            </a:ext>
          </a:extLst>
        </xdr:cNvPr>
        <xdr:cNvSpPr txBox="1"/>
      </xdr:nvSpPr>
      <xdr:spPr>
        <a:xfrm>
          <a:off x="7626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168201</xdr:rowOff>
    </xdr:from>
    <xdr:ext cx="469744" cy="259045"/>
    <xdr:sp macro="" textlink="">
      <xdr:nvSpPr>
        <xdr:cNvPr id="381" name="n_4aveValue【福祉施設】&#10;一人当たり面積">
          <a:extLst>
            <a:ext uri="{FF2B5EF4-FFF2-40B4-BE49-F238E27FC236}">
              <a16:creationId xmlns:a16="http://schemas.microsoft.com/office/drawing/2014/main" id="{AEC1F387-E1B2-405F-84DA-70B1264D26C4}"/>
            </a:ext>
          </a:extLst>
        </xdr:cNvPr>
        <xdr:cNvSpPr txBox="1"/>
      </xdr:nvSpPr>
      <xdr:spPr>
        <a:xfrm>
          <a:off x="6737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144071</xdr:rowOff>
    </xdr:from>
    <xdr:ext cx="469744" cy="259045"/>
    <xdr:sp macro="" textlink="">
      <xdr:nvSpPr>
        <xdr:cNvPr id="382" name="n_1mainValue【福祉施設】&#10;一人当たり面積">
          <a:extLst>
            <a:ext uri="{FF2B5EF4-FFF2-40B4-BE49-F238E27FC236}">
              <a16:creationId xmlns:a16="http://schemas.microsoft.com/office/drawing/2014/main" id="{843DB8E7-E72A-4603-8401-83F2B3353D3B}"/>
            </a:ext>
          </a:extLst>
        </xdr:cNvPr>
        <xdr:cNvSpPr txBox="1"/>
      </xdr:nvSpPr>
      <xdr:spPr>
        <a:xfrm>
          <a:off x="9391727" y="1403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146248</xdr:rowOff>
    </xdr:from>
    <xdr:ext cx="469744" cy="259045"/>
    <xdr:sp macro="" textlink="">
      <xdr:nvSpPr>
        <xdr:cNvPr id="383" name="n_2mainValue【福祉施設】&#10;一人当たり面積">
          <a:extLst>
            <a:ext uri="{FF2B5EF4-FFF2-40B4-BE49-F238E27FC236}">
              <a16:creationId xmlns:a16="http://schemas.microsoft.com/office/drawing/2014/main" id="{34755F7C-D2C5-4B2F-B663-737A637B27B9}"/>
            </a:ext>
          </a:extLst>
        </xdr:cNvPr>
        <xdr:cNvSpPr txBox="1"/>
      </xdr:nvSpPr>
      <xdr:spPr>
        <a:xfrm>
          <a:off x="8515427" y="140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154957</xdr:rowOff>
    </xdr:from>
    <xdr:ext cx="469744" cy="259045"/>
    <xdr:sp macro="" textlink="">
      <xdr:nvSpPr>
        <xdr:cNvPr id="384" name="n_3mainValue【福祉施設】&#10;一人当たり面積">
          <a:extLst>
            <a:ext uri="{FF2B5EF4-FFF2-40B4-BE49-F238E27FC236}">
              <a16:creationId xmlns:a16="http://schemas.microsoft.com/office/drawing/2014/main" id="{36E6F4D5-8AF6-4D59-980F-374E843E469E}"/>
            </a:ext>
          </a:extLst>
        </xdr:cNvPr>
        <xdr:cNvSpPr txBox="1"/>
      </xdr:nvSpPr>
      <xdr:spPr>
        <a:xfrm>
          <a:off x="7626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164754</xdr:rowOff>
    </xdr:from>
    <xdr:ext cx="469744" cy="259045"/>
    <xdr:sp macro="" textlink="">
      <xdr:nvSpPr>
        <xdr:cNvPr id="385" name="n_4mainValue【福祉施設】&#10;一人当たり面積">
          <a:extLst>
            <a:ext uri="{FF2B5EF4-FFF2-40B4-BE49-F238E27FC236}">
              <a16:creationId xmlns:a16="http://schemas.microsoft.com/office/drawing/2014/main" id="{0214D5DB-EB5B-4DB6-A643-718AC7906D0F}"/>
            </a:ext>
          </a:extLst>
        </xdr:cNvPr>
        <xdr:cNvSpPr txBox="1"/>
      </xdr:nvSpPr>
      <xdr:spPr>
        <a:xfrm>
          <a:off x="6737427" y="1405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6" name="正方形/長方形 385">
          <a:extLst>
            <a:ext uri="{FF2B5EF4-FFF2-40B4-BE49-F238E27FC236}">
              <a16:creationId xmlns:a16="http://schemas.microsoft.com/office/drawing/2014/main" id="{8F5C1A0C-AA37-400A-82EF-1D652AA3ADE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7" name="正方形/長方形 386">
          <a:extLst>
            <a:ext uri="{FF2B5EF4-FFF2-40B4-BE49-F238E27FC236}">
              <a16:creationId xmlns:a16="http://schemas.microsoft.com/office/drawing/2014/main" id="{2AB69645-5CD3-434D-92F0-3BC18B9039E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8" name="正方形/長方形 387">
          <a:extLst>
            <a:ext uri="{FF2B5EF4-FFF2-40B4-BE49-F238E27FC236}">
              <a16:creationId xmlns:a16="http://schemas.microsoft.com/office/drawing/2014/main" id="{CABDCDC8-13E7-4381-8E66-5523B88EEDD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9" name="正方形/長方形 388">
          <a:extLst>
            <a:ext uri="{FF2B5EF4-FFF2-40B4-BE49-F238E27FC236}">
              <a16:creationId xmlns:a16="http://schemas.microsoft.com/office/drawing/2014/main" id="{DB7B0F12-B408-46E7-B4A8-A4B7906EAE3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0" name="正方形/長方形 389">
          <a:extLst>
            <a:ext uri="{FF2B5EF4-FFF2-40B4-BE49-F238E27FC236}">
              <a16:creationId xmlns:a16="http://schemas.microsoft.com/office/drawing/2014/main" id="{E50DDED9-FEDE-400D-9677-B3BD0253CD2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1" name="正方形/長方形 390">
          <a:extLst>
            <a:ext uri="{FF2B5EF4-FFF2-40B4-BE49-F238E27FC236}">
              <a16:creationId xmlns:a16="http://schemas.microsoft.com/office/drawing/2014/main" id="{BF35BC62-B066-455E-9470-EDCCC611696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2" name="正方形/長方形 391">
          <a:extLst>
            <a:ext uri="{FF2B5EF4-FFF2-40B4-BE49-F238E27FC236}">
              <a16:creationId xmlns:a16="http://schemas.microsoft.com/office/drawing/2014/main" id="{E6B6228B-E02B-4138-95FA-67224814871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正方形/長方形 392">
          <a:extLst>
            <a:ext uri="{FF2B5EF4-FFF2-40B4-BE49-F238E27FC236}">
              <a16:creationId xmlns:a16="http://schemas.microsoft.com/office/drawing/2014/main" id="{E61610E7-E94C-498D-AC5C-DCF1962F1D3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4" name="テキスト ボックス 393">
          <a:extLst>
            <a:ext uri="{FF2B5EF4-FFF2-40B4-BE49-F238E27FC236}">
              <a16:creationId xmlns:a16="http://schemas.microsoft.com/office/drawing/2014/main" id="{5203C847-4DF1-4503-BEAB-CBA0916D48C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5" name="直線コネクタ 394">
          <a:extLst>
            <a:ext uri="{FF2B5EF4-FFF2-40B4-BE49-F238E27FC236}">
              <a16:creationId xmlns:a16="http://schemas.microsoft.com/office/drawing/2014/main" id="{D8459CA1-E20B-45F4-97F4-6844C719FD1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6" name="テキスト ボックス 395">
          <a:extLst>
            <a:ext uri="{FF2B5EF4-FFF2-40B4-BE49-F238E27FC236}">
              <a16:creationId xmlns:a16="http://schemas.microsoft.com/office/drawing/2014/main" id="{EE54DF93-4FAB-4469-9C9B-00E581DB9B8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7" name="直線コネクタ 396">
          <a:extLst>
            <a:ext uri="{FF2B5EF4-FFF2-40B4-BE49-F238E27FC236}">
              <a16:creationId xmlns:a16="http://schemas.microsoft.com/office/drawing/2014/main" id="{395DAAFE-783B-422D-ABEA-49A7B5D8528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8" name="テキスト ボックス 397">
          <a:extLst>
            <a:ext uri="{FF2B5EF4-FFF2-40B4-BE49-F238E27FC236}">
              <a16:creationId xmlns:a16="http://schemas.microsoft.com/office/drawing/2014/main" id="{02F0F868-A74A-4841-AB23-3FAE00FEB88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9" name="直線コネクタ 398">
          <a:extLst>
            <a:ext uri="{FF2B5EF4-FFF2-40B4-BE49-F238E27FC236}">
              <a16:creationId xmlns:a16="http://schemas.microsoft.com/office/drawing/2014/main" id="{EA7962D1-628E-4259-B8D4-32EB03167A9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400" name="テキスト ボックス 399">
          <a:extLst>
            <a:ext uri="{FF2B5EF4-FFF2-40B4-BE49-F238E27FC236}">
              <a16:creationId xmlns:a16="http://schemas.microsoft.com/office/drawing/2014/main" id="{4EEE6183-A1B9-4235-800A-D7BB6CC62A0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1" name="直線コネクタ 400">
          <a:extLst>
            <a:ext uri="{FF2B5EF4-FFF2-40B4-BE49-F238E27FC236}">
              <a16:creationId xmlns:a16="http://schemas.microsoft.com/office/drawing/2014/main" id="{CE585435-185B-46B5-9352-CB1D357A4C4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2" name="テキスト ボックス 401">
          <a:extLst>
            <a:ext uri="{FF2B5EF4-FFF2-40B4-BE49-F238E27FC236}">
              <a16:creationId xmlns:a16="http://schemas.microsoft.com/office/drawing/2014/main" id="{C165E72A-82D4-4698-AA5B-937E72ADD9A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3" name="直線コネクタ 402">
          <a:extLst>
            <a:ext uri="{FF2B5EF4-FFF2-40B4-BE49-F238E27FC236}">
              <a16:creationId xmlns:a16="http://schemas.microsoft.com/office/drawing/2014/main" id="{F397679E-8723-48C5-ACCA-4875C5CD5D1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4" name="テキスト ボックス 403">
          <a:extLst>
            <a:ext uri="{FF2B5EF4-FFF2-40B4-BE49-F238E27FC236}">
              <a16:creationId xmlns:a16="http://schemas.microsoft.com/office/drawing/2014/main" id="{382D4DAF-242F-4F83-ABEE-EFF06D3B0F9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5" name="直線コネクタ 404">
          <a:extLst>
            <a:ext uri="{FF2B5EF4-FFF2-40B4-BE49-F238E27FC236}">
              <a16:creationId xmlns:a16="http://schemas.microsoft.com/office/drawing/2014/main" id="{7D08B9E5-997C-4421-A02C-D43C3822067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6" name="テキスト ボックス 405">
          <a:extLst>
            <a:ext uri="{FF2B5EF4-FFF2-40B4-BE49-F238E27FC236}">
              <a16:creationId xmlns:a16="http://schemas.microsoft.com/office/drawing/2014/main" id="{56EA58EF-D4CE-4A2C-9C4D-F94234019E8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7" name="直線コネクタ 406">
          <a:extLst>
            <a:ext uri="{FF2B5EF4-FFF2-40B4-BE49-F238E27FC236}">
              <a16:creationId xmlns:a16="http://schemas.microsoft.com/office/drawing/2014/main" id="{9D0A466A-D32E-4599-B101-BA4D9885A8D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8" name="テキスト ボックス 407">
          <a:extLst>
            <a:ext uri="{FF2B5EF4-FFF2-40B4-BE49-F238E27FC236}">
              <a16:creationId xmlns:a16="http://schemas.microsoft.com/office/drawing/2014/main" id="{8D5A805A-ACA9-43A7-B39A-F0281995955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9" name="直線コネクタ 408">
          <a:extLst>
            <a:ext uri="{FF2B5EF4-FFF2-40B4-BE49-F238E27FC236}">
              <a16:creationId xmlns:a16="http://schemas.microsoft.com/office/drawing/2014/main" id="{25B4A76A-E14D-4AC2-A11D-C57A8654916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10" name="【市民会館】&#10;有形固定資産減価償却率グラフ枠">
          <a:extLst>
            <a:ext uri="{FF2B5EF4-FFF2-40B4-BE49-F238E27FC236}">
              <a16:creationId xmlns:a16="http://schemas.microsoft.com/office/drawing/2014/main" id="{2E1B80B8-4D00-4DFD-9924-5E165E2C4C3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411" name="直線コネクタ 410">
          <a:extLst>
            <a:ext uri="{FF2B5EF4-FFF2-40B4-BE49-F238E27FC236}">
              <a16:creationId xmlns:a16="http://schemas.microsoft.com/office/drawing/2014/main" id="{E62A8A7C-D291-4E10-8925-4F7A0F556075}"/>
            </a:ext>
          </a:extLst>
        </xdr:cNvPr>
        <xdr:cNvCxnSpPr/>
      </xdr:nvCxnSpPr>
      <xdr:spPr>
        <a:xfrm flipV="1">
          <a:off x="4634865" y="1716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2" name="【市民会館】&#10;有形固定資産減価償却率最小値テキスト">
          <a:extLst>
            <a:ext uri="{FF2B5EF4-FFF2-40B4-BE49-F238E27FC236}">
              <a16:creationId xmlns:a16="http://schemas.microsoft.com/office/drawing/2014/main" id="{E60B64BF-BEF6-4FA2-9C9B-F1DA3D5FA239}"/>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3" name="直線コネクタ 412">
          <a:extLst>
            <a:ext uri="{FF2B5EF4-FFF2-40B4-BE49-F238E27FC236}">
              <a16:creationId xmlns:a16="http://schemas.microsoft.com/office/drawing/2014/main" id="{95C1BA66-2AE2-4273-BE9B-F2E0F32914D6}"/>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4" name="【市民会館】&#10;有形固定資産減価償却率最大値テキスト">
          <a:extLst>
            <a:ext uri="{FF2B5EF4-FFF2-40B4-BE49-F238E27FC236}">
              <a16:creationId xmlns:a16="http://schemas.microsoft.com/office/drawing/2014/main" id="{9C5951B2-F6F9-411C-B343-96032C4683D8}"/>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5" name="直線コネクタ 414">
          <a:extLst>
            <a:ext uri="{FF2B5EF4-FFF2-40B4-BE49-F238E27FC236}">
              <a16:creationId xmlns:a16="http://schemas.microsoft.com/office/drawing/2014/main" id="{12145A2B-41A9-4D84-A736-B527C5503E0D}"/>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144253</xdr:rowOff>
    </xdr:from>
    <xdr:ext cx="405111" cy="259045"/>
    <xdr:sp macro="" textlink="">
      <xdr:nvSpPr>
        <xdr:cNvPr id="416" name="【市民会館】&#10;有形固定資産減価償却率平均値テキスト">
          <a:extLst>
            <a:ext uri="{FF2B5EF4-FFF2-40B4-BE49-F238E27FC236}">
              <a16:creationId xmlns:a16="http://schemas.microsoft.com/office/drawing/2014/main" id="{861D56CE-63E1-44D7-996D-E069516769DF}"/>
            </a:ext>
          </a:extLst>
        </xdr:cNvPr>
        <xdr:cNvSpPr txBox="1"/>
      </xdr:nvSpPr>
      <xdr:spPr>
        <a:xfrm>
          <a:off x="4673600" y="1797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417" name="フローチャート: 判断 416">
          <a:extLst>
            <a:ext uri="{FF2B5EF4-FFF2-40B4-BE49-F238E27FC236}">
              <a16:creationId xmlns:a16="http://schemas.microsoft.com/office/drawing/2014/main" id="{6C54D03C-1355-400E-84AA-45118FE57A7D}"/>
            </a:ext>
          </a:extLst>
        </xdr:cNvPr>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418" name="フローチャート: 判断 417">
          <a:extLst>
            <a:ext uri="{FF2B5EF4-FFF2-40B4-BE49-F238E27FC236}">
              <a16:creationId xmlns:a16="http://schemas.microsoft.com/office/drawing/2014/main" id="{22E3BDA9-FEB9-4127-852E-0FA207B3D70A}"/>
            </a:ext>
          </a:extLst>
        </xdr:cNvPr>
        <xdr:cNvSpPr/>
      </xdr:nvSpPr>
      <xdr:spPr>
        <a:xfrm>
          <a:off x="3746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92348</xdr:rowOff>
    </xdr:from>
    <xdr:to>
      <xdr:col>15</xdr:col>
      <xdr:colOff>101600</xdr:colOff>
      <xdr:row>105</xdr:row>
      <xdr:rowOff>22498</xdr:rowOff>
    </xdr:to>
    <xdr:sp macro="" textlink="">
      <xdr:nvSpPr>
        <xdr:cNvPr id="419" name="フローチャート: 判断 418">
          <a:extLst>
            <a:ext uri="{FF2B5EF4-FFF2-40B4-BE49-F238E27FC236}">
              <a16:creationId xmlns:a16="http://schemas.microsoft.com/office/drawing/2014/main" id="{EF375F19-611D-4115-BD59-05127393D32F}"/>
            </a:ext>
          </a:extLst>
        </xdr:cNvPr>
        <xdr:cNvSpPr/>
      </xdr:nvSpPr>
      <xdr:spPr>
        <a:xfrm>
          <a:off x="2857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420" name="フローチャート: 判断 419">
          <a:extLst>
            <a:ext uri="{FF2B5EF4-FFF2-40B4-BE49-F238E27FC236}">
              <a16:creationId xmlns:a16="http://schemas.microsoft.com/office/drawing/2014/main" id="{849008E8-893C-4ED4-A138-CE888EE3281E}"/>
            </a:ext>
          </a:extLst>
        </xdr:cNvPr>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21" name="フローチャート: 判断 420">
          <a:extLst>
            <a:ext uri="{FF2B5EF4-FFF2-40B4-BE49-F238E27FC236}">
              <a16:creationId xmlns:a16="http://schemas.microsoft.com/office/drawing/2014/main" id="{E47DA9E7-6096-49D7-A7CF-52762F2CB1D0}"/>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2E0A3CB0-95AA-4770-B750-6E9C52D39F6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27B0A106-5D1E-4FA9-9435-17FE8E58E9F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168033E1-9527-408E-8505-083DB1D7410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4510C4FE-4865-4BA1-A958-746BA5BDF97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1EDE1809-32D7-4781-841E-3672C191CC6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95613</xdr:rowOff>
    </xdr:from>
    <xdr:to>
      <xdr:col>24</xdr:col>
      <xdr:colOff>114300</xdr:colOff>
      <xdr:row>105</xdr:row>
      <xdr:rowOff>25763</xdr:rowOff>
    </xdr:to>
    <xdr:sp macro="" textlink="">
      <xdr:nvSpPr>
        <xdr:cNvPr id="427" name="楕円 426">
          <a:extLst>
            <a:ext uri="{FF2B5EF4-FFF2-40B4-BE49-F238E27FC236}">
              <a16:creationId xmlns:a16="http://schemas.microsoft.com/office/drawing/2014/main" id="{80902A94-5695-4548-84AE-A6C8B48B84F9}"/>
            </a:ext>
          </a:extLst>
        </xdr:cNvPr>
        <xdr:cNvSpPr/>
      </xdr:nvSpPr>
      <xdr:spPr>
        <a:xfrm>
          <a:off x="45847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118490</xdr:rowOff>
    </xdr:from>
    <xdr:ext cx="405111" cy="259045"/>
    <xdr:sp macro="" textlink="">
      <xdr:nvSpPr>
        <xdr:cNvPr id="428" name="【市民会館】&#10;有形固定資産減価償却率該当値テキスト">
          <a:extLst>
            <a:ext uri="{FF2B5EF4-FFF2-40B4-BE49-F238E27FC236}">
              <a16:creationId xmlns:a16="http://schemas.microsoft.com/office/drawing/2014/main" id="{D86BC032-29BC-4EF9-9469-EB3DEC5361FD}"/>
            </a:ext>
          </a:extLst>
        </xdr:cNvPr>
        <xdr:cNvSpPr txBox="1"/>
      </xdr:nvSpPr>
      <xdr:spPr>
        <a:xfrm>
          <a:off x="4673600" y="1777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59689</xdr:rowOff>
    </xdr:from>
    <xdr:to>
      <xdr:col>20</xdr:col>
      <xdr:colOff>38100</xdr:colOff>
      <xdr:row>104</xdr:row>
      <xdr:rowOff>161289</xdr:rowOff>
    </xdr:to>
    <xdr:sp macro="" textlink="">
      <xdr:nvSpPr>
        <xdr:cNvPr id="429" name="楕円 428">
          <a:extLst>
            <a:ext uri="{FF2B5EF4-FFF2-40B4-BE49-F238E27FC236}">
              <a16:creationId xmlns:a16="http://schemas.microsoft.com/office/drawing/2014/main" id="{3C484457-9613-471F-90C5-F06E922C5FC9}"/>
            </a:ext>
          </a:extLst>
        </xdr:cNvPr>
        <xdr:cNvSpPr/>
      </xdr:nvSpPr>
      <xdr:spPr>
        <a:xfrm>
          <a:off x="3746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110489</xdr:rowOff>
    </xdr:from>
    <xdr:to>
      <xdr:col>24</xdr:col>
      <xdr:colOff>63500</xdr:colOff>
      <xdr:row>104</xdr:row>
      <xdr:rowOff>146413</xdr:rowOff>
    </xdr:to>
    <xdr:cxnSp macro="">
      <xdr:nvCxnSpPr>
        <xdr:cNvPr id="430" name="直線コネクタ 429">
          <a:extLst>
            <a:ext uri="{FF2B5EF4-FFF2-40B4-BE49-F238E27FC236}">
              <a16:creationId xmlns:a16="http://schemas.microsoft.com/office/drawing/2014/main" id="{09C42DDF-D342-4E45-809F-AF230366AE3F}"/>
            </a:ext>
          </a:extLst>
        </xdr:cNvPr>
        <xdr:cNvCxnSpPr/>
      </xdr:nvCxnSpPr>
      <xdr:spPr>
        <a:xfrm>
          <a:off x="3797300" y="1794128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22134</xdr:rowOff>
    </xdr:from>
    <xdr:to>
      <xdr:col>15</xdr:col>
      <xdr:colOff>101600</xdr:colOff>
      <xdr:row>104</xdr:row>
      <xdr:rowOff>123734</xdr:rowOff>
    </xdr:to>
    <xdr:sp macro="" textlink="">
      <xdr:nvSpPr>
        <xdr:cNvPr id="431" name="楕円 430">
          <a:extLst>
            <a:ext uri="{FF2B5EF4-FFF2-40B4-BE49-F238E27FC236}">
              <a16:creationId xmlns:a16="http://schemas.microsoft.com/office/drawing/2014/main" id="{DC1C5985-B79A-4751-B736-E9AF4DEC150A}"/>
            </a:ext>
          </a:extLst>
        </xdr:cNvPr>
        <xdr:cNvSpPr/>
      </xdr:nvSpPr>
      <xdr:spPr>
        <a:xfrm>
          <a:off x="2857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72934</xdr:rowOff>
    </xdr:from>
    <xdr:to>
      <xdr:col>19</xdr:col>
      <xdr:colOff>177800</xdr:colOff>
      <xdr:row>104</xdr:row>
      <xdr:rowOff>110489</xdr:rowOff>
    </xdr:to>
    <xdr:cxnSp macro="">
      <xdr:nvCxnSpPr>
        <xdr:cNvPr id="432" name="直線コネクタ 431">
          <a:extLst>
            <a:ext uri="{FF2B5EF4-FFF2-40B4-BE49-F238E27FC236}">
              <a16:creationId xmlns:a16="http://schemas.microsoft.com/office/drawing/2014/main" id="{715A58B4-F508-4DA7-8533-1BD629B53A8E}"/>
            </a:ext>
          </a:extLst>
        </xdr:cNvPr>
        <xdr:cNvCxnSpPr/>
      </xdr:nvCxnSpPr>
      <xdr:spPr>
        <a:xfrm>
          <a:off x="2908300" y="1790373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157662</xdr:rowOff>
    </xdr:from>
    <xdr:to>
      <xdr:col>10</xdr:col>
      <xdr:colOff>165100</xdr:colOff>
      <xdr:row>104</xdr:row>
      <xdr:rowOff>87812</xdr:rowOff>
    </xdr:to>
    <xdr:sp macro="" textlink="">
      <xdr:nvSpPr>
        <xdr:cNvPr id="433" name="楕円 432">
          <a:extLst>
            <a:ext uri="{FF2B5EF4-FFF2-40B4-BE49-F238E27FC236}">
              <a16:creationId xmlns:a16="http://schemas.microsoft.com/office/drawing/2014/main" id="{B2A2ACFF-5452-4356-9933-1D36214CEC1A}"/>
            </a:ext>
          </a:extLst>
        </xdr:cNvPr>
        <xdr:cNvSpPr/>
      </xdr:nvSpPr>
      <xdr:spPr>
        <a:xfrm>
          <a:off x="1968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37012</xdr:rowOff>
    </xdr:from>
    <xdr:to>
      <xdr:col>15</xdr:col>
      <xdr:colOff>50800</xdr:colOff>
      <xdr:row>104</xdr:row>
      <xdr:rowOff>72934</xdr:rowOff>
    </xdr:to>
    <xdr:cxnSp macro="">
      <xdr:nvCxnSpPr>
        <xdr:cNvPr id="434" name="直線コネクタ 433">
          <a:extLst>
            <a:ext uri="{FF2B5EF4-FFF2-40B4-BE49-F238E27FC236}">
              <a16:creationId xmlns:a16="http://schemas.microsoft.com/office/drawing/2014/main" id="{2AFD36BB-3DE5-4FC3-9CBF-F07E384E8353}"/>
            </a:ext>
          </a:extLst>
        </xdr:cNvPr>
        <xdr:cNvCxnSpPr/>
      </xdr:nvCxnSpPr>
      <xdr:spPr>
        <a:xfrm>
          <a:off x="2019300" y="178678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126637</xdr:rowOff>
    </xdr:from>
    <xdr:to>
      <xdr:col>6</xdr:col>
      <xdr:colOff>38100</xdr:colOff>
      <xdr:row>104</xdr:row>
      <xdr:rowOff>56787</xdr:rowOff>
    </xdr:to>
    <xdr:sp macro="" textlink="">
      <xdr:nvSpPr>
        <xdr:cNvPr id="435" name="楕円 434">
          <a:extLst>
            <a:ext uri="{FF2B5EF4-FFF2-40B4-BE49-F238E27FC236}">
              <a16:creationId xmlns:a16="http://schemas.microsoft.com/office/drawing/2014/main" id="{35A6C3ED-3074-4E11-B2CD-D4B4AFE87D3F}"/>
            </a:ext>
          </a:extLst>
        </xdr:cNvPr>
        <xdr:cNvSpPr/>
      </xdr:nvSpPr>
      <xdr:spPr>
        <a:xfrm>
          <a:off x="10795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5987</xdr:rowOff>
    </xdr:from>
    <xdr:to>
      <xdr:col>10</xdr:col>
      <xdr:colOff>114300</xdr:colOff>
      <xdr:row>104</xdr:row>
      <xdr:rowOff>37012</xdr:rowOff>
    </xdr:to>
    <xdr:cxnSp macro="">
      <xdr:nvCxnSpPr>
        <xdr:cNvPr id="436" name="直線コネクタ 435">
          <a:extLst>
            <a:ext uri="{FF2B5EF4-FFF2-40B4-BE49-F238E27FC236}">
              <a16:creationId xmlns:a16="http://schemas.microsoft.com/office/drawing/2014/main" id="{5C3BC655-B2BE-4B78-902F-719760D07CE9}"/>
            </a:ext>
          </a:extLst>
        </xdr:cNvPr>
        <xdr:cNvCxnSpPr/>
      </xdr:nvCxnSpPr>
      <xdr:spPr>
        <a:xfrm>
          <a:off x="1130300" y="178367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34851</xdr:rowOff>
    </xdr:from>
    <xdr:ext cx="405111" cy="259045"/>
    <xdr:sp macro="" textlink="">
      <xdr:nvSpPr>
        <xdr:cNvPr id="437" name="n_1aveValue【市民会館】&#10;有形固定資産減価償却率">
          <a:extLst>
            <a:ext uri="{FF2B5EF4-FFF2-40B4-BE49-F238E27FC236}">
              <a16:creationId xmlns:a16="http://schemas.microsoft.com/office/drawing/2014/main" id="{1FBCFC01-96E2-48A0-9D7C-3E101C8C208B}"/>
            </a:ext>
          </a:extLst>
        </xdr:cNvPr>
        <xdr:cNvSpPr txBox="1"/>
      </xdr:nvSpPr>
      <xdr:spPr>
        <a:xfrm>
          <a:off x="35820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13625</xdr:rowOff>
    </xdr:from>
    <xdr:ext cx="405111" cy="259045"/>
    <xdr:sp macro="" textlink="">
      <xdr:nvSpPr>
        <xdr:cNvPr id="438" name="n_2aveValue【市民会館】&#10;有形固定資産減価償却率">
          <a:extLst>
            <a:ext uri="{FF2B5EF4-FFF2-40B4-BE49-F238E27FC236}">
              <a16:creationId xmlns:a16="http://schemas.microsoft.com/office/drawing/2014/main" id="{60D69443-390C-4EB1-A5FF-DAA3664B7423}"/>
            </a:ext>
          </a:extLst>
        </xdr:cNvPr>
        <xdr:cNvSpPr txBox="1"/>
      </xdr:nvSpPr>
      <xdr:spPr>
        <a:xfrm>
          <a:off x="2705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439" name="n_3aveValue【市民会館】&#10;有形固定資産減価償却率">
          <a:extLst>
            <a:ext uri="{FF2B5EF4-FFF2-40B4-BE49-F238E27FC236}">
              <a16:creationId xmlns:a16="http://schemas.microsoft.com/office/drawing/2014/main" id="{9ED97256-83A2-4E7C-9B35-401DE25E3662}"/>
            </a:ext>
          </a:extLst>
        </xdr:cNvPr>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440" name="n_4aveValue【市民会館】&#10;有形固定資産減価償却率">
          <a:extLst>
            <a:ext uri="{FF2B5EF4-FFF2-40B4-BE49-F238E27FC236}">
              <a16:creationId xmlns:a16="http://schemas.microsoft.com/office/drawing/2014/main" id="{F456D9CF-0752-4CED-B774-F3A48D102337}"/>
            </a:ext>
          </a:extLst>
        </xdr:cNvPr>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6366</xdr:rowOff>
    </xdr:from>
    <xdr:ext cx="405111" cy="259045"/>
    <xdr:sp macro="" textlink="">
      <xdr:nvSpPr>
        <xdr:cNvPr id="441" name="n_1mainValue【市民会館】&#10;有形固定資産減価償却率">
          <a:extLst>
            <a:ext uri="{FF2B5EF4-FFF2-40B4-BE49-F238E27FC236}">
              <a16:creationId xmlns:a16="http://schemas.microsoft.com/office/drawing/2014/main" id="{6F43051E-F6FD-4261-A43F-618CF1EBD36D}"/>
            </a:ext>
          </a:extLst>
        </xdr:cNvPr>
        <xdr:cNvSpPr txBox="1"/>
      </xdr:nvSpPr>
      <xdr:spPr>
        <a:xfrm>
          <a:off x="3582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140261</xdr:rowOff>
    </xdr:from>
    <xdr:ext cx="405111" cy="259045"/>
    <xdr:sp macro="" textlink="">
      <xdr:nvSpPr>
        <xdr:cNvPr id="442" name="n_2mainValue【市民会館】&#10;有形固定資産減価償却率">
          <a:extLst>
            <a:ext uri="{FF2B5EF4-FFF2-40B4-BE49-F238E27FC236}">
              <a16:creationId xmlns:a16="http://schemas.microsoft.com/office/drawing/2014/main" id="{05A9D189-36CD-46B2-A95D-2B2D20450804}"/>
            </a:ext>
          </a:extLst>
        </xdr:cNvPr>
        <xdr:cNvSpPr txBox="1"/>
      </xdr:nvSpPr>
      <xdr:spPr>
        <a:xfrm>
          <a:off x="2705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104339</xdr:rowOff>
    </xdr:from>
    <xdr:ext cx="405111" cy="259045"/>
    <xdr:sp macro="" textlink="">
      <xdr:nvSpPr>
        <xdr:cNvPr id="443" name="n_3mainValue【市民会館】&#10;有形固定資産減価償却率">
          <a:extLst>
            <a:ext uri="{FF2B5EF4-FFF2-40B4-BE49-F238E27FC236}">
              <a16:creationId xmlns:a16="http://schemas.microsoft.com/office/drawing/2014/main" id="{747473A1-AFF9-4B3A-9991-E836E31D31A0}"/>
            </a:ext>
          </a:extLst>
        </xdr:cNvPr>
        <xdr:cNvSpPr txBox="1"/>
      </xdr:nvSpPr>
      <xdr:spPr>
        <a:xfrm>
          <a:off x="1816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73314</xdr:rowOff>
    </xdr:from>
    <xdr:ext cx="405111" cy="259045"/>
    <xdr:sp macro="" textlink="">
      <xdr:nvSpPr>
        <xdr:cNvPr id="444" name="n_4mainValue【市民会館】&#10;有形固定資産減価償却率">
          <a:extLst>
            <a:ext uri="{FF2B5EF4-FFF2-40B4-BE49-F238E27FC236}">
              <a16:creationId xmlns:a16="http://schemas.microsoft.com/office/drawing/2014/main" id="{5E731455-CD36-4A62-8AAE-E0F7B16B005C}"/>
            </a:ext>
          </a:extLst>
        </xdr:cNvPr>
        <xdr:cNvSpPr txBox="1"/>
      </xdr:nvSpPr>
      <xdr:spPr>
        <a:xfrm>
          <a:off x="927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5" name="正方形/長方形 444">
          <a:extLst>
            <a:ext uri="{FF2B5EF4-FFF2-40B4-BE49-F238E27FC236}">
              <a16:creationId xmlns:a16="http://schemas.microsoft.com/office/drawing/2014/main" id="{54F49297-831E-4475-A094-6A516E24D93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6" name="正方形/長方形 445">
          <a:extLst>
            <a:ext uri="{FF2B5EF4-FFF2-40B4-BE49-F238E27FC236}">
              <a16:creationId xmlns:a16="http://schemas.microsoft.com/office/drawing/2014/main" id="{A209E6BA-E773-486F-9CE6-B40DE4D264D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7" name="正方形/長方形 446">
          <a:extLst>
            <a:ext uri="{FF2B5EF4-FFF2-40B4-BE49-F238E27FC236}">
              <a16:creationId xmlns:a16="http://schemas.microsoft.com/office/drawing/2014/main" id="{2FCB7980-36AF-463A-BF28-8966A02175D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8" name="正方形/長方形 447">
          <a:extLst>
            <a:ext uri="{FF2B5EF4-FFF2-40B4-BE49-F238E27FC236}">
              <a16:creationId xmlns:a16="http://schemas.microsoft.com/office/drawing/2014/main" id="{CF9B5CB7-5DDF-4FF0-972E-4DCF153C033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9" name="正方形/長方形 448">
          <a:extLst>
            <a:ext uri="{FF2B5EF4-FFF2-40B4-BE49-F238E27FC236}">
              <a16:creationId xmlns:a16="http://schemas.microsoft.com/office/drawing/2014/main" id="{57E1E50C-97F4-44A0-9437-726B3C73693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50" name="正方形/長方形 449">
          <a:extLst>
            <a:ext uri="{FF2B5EF4-FFF2-40B4-BE49-F238E27FC236}">
              <a16:creationId xmlns:a16="http://schemas.microsoft.com/office/drawing/2014/main" id="{724AEB06-8DD2-4A92-86AA-17D53AEE310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1" name="正方形/長方形 450">
          <a:extLst>
            <a:ext uri="{FF2B5EF4-FFF2-40B4-BE49-F238E27FC236}">
              <a16:creationId xmlns:a16="http://schemas.microsoft.com/office/drawing/2014/main" id="{E097B1F8-3E90-4E91-BCE9-0C4E6DFC932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2" name="正方形/長方形 451">
          <a:extLst>
            <a:ext uri="{FF2B5EF4-FFF2-40B4-BE49-F238E27FC236}">
              <a16:creationId xmlns:a16="http://schemas.microsoft.com/office/drawing/2014/main" id="{AC36DFBC-C597-4DE0-BAAF-F91A64CBFD5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3" name="テキスト ボックス 452">
          <a:extLst>
            <a:ext uri="{FF2B5EF4-FFF2-40B4-BE49-F238E27FC236}">
              <a16:creationId xmlns:a16="http://schemas.microsoft.com/office/drawing/2014/main" id="{8F40B488-2E10-47AA-B083-6CA88DE3B09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4" name="直線コネクタ 453">
          <a:extLst>
            <a:ext uri="{FF2B5EF4-FFF2-40B4-BE49-F238E27FC236}">
              <a16:creationId xmlns:a16="http://schemas.microsoft.com/office/drawing/2014/main" id="{C3163EBC-F302-4265-B6C7-901A6313C0A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5" name="直線コネクタ 454">
          <a:extLst>
            <a:ext uri="{FF2B5EF4-FFF2-40B4-BE49-F238E27FC236}">
              <a16:creationId xmlns:a16="http://schemas.microsoft.com/office/drawing/2014/main" id="{1E0CAA9E-62C9-4DB1-AA49-1655C318B6AD}"/>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6" name="テキスト ボックス 455">
          <a:extLst>
            <a:ext uri="{FF2B5EF4-FFF2-40B4-BE49-F238E27FC236}">
              <a16:creationId xmlns:a16="http://schemas.microsoft.com/office/drawing/2014/main" id="{827AAD2F-C0FC-4E6C-BD85-EA1F79D32433}"/>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7" name="直線コネクタ 456">
          <a:extLst>
            <a:ext uri="{FF2B5EF4-FFF2-40B4-BE49-F238E27FC236}">
              <a16:creationId xmlns:a16="http://schemas.microsoft.com/office/drawing/2014/main" id="{B66B9156-E783-4D35-9D5B-814A509774E6}"/>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8" name="テキスト ボックス 457">
          <a:extLst>
            <a:ext uri="{FF2B5EF4-FFF2-40B4-BE49-F238E27FC236}">
              <a16:creationId xmlns:a16="http://schemas.microsoft.com/office/drawing/2014/main" id="{A5BD8DEE-63EE-483A-B24E-D6A2E66A483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9" name="直線コネクタ 458">
          <a:extLst>
            <a:ext uri="{FF2B5EF4-FFF2-40B4-BE49-F238E27FC236}">
              <a16:creationId xmlns:a16="http://schemas.microsoft.com/office/drawing/2014/main" id="{2D504AA2-3AD3-430E-A2D4-5FAF7C1F5AE8}"/>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60" name="テキスト ボックス 459">
          <a:extLst>
            <a:ext uri="{FF2B5EF4-FFF2-40B4-BE49-F238E27FC236}">
              <a16:creationId xmlns:a16="http://schemas.microsoft.com/office/drawing/2014/main" id="{2F447086-7A4A-42F2-AFD0-87EF732AB9FF}"/>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61" name="直線コネクタ 460">
          <a:extLst>
            <a:ext uri="{FF2B5EF4-FFF2-40B4-BE49-F238E27FC236}">
              <a16:creationId xmlns:a16="http://schemas.microsoft.com/office/drawing/2014/main" id="{E51C89EC-F58B-4242-968E-0E48B6668B5F}"/>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2" name="テキスト ボックス 461">
          <a:extLst>
            <a:ext uri="{FF2B5EF4-FFF2-40B4-BE49-F238E27FC236}">
              <a16:creationId xmlns:a16="http://schemas.microsoft.com/office/drawing/2014/main" id="{68FDDF5F-636C-4925-BE2B-FF142832638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59D4A585-AC20-42BB-8DFC-E87C8116D1D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a:extLst>
            <a:ext uri="{FF2B5EF4-FFF2-40B4-BE49-F238E27FC236}">
              <a16:creationId xmlns:a16="http://schemas.microsoft.com/office/drawing/2014/main" id="{DC87A10F-48B5-40DA-BBC7-3DC15A1E2AB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a:extLst>
            <a:ext uri="{FF2B5EF4-FFF2-40B4-BE49-F238E27FC236}">
              <a16:creationId xmlns:a16="http://schemas.microsoft.com/office/drawing/2014/main" id="{32D1B2D9-3991-4B20-9263-74AC5BF1628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466" name="直線コネクタ 465">
          <a:extLst>
            <a:ext uri="{FF2B5EF4-FFF2-40B4-BE49-F238E27FC236}">
              <a16:creationId xmlns:a16="http://schemas.microsoft.com/office/drawing/2014/main" id="{0CA684A9-B10D-42EC-AE8C-7F9B968CB108}"/>
            </a:ext>
          </a:extLst>
        </xdr:cNvPr>
        <xdr:cNvCxnSpPr/>
      </xdr:nvCxnSpPr>
      <xdr:spPr>
        <a:xfrm flipV="1">
          <a:off x="10476865" y="17154449"/>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467" name="【市民会館】&#10;一人当たり面積最小値テキスト">
          <a:extLst>
            <a:ext uri="{FF2B5EF4-FFF2-40B4-BE49-F238E27FC236}">
              <a16:creationId xmlns:a16="http://schemas.microsoft.com/office/drawing/2014/main" id="{EB5BCB95-E540-45CE-A4FA-6D0481BA30D8}"/>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468" name="直線コネクタ 467">
          <a:extLst>
            <a:ext uri="{FF2B5EF4-FFF2-40B4-BE49-F238E27FC236}">
              <a16:creationId xmlns:a16="http://schemas.microsoft.com/office/drawing/2014/main" id="{C880AE81-4B6A-4ABB-9282-7EA83C0635D9}"/>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469" name="【市民会館】&#10;一人当たり面積最大値テキスト">
          <a:extLst>
            <a:ext uri="{FF2B5EF4-FFF2-40B4-BE49-F238E27FC236}">
              <a16:creationId xmlns:a16="http://schemas.microsoft.com/office/drawing/2014/main" id="{8AFA066F-6C4A-445E-86FC-0C3AE3EDE38F}"/>
            </a:ext>
          </a:extLst>
        </xdr:cNvPr>
        <xdr:cNvSpPr txBox="1"/>
      </xdr:nvSpPr>
      <xdr:spPr>
        <a:xfrm>
          <a:off x="10515600" y="169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470" name="直線コネクタ 469">
          <a:extLst>
            <a:ext uri="{FF2B5EF4-FFF2-40B4-BE49-F238E27FC236}">
              <a16:creationId xmlns:a16="http://schemas.microsoft.com/office/drawing/2014/main" id="{59E080C7-AF25-4012-9575-0533F1CC934B}"/>
            </a:ext>
          </a:extLst>
        </xdr:cNvPr>
        <xdr:cNvCxnSpPr/>
      </xdr:nvCxnSpPr>
      <xdr:spPr>
        <a:xfrm>
          <a:off x="10388600" y="1715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471" name="【市民会館】&#10;一人当たり面積平均値テキスト">
          <a:extLst>
            <a:ext uri="{FF2B5EF4-FFF2-40B4-BE49-F238E27FC236}">
              <a16:creationId xmlns:a16="http://schemas.microsoft.com/office/drawing/2014/main" id="{C7E04ECF-3EB2-4D26-BE3F-1087C80A037A}"/>
            </a:ext>
          </a:extLst>
        </xdr:cNvPr>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72" name="フローチャート: 判断 471">
          <a:extLst>
            <a:ext uri="{FF2B5EF4-FFF2-40B4-BE49-F238E27FC236}">
              <a16:creationId xmlns:a16="http://schemas.microsoft.com/office/drawing/2014/main" id="{10B06F7F-9CEC-4491-A807-B8D73F7722C3}"/>
            </a:ext>
          </a:extLst>
        </xdr:cNvPr>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473" name="フローチャート: 判断 472">
          <a:extLst>
            <a:ext uri="{FF2B5EF4-FFF2-40B4-BE49-F238E27FC236}">
              <a16:creationId xmlns:a16="http://schemas.microsoft.com/office/drawing/2014/main" id="{593EFFA1-B0DB-4467-B4D7-39543680E67D}"/>
            </a:ext>
          </a:extLst>
        </xdr:cNvPr>
        <xdr:cNvSpPr/>
      </xdr:nvSpPr>
      <xdr:spPr>
        <a:xfrm>
          <a:off x="9588500" y="181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474" name="フローチャート: 判断 473">
          <a:extLst>
            <a:ext uri="{FF2B5EF4-FFF2-40B4-BE49-F238E27FC236}">
              <a16:creationId xmlns:a16="http://schemas.microsoft.com/office/drawing/2014/main" id="{0CE01E8E-35B0-46E5-84C1-EB6D58EA62CB}"/>
            </a:ext>
          </a:extLst>
        </xdr:cNvPr>
        <xdr:cNvSpPr/>
      </xdr:nvSpPr>
      <xdr:spPr>
        <a:xfrm>
          <a:off x="8699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57404</xdr:rowOff>
    </xdr:from>
    <xdr:to>
      <xdr:col>41</xdr:col>
      <xdr:colOff>101600</xdr:colOff>
      <xdr:row>106</xdr:row>
      <xdr:rowOff>159004</xdr:rowOff>
    </xdr:to>
    <xdr:sp macro="" textlink="">
      <xdr:nvSpPr>
        <xdr:cNvPr id="475" name="フローチャート: 判断 474">
          <a:extLst>
            <a:ext uri="{FF2B5EF4-FFF2-40B4-BE49-F238E27FC236}">
              <a16:creationId xmlns:a16="http://schemas.microsoft.com/office/drawing/2014/main" id="{6CF0095F-9AA8-4F03-BC30-D853A8B47048}"/>
            </a:ext>
          </a:extLst>
        </xdr:cNvPr>
        <xdr:cNvSpPr/>
      </xdr:nvSpPr>
      <xdr:spPr>
        <a:xfrm>
          <a:off x="7810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78436</xdr:rowOff>
    </xdr:from>
    <xdr:to>
      <xdr:col>36</xdr:col>
      <xdr:colOff>165100</xdr:colOff>
      <xdr:row>107</xdr:row>
      <xdr:rowOff>8586</xdr:rowOff>
    </xdr:to>
    <xdr:sp macro="" textlink="">
      <xdr:nvSpPr>
        <xdr:cNvPr id="476" name="フローチャート: 判断 475">
          <a:extLst>
            <a:ext uri="{FF2B5EF4-FFF2-40B4-BE49-F238E27FC236}">
              <a16:creationId xmlns:a16="http://schemas.microsoft.com/office/drawing/2014/main" id="{8ACD9982-14B8-47A1-9D70-992D4112155A}"/>
            </a:ext>
          </a:extLst>
        </xdr:cNvPr>
        <xdr:cNvSpPr/>
      </xdr:nvSpPr>
      <xdr:spPr>
        <a:xfrm>
          <a:off x="6921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9BC70D0C-2A3A-43B8-9E32-1451AE19767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F2CE8A3E-4F53-40CD-B818-C03D7283A73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A3418718-6F5D-4806-B814-E30DD669DE3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648C18F1-4B0D-4E6C-8E63-ED6B306F4B1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4ED03179-3BF0-4B21-94E3-0F559C6BE96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37288</xdr:rowOff>
    </xdr:from>
    <xdr:to>
      <xdr:col>55</xdr:col>
      <xdr:colOff>50800</xdr:colOff>
      <xdr:row>106</xdr:row>
      <xdr:rowOff>138888</xdr:rowOff>
    </xdr:to>
    <xdr:sp macro="" textlink="">
      <xdr:nvSpPr>
        <xdr:cNvPr id="482" name="楕円 481">
          <a:extLst>
            <a:ext uri="{FF2B5EF4-FFF2-40B4-BE49-F238E27FC236}">
              <a16:creationId xmlns:a16="http://schemas.microsoft.com/office/drawing/2014/main" id="{C9E9645F-38C8-464C-9C7E-70EB34D76E52}"/>
            </a:ext>
          </a:extLst>
        </xdr:cNvPr>
        <xdr:cNvSpPr/>
      </xdr:nvSpPr>
      <xdr:spPr>
        <a:xfrm>
          <a:off x="10426700" y="1821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15715</xdr:rowOff>
    </xdr:from>
    <xdr:ext cx="469744" cy="259045"/>
    <xdr:sp macro="" textlink="">
      <xdr:nvSpPr>
        <xdr:cNvPr id="483" name="【市民会館】&#10;一人当たり面積該当値テキスト">
          <a:extLst>
            <a:ext uri="{FF2B5EF4-FFF2-40B4-BE49-F238E27FC236}">
              <a16:creationId xmlns:a16="http://schemas.microsoft.com/office/drawing/2014/main" id="{D6735F3F-48AB-4896-B0DE-DEE6BC5CBF59}"/>
            </a:ext>
          </a:extLst>
        </xdr:cNvPr>
        <xdr:cNvSpPr txBox="1"/>
      </xdr:nvSpPr>
      <xdr:spPr>
        <a:xfrm>
          <a:off x="10515600" y="1818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39115</xdr:rowOff>
    </xdr:from>
    <xdr:to>
      <xdr:col>50</xdr:col>
      <xdr:colOff>165100</xdr:colOff>
      <xdr:row>106</xdr:row>
      <xdr:rowOff>140715</xdr:rowOff>
    </xdr:to>
    <xdr:sp macro="" textlink="">
      <xdr:nvSpPr>
        <xdr:cNvPr id="484" name="楕円 483">
          <a:extLst>
            <a:ext uri="{FF2B5EF4-FFF2-40B4-BE49-F238E27FC236}">
              <a16:creationId xmlns:a16="http://schemas.microsoft.com/office/drawing/2014/main" id="{43F0A19D-C8D7-446C-962B-B7EC15797058}"/>
            </a:ext>
          </a:extLst>
        </xdr:cNvPr>
        <xdr:cNvSpPr/>
      </xdr:nvSpPr>
      <xdr:spPr>
        <a:xfrm>
          <a:off x="9588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88088</xdr:rowOff>
    </xdr:from>
    <xdr:to>
      <xdr:col>55</xdr:col>
      <xdr:colOff>0</xdr:colOff>
      <xdr:row>106</xdr:row>
      <xdr:rowOff>89915</xdr:rowOff>
    </xdr:to>
    <xdr:cxnSp macro="">
      <xdr:nvCxnSpPr>
        <xdr:cNvPr id="485" name="直線コネクタ 484">
          <a:extLst>
            <a:ext uri="{FF2B5EF4-FFF2-40B4-BE49-F238E27FC236}">
              <a16:creationId xmlns:a16="http://schemas.microsoft.com/office/drawing/2014/main" id="{35C367EF-BA15-4634-B5BA-F36391413BCF}"/>
            </a:ext>
          </a:extLst>
        </xdr:cNvPr>
        <xdr:cNvCxnSpPr/>
      </xdr:nvCxnSpPr>
      <xdr:spPr>
        <a:xfrm flipV="1">
          <a:off x="9639300" y="18261788"/>
          <a:ext cx="8382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40945</xdr:rowOff>
    </xdr:from>
    <xdr:to>
      <xdr:col>46</xdr:col>
      <xdr:colOff>38100</xdr:colOff>
      <xdr:row>106</xdr:row>
      <xdr:rowOff>142545</xdr:rowOff>
    </xdr:to>
    <xdr:sp macro="" textlink="">
      <xdr:nvSpPr>
        <xdr:cNvPr id="486" name="楕円 485">
          <a:extLst>
            <a:ext uri="{FF2B5EF4-FFF2-40B4-BE49-F238E27FC236}">
              <a16:creationId xmlns:a16="http://schemas.microsoft.com/office/drawing/2014/main" id="{C81D2DA5-F89E-47B6-9CCD-EBF4E61B2270}"/>
            </a:ext>
          </a:extLst>
        </xdr:cNvPr>
        <xdr:cNvSpPr/>
      </xdr:nvSpPr>
      <xdr:spPr>
        <a:xfrm>
          <a:off x="8699500" y="182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89915</xdr:rowOff>
    </xdr:from>
    <xdr:to>
      <xdr:col>50</xdr:col>
      <xdr:colOff>114300</xdr:colOff>
      <xdr:row>106</xdr:row>
      <xdr:rowOff>91745</xdr:rowOff>
    </xdr:to>
    <xdr:cxnSp macro="">
      <xdr:nvCxnSpPr>
        <xdr:cNvPr id="487" name="直線コネクタ 486">
          <a:extLst>
            <a:ext uri="{FF2B5EF4-FFF2-40B4-BE49-F238E27FC236}">
              <a16:creationId xmlns:a16="http://schemas.microsoft.com/office/drawing/2014/main" id="{2461FF15-1106-4EA6-A407-5B54287357CE}"/>
            </a:ext>
          </a:extLst>
        </xdr:cNvPr>
        <xdr:cNvCxnSpPr/>
      </xdr:nvCxnSpPr>
      <xdr:spPr>
        <a:xfrm flipV="1">
          <a:off x="8750300" y="18263615"/>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45517</xdr:rowOff>
    </xdr:from>
    <xdr:to>
      <xdr:col>41</xdr:col>
      <xdr:colOff>101600</xdr:colOff>
      <xdr:row>106</xdr:row>
      <xdr:rowOff>147117</xdr:rowOff>
    </xdr:to>
    <xdr:sp macro="" textlink="">
      <xdr:nvSpPr>
        <xdr:cNvPr id="488" name="楕円 487">
          <a:extLst>
            <a:ext uri="{FF2B5EF4-FFF2-40B4-BE49-F238E27FC236}">
              <a16:creationId xmlns:a16="http://schemas.microsoft.com/office/drawing/2014/main" id="{1D8CD6A0-1404-45FE-9734-EE3C9A165EFC}"/>
            </a:ext>
          </a:extLst>
        </xdr:cNvPr>
        <xdr:cNvSpPr/>
      </xdr:nvSpPr>
      <xdr:spPr>
        <a:xfrm>
          <a:off x="7810500" y="1821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91745</xdr:rowOff>
    </xdr:from>
    <xdr:to>
      <xdr:col>45</xdr:col>
      <xdr:colOff>177800</xdr:colOff>
      <xdr:row>106</xdr:row>
      <xdr:rowOff>96317</xdr:rowOff>
    </xdr:to>
    <xdr:cxnSp macro="">
      <xdr:nvCxnSpPr>
        <xdr:cNvPr id="489" name="直線コネクタ 488">
          <a:extLst>
            <a:ext uri="{FF2B5EF4-FFF2-40B4-BE49-F238E27FC236}">
              <a16:creationId xmlns:a16="http://schemas.microsoft.com/office/drawing/2014/main" id="{FE517BD0-EADA-4715-9BF9-E5BEA7DBDADB}"/>
            </a:ext>
          </a:extLst>
        </xdr:cNvPr>
        <xdr:cNvCxnSpPr/>
      </xdr:nvCxnSpPr>
      <xdr:spPr>
        <a:xfrm flipV="1">
          <a:off x="7861300" y="1826544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50088</xdr:rowOff>
    </xdr:from>
    <xdr:to>
      <xdr:col>36</xdr:col>
      <xdr:colOff>165100</xdr:colOff>
      <xdr:row>106</xdr:row>
      <xdr:rowOff>151688</xdr:rowOff>
    </xdr:to>
    <xdr:sp macro="" textlink="">
      <xdr:nvSpPr>
        <xdr:cNvPr id="490" name="楕円 489">
          <a:extLst>
            <a:ext uri="{FF2B5EF4-FFF2-40B4-BE49-F238E27FC236}">
              <a16:creationId xmlns:a16="http://schemas.microsoft.com/office/drawing/2014/main" id="{7C00C213-9AF7-4BFD-9E80-5BFE971BF839}"/>
            </a:ext>
          </a:extLst>
        </xdr:cNvPr>
        <xdr:cNvSpPr/>
      </xdr:nvSpPr>
      <xdr:spPr>
        <a:xfrm>
          <a:off x="6921500" y="182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96317</xdr:rowOff>
    </xdr:from>
    <xdr:to>
      <xdr:col>41</xdr:col>
      <xdr:colOff>50800</xdr:colOff>
      <xdr:row>106</xdr:row>
      <xdr:rowOff>100888</xdr:rowOff>
    </xdr:to>
    <xdr:cxnSp macro="">
      <xdr:nvCxnSpPr>
        <xdr:cNvPr id="491" name="直線コネクタ 490">
          <a:extLst>
            <a:ext uri="{FF2B5EF4-FFF2-40B4-BE49-F238E27FC236}">
              <a16:creationId xmlns:a16="http://schemas.microsoft.com/office/drawing/2014/main" id="{12165DC2-F3CA-4F44-985E-D758C1918CEC}"/>
            </a:ext>
          </a:extLst>
        </xdr:cNvPr>
        <xdr:cNvCxnSpPr/>
      </xdr:nvCxnSpPr>
      <xdr:spPr>
        <a:xfrm flipV="1">
          <a:off x="6972300" y="1827001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131639</xdr:rowOff>
    </xdr:from>
    <xdr:ext cx="469744" cy="259045"/>
    <xdr:sp macro="" textlink="">
      <xdr:nvSpPr>
        <xdr:cNvPr id="492" name="n_1aveValue【市民会館】&#10;一人当たり面積">
          <a:extLst>
            <a:ext uri="{FF2B5EF4-FFF2-40B4-BE49-F238E27FC236}">
              <a16:creationId xmlns:a16="http://schemas.microsoft.com/office/drawing/2014/main" id="{4A80132E-A415-4BDB-B093-4DD07BA3F7CD}"/>
            </a:ext>
          </a:extLst>
        </xdr:cNvPr>
        <xdr:cNvSpPr txBox="1"/>
      </xdr:nvSpPr>
      <xdr:spPr>
        <a:xfrm>
          <a:off x="9391727" y="179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8856</xdr:rowOff>
    </xdr:from>
    <xdr:ext cx="469744" cy="259045"/>
    <xdr:sp macro="" textlink="">
      <xdr:nvSpPr>
        <xdr:cNvPr id="493" name="n_2aveValue【市民会館】&#10;一人当たり面積">
          <a:extLst>
            <a:ext uri="{FF2B5EF4-FFF2-40B4-BE49-F238E27FC236}">
              <a16:creationId xmlns:a16="http://schemas.microsoft.com/office/drawing/2014/main" id="{EC09E045-FABB-4064-A8C6-6087EED070F2}"/>
            </a:ext>
          </a:extLst>
        </xdr:cNvPr>
        <xdr:cNvSpPr txBox="1"/>
      </xdr:nvSpPr>
      <xdr:spPr>
        <a:xfrm>
          <a:off x="8515427" y="183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150131</xdr:rowOff>
    </xdr:from>
    <xdr:ext cx="469744" cy="259045"/>
    <xdr:sp macro="" textlink="">
      <xdr:nvSpPr>
        <xdr:cNvPr id="494" name="n_3aveValue【市民会館】&#10;一人当たり面積">
          <a:extLst>
            <a:ext uri="{FF2B5EF4-FFF2-40B4-BE49-F238E27FC236}">
              <a16:creationId xmlns:a16="http://schemas.microsoft.com/office/drawing/2014/main" id="{08356C9A-12DF-40F7-A52C-45C7A8A60EEC}"/>
            </a:ext>
          </a:extLst>
        </xdr:cNvPr>
        <xdr:cNvSpPr txBox="1"/>
      </xdr:nvSpPr>
      <xdr:spPr>
        <a:xfrm>
          <a:off x="7626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171163</xdr:rowOff>
    </xdr:from>
    <xdr:ext cx="469744" cy="259045"/>
    <xdr:sp macro="" textlink="">
      <xdr:nvSpPr>
        <xdr:cNvPr id="495" name="n_4aveValue【市民会館】&#10;一人当たり面積">
          <a:extLst>
            <a:ext uri="{FF2B5EF4-FFF2-40B4-BE49-F238E27FC236}">
              <a16:creationId xmlns:a16="http://schemas.microsoft.com/office/drawing/2014/main" id="{2BB2B763-07ED-4D82-8B37-8DD7CD20196E}"/>
            </a:ext>
          </a:extLst>
        </xdr:cNvPr>
        <xdr:cNvSpPr txBox="1"/>
      </xdr:nvSpPr>
      <xdr:spPr>
        <a:xfrm>
          <a:off x="6737427" y="1834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131842</xdr:rowOff>
    </xdr:from>
    <xdr:ext cx="469744" cy="259045"/>
    <xdr:sp macro="" textlink="">
      <xdr:nvSpPr>
        <xdr:cNvPr id="496" name="n_1mainValue【市民会館】&#10;一人当たり面積">
          <a:extLst>
            <a:ext uri="{FF2B5EF4-FFF2-40B4-BE49-F238E27FC236}">
              <a16:creationId xmlns:a16="http://schemas.microsoft.com/office/drawing/2014/main" id="{496A8F95-69B3-496C-8F09-743ADD8BFF1D}"/>
            </a:ext>
          </a:extLst>
        </xdr:cNvPr>
        <xdr:cNvSpPr txBox="1"/>
      </xdr:nvSpPr>
      <xdr:spPr>
        <a:xfrm>
          <a:off x="9391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159072</xdr:rowOff>
    </xdr:from>
    <xdr:ext cx="469744" cy="259045"/>
    <xdr:sp macro="" textlink="">
      <xdr:nvSpPr>
        <xdr:cNvPr id="497" name="n_2mainValue【市民会館】&#10;一人当たり面積">
          <a:extLst>
            <a:ext uri="{FF2B5EF4-FFF2-40B4-BE49-F238E27FC236}">
              <a16:creationId xmlns:a16="http://schemas.microsoft.com/office/drawing/2014/main" id="{C3030E14-5D68-44B1-8441-A0D6411DB3F3}"/>
            </a:ext>
          </a:extLst>
        </xdr:cNvPr>
        <xdr:cNvSpPr txBox="1"/>
      </xdr:nvSpPr>
      <xdr:spPr>
        <a:xfrm>
          <a:off x="8515427" y="179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163644</xdr:rowOff>
    </xdr:from>
    <xdr:ext cx="469744" cy="259045"/>
    <xdr:sp macro="" textlink="">
      <xdr:nvSpPr>
        <xdr:cNvPr id="498" name="n_3mainValue【市民会館】&#10;一人当たり面積">
          <a:extLst>
            <a:ext uri="{FF2B5EF4-FFF2-40B4-BE49-F238E27FC236}">
              <a16:creationId xmlns:a16="http://schemas.microsoft.com/office/drawing/2014/main" id="{5DDCA906-B964-44F1-B33F-F35A511C50BD}"/>
            </a:ext>
          </a:extLst>
        </xdr:cNvPr>
        <xdr:cNvSpPr txBox="1"/>
      </xdr:nvSpPr>
      <xdr:spPr>
        <a:xfrm>
          <a:off x="7626427" y="179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168215</xdr:rowOff>
    </xdr:from>
    <xdr:ext cx="469744" cy="259045"/>
    <xdr:sp macro="" textlink="">
      <xdr:nvSpPr>
        <xdr:cNvPr id="499" name="n_4mainValue【市民会館】&#10;一人当たり面積">
          <a:extLst>
            <a:ext uri="{FF2B5EF4-FFF2-40B4-BE49-F238E27FC236}">
              <a16:creationId xmlns:a16="http://schemas.microsoft.com/office/drawing/2014/main" id="{E69C36FB-0E4D-4F0A-B935-2405637D3A58}"/>
            </a:ext>
          </a:extLst>
        </xdr:cNvPr>
        <xdr:cNvSpPr txBox="1"/>
      </xdr:nvSpPr>
      <xdr:spPr>
        <a:xfrm>
          <a:off x="6737427" y="1799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F123DD7F-691D-4019-9BCA-D0E5656BEA2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1E2F409D-4825-49AD-8C75-D0933FF2A81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DBD14B8D-C0F1-4E3A-9451-1D50CBD5133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28672218-C014-44CB-A79E-3F6C52106EF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991007A2-106C-4696-B37E-20FC4EC4FBC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8E93FCB4-86ED-4AE1-B1DD-2D23F26DCD9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0E00F958-EF86-4A17-8924-2414442EA10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7A663052-C41B-4080-BC1D-B922FC4B765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a:extLst>
            <a:ext uri="{FF2B5EF4-FFF2-40B4-BE49-F238E27FC236}">
              <a16:creationId xmlns:a16="http://schemas.microsoft.com/office/drawing/2014/main" id="{387EDB55-FF2A-4EE2-81FB-F56B1C63FEB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a:extLst>
            <a:ext uri="{FF2B5EF4-FFF2-40B4-BE49-F238E27FC236}">
              <a16:creationId xmlns:a16="http://schemas.microsoft.com/office/drawing/2014/main" id="{7D910513-18A2-4114-8F9E-173153DED2E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a:extLst>
            <a:ext uri="{FF2B5EF4-FFF2-40B4-BE49-F238E27FC236}">
              <a16:creationId xmlns:a16="http://schemas.microsoft.com/office/drawing/2014/main" id="{7CF799A9-3AD8-42E4-8569-16C623D78A3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1" name="直線コネクタ 510">
          <a:extLst>
            <a:ext uri="{FF2B5EF4-FFF2-40B4-BE49-F238E27FC236}">
              <a16:creationId xmlns:a16="http://schemas.microsoft.com/office/drawing/2014/main" id="{0A086A87-6F0D-49C4-BC55-95DF5E8B4BD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2" name="テキスト ボックス 511">
          <a:extLst>
            <a:ext uri="{FF2B5EF4-FFF2-40B4-BE49-F238E27FC236}">
              <a16:creationId xmlns:a16="http://schemas.microsoft.com/office/drawing/2014/main" id="{18D79410-FA2A-4EFA-9E2B-CE5C5929D3F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3" name="直線コネクタ 512">
          <a:extLst>
            <a:ext uri="{FF2B5EF4-FFF2-40B4-BE49-F238E27FC236}">
              <a16:creationId xmlns:a16="http://schemas.microsoft.com/office/drawing/2014/main" id="{0852FAAA-8632-4F17-A1BC-6E823B4866A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4" name="テキスト ボックス 513">
          <a:extLst>
            <a:ext uri="{FF2B5EF4-FFF2-40B4-BE49-F238E27FC236}">
              <a16:creationId xmlns:a16="http://schemas.microsoft.com/office/drawing/2014/main" id="{F687CB4A-8537-48D9-BE79-80B724ACAED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5" name="直線コネクタ 514">
          <a:extLst>
            <a:ext uri="{FF2B5EF4-FFF2-40B4-BE49-F238E27FC236}">
              <a16:creationId xmlns:a16="http://schemas.microsoft.com/office/drawing/2014/main" id="{0E668256-8324-4020-A1D8-B440412D7DA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6" name="テキスト ボックス 515">
          <a:extLst>
            <a:ext uri="{FF2B5EF4-FFF2-40B4-BE49-F238E27FC236}">
              <a16:creationId xmlns:a16="http://schemas.microsoft.com/office/drawing/2014/main" id="{C5AA1353-1684-487B-82AF-61647B43FA5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7" name="直線コネクタ 516">
          <a:extLst>
            <a:ext uri="{FF2B5EF4-FFF2-40B4-BE49-F238E27FC236}">
              <a16:creationId xmlns:a16="http://schemas.microsoft.com/office/drawing/2014/main" id="{763AB195-50AB-4C94-98F3-6621AF25937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8" name="テキスト ボックス 517">
          <a:extLst>
            <a:ext uri="{FF2B5EF4-FFF2-40B4-BE49-F238E27FC236}">
              <a16:creationId xmlns:a16="http://schemas.microsoft.com/office/drawing/2014/main" id="{5D65E312-D585-452C-8DC4-E4BB9C194B0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9" name="直線コネクタ 518">
          <a:extLst>
            <a:ext uri="{FF2B5EF4-FFF2-40B4-BE49-F238E27FC236}">
              <a16:creationId xmlns:a16="http://schemas.microsoft.com/office/drawing/2014/main" id="{9CDE11B3-75F9-4E2F-81CD-1C709168054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0" name="テキスト ボックス 519">
          <a:extLst>
            <a:ext uri="{FF2B5EF4-FFF2-40B4-BE49-F238E27FC236}">
              <a16:creationId xmlns:a16="http://schemas.microsoft.com/office/drawing/2014/main" id="{8D9BD867-128D-444D-B5B5-26E1E257074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848E7B2B-9E7A-474E-A8A3-475AF8A2D93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2" name="テキスト ボックス 521">
          <a:extLst>
            <a:ext uri="{FF2B5EF4-FFF2-40B4-BE49-F238E27FC236}">
              <a16:creationId xmlns:a16="http://schemas.microsoft.com/office/drawing/2014/main" id="{1D73B1A1-BB23-4345-A074-0415E2F38A6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a:extLst>
            <a:ext uri="{FF2B5EF4-FFF2-40B4-BE49-F238E27FC236}">
              <a16:creationId xmlns:a16="http://schemas.microsoft.com/office/drawing/2014/main" id="{D201BA40-0CBC-4669-A565-ED2F3A2A942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524" name="直線コネクタ 523">
          <a:extLst>
            <a:ext uri="{FF2B5EF4-FFF2-40B4-BE49-F238E27FC236}">
              <a16:creationId xmlns:a16="http://schemas.microsoft.com/office/drawing/2014/main" id="{ABE72DAA-6199-45D9-9507-BBAA6E1719C6}"/>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5" name="【一般廃棄物処理施設】&#10;有形固定資産減価償却率最小値テキスト">
          <a:extLst>
            <a:ext uri="{FF2B5EF4-FFF2-40B4-BE49-F238E27FC236}">
              <a16:creationId xmlns:a16="http://schemas.microsoft.com/office/drawing/2014/main" id="{1EA01AA6-6679-4FFB-A953-ECB91BFDCD15}"/>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6" name="直線コネクタ 525">
          <a:extLst>
            <a:ext uri="{FF2B5EF4-FFF2-40B4-BE49-F238E27FC236}">
              <a16:creationId xmlns:a16="http://schemas.microsoft.com/office/drawing/2014/main" id="{B6AA5176-AA27-46E8-BBB0-3FFAB6E12E9B}"/>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527" name="【一般廃棄物処理施設】&#10;有形固定資産減価償却率最大値テキスト">
          <a:extLst>
            <a:ext uri="{FF2B5EF4-FFF2-40B4-BE49-F238E27FC236}">
              <a16:creationId xmlns:a16="http://schemas.microsoft.com/office/drawing/2014/main" id="{67E84C76-BCC9-4E85-8EE1-DF61310402DD}"/>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528" name="直線コネクタ 527">
          <a:extLst>
            <a:ext uri="{FF2B5EF4-FFF2-40B4-BE49-F238E27FC236}">
              <a16:creationId xmlns:a16="http://schemas.microsoft.com/office/drawing/2014/main" id="{32F5EA6B-547A-4053-B1BA-B450F508B13B}"/>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529" name="【一般廃棄物処理施設】&#10;有形固定資産減価償却率平均値テキスト">
          <a:extLst>
            <a:ext uri="{FF2B5EF4-FFF2-40B4-BE49-F238E27FC236}">
              <a16:creationId xmlns:a16="http://schemas.microsoft.com/office/drawing/2014/main" id="{E14254BE-AE98-420C-AA00-6636D34DD653}"/>
            </a:ext>
          </a:extLst>
        </xdr:cNvPr>
        <xdr:cNvSpPr txBox="1"/>
      </xdr:nvSpPr>
      <xdr:spPr>
        <a:xfrm>
          <a:off x="16357600" y="644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530" name="フローチャート: 判断 529">
          <a:extLst>
            <a:ext uri="{FF2B5EF4-FFF2-40B4-BE49-F238E27FC236}">
              <a16:creationId xmlns:a16="http://schemas.microsoft.com/office/drawing/2014/main" id="{13D1F88C-0C00-490E-8A61-F2DE8CE65865}"/>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531" name="フローチャート: 判断 530">
          <a:extLst>
            <a:ext uri="{FF2B5EF4-FFF2-40B4-BE49-F238E27FC236}">
              <a16:creationId xmlns:a16="http://schemas.microsoft.com/office/drawing/2014/main" id="{762019A9-5473-49A6-A408-5A945508AD8B}"/>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32" name="フローチャート: 判断 531">
          <a:extLst>
            <a:ext uri="{FF2B5EF4-FFF2-40B4-BE49-F238E27FC236}">
              <a16:creationId xmlns:a16="http://schemas.microsoft.com/office/drawing/2014/main" id="{698AF6FF-970F-4C0A-BDB3-49EB872AF8AA}"/>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533" name="フローチャート: 判断 532">
          <a:extLst>
            <a:ext uri="{FF2B5EF4-FFF2-40B4-BE49-F238E27FC236}">
              <a16:creationId xmlns:a16="http://schemas.microsoft.com/office/drawing/2014/main" id="{1A4E06B7-97C6-4770-944C-58BEB153B62A}"/>
            </a:ext>
          </a:extLst>
        </xdr:cNvPr>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534" name="フローチャート: 判断 533">
          <a:extLst>
            <a:ext uri="{FF2B5EF4-FFF2-40B4-BE49-F238E27FC236}">
              <a16:creationId xmlns:a16="http://schemas.microsoft.com/office/drawing/2014/main" id="{19A89016-AFF7-4133-8978-DA66298D9903}"/>
            </a:ext>
          </a:extLst>
        </xdr:cNvPr>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2ADBB53E-14DB-4367-A80D-AD33DFC859C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93F095A6-75C4-4D5A-B67E-AE76F69BEA3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64F242B4-B657-4130-88F3-E313186A8F1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75F21D48-8231-4E7C-8C3A-BEFF9555E3C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6E495D35-41C9-45EC-BAD9-92EF1404F50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153035</xdr:rowOff>
    </xdr:from>
    <xdr:to>
      <xdr:col>85</xdr:col>
      <xdr:colOff>177800</xdr:colOff>
      <xdr:row>35</xdr:row>
      <xdr:rowOff>83185</xdr:rowOff>
    </xdr:to>
    <xdr:sp macro="" textlink="">
      <xdr:nvSpPr>
        <xdr:cNvPr id="540" name="楕円 539">
          <a:extLst>
            <a:ext uri="{FF2B5EF4-FFF2-40B4-BE49-F238E27FC236}">
              <a16:creationId xmlns:a16="http://schemas.microsoft.com/office/drawing/2014/main" id="{3A0B7390-7AA8-4B63-808B-0B636172A65C}"/>
            </a:ext>
          </a:extLst>
        </xdr:cNvPr>
        <xdr:cNvSpPr/>
      </xdr:nvSpPr>
      <xdr:spPr>
        <a:xfrm>
          <a:off x="162687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67962</xdr:rowOff>
    </xdr:from>
    <xdr:ext cx="405111" cy="259045"/>
    <xdr:sp macro="" textlink="">
      <xdr:nvSpPr>
        <xdr:cNvPr id="541" name="【一般廃棄物処理施設】&#10;有形固定資産減価償却率該当値テキスト">
          <a:extLst>
            <a:ext uri="{FF2B5EF4-FFF2-40B4-BE49-F238E27FC236}">
              <a16:creationId xmlns:a16="http://schemas.microsoft.com/office/drawing/2014/main" id="{B37FEC63-C145-45E2-8E8E-0638CBB5E326}"/>
            </a:ext>
          </a:extLst>
        </xdr:cNvPr>
        <xdr:cNvSpPr txBox="1"/>
      </xdr:nvSpPr>
      <xdr:spPr>
        <a:xfrm>
          <a:off x="16357600" y="5897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71120</xdr:rowOff>
    </xdr:from>
    <xdr:to>
      <xdr:col>81</xdr:col>
      <xdr:colOff>101600</xdr:colOff>
      <xdr:row>35</xdr:row>
      <xdr:rowOff>1270</xdr:rowOff>
    </xdr:to>
    <xdr:sp macro="" textlink="">
      <xdr:nvSpPr>
        <xdr:cNvPr id="542" name="楕円 541">
          <a:extLst>
            <a:ext uri="{FF2B5EF4-FFF2-40B4-BE49-F238E27FC236}">
              <a16:creationId xmlns:a16="http://schemas.microsoft.com/office/drawing/2014/main" id="{1D247ED9-B493-4466-9116-7D9B74037816}"/>
            </a:ext>
          </a:extLst>
        </xdr:cNvPr>
        <xdr:cNvSpPr/>
      </xdr:nvSpPr>
      <xdr:spPr>
        <a:xfrm>
          <a:off x="15430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121920</xdr:rowOff>
    </xdr:from>
    <xdr:to>
      <xdr:col>85</xdr:col>
      <xdr:colOff>127000</xdr:colOff>
      <xdr:row>35</xdr:row>
      <xdr:rowOff>32385</xdr:rowOff>
    </xdr:to>
    <xdr:cxnSp macro="">
      <xdr:nvCxnSpPr>
        <xdr:cNvPr id="543" name="直線コネクタ 542">
          <a:extLst>
            <a:ext uri="{FF2B5EF4-FFF2-40B4-BE49-F238E27FC236}">
              <a16:creationId xmlns:a16="http://schemas.microsoft.com/office/drawing/2014/main" id="{1271B792-95AE-4C67-90F8-737DDEA9A843}"/>
            </a:ext>
          </a:extLst>
        </xdr:cNvPr>
        <xdr:cNvCxnSpPr/>
      </xdr:nvCxnSpPr>
      <xdr:spPr>
        <a:xfrm>
          <a:off x="15481300" y="595122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162560</xdr:rowOff>
    </xdr:from>
    <xdr:to>
      <xdr:col>76</xdr:col>
      <xdr:colOff>165100</xdr:colOff>
      <xdr:row>35</xdr:row>
      <xdr:rowOff>92710</xdr:rowOff>
    </xdr:to>
    <xdr:sp macro="" textlink="">
      <xdr:nvSpPr>
        <xdr:cNvPr id="544" name="楕円 543">
          <a:extLst>
            <a:ext uri="{FF2B5EF4-FFF2-40B4-BE49-F238E27FC236}">
              <a16:creationId xmlns:a16="http://schemas.microsoft.com/office/drawing/2014/main" id="{8D530939-191A-4A0A-B803-1CCAE3D6950D}"/>
            </a:ext>
          </a:extLst>
        </xdr:cNvPr>
        <xdr:cNvSpPr/>
      </xdr:nvSpPr>
      <xdr:spPr>
        <a:xfrm>
          <a:off x="14541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121920</xdr:rowOff>
    </xdr:from>
    <xdr:to>
      <xdr:col>81</xdr:col>
      <xdr:colOff>50800</xdr:colOff>
      <xdr:row>35</xdr:row>
      <xdr:rowOff>41910</xdr:rowOff>
    </xdr:to>
    <xdr:cxnSp macro="">
      <xdr:nvCxnSpPr>
        <xdr:cNvPr id="545" name="直線コネクタ 544">
          <a:extLst>
            <a:ext uri="{FF2B5EF4-FFF2-40B4-BE49-F238E27FC236}">
              <a16:creationId xmlns:a16="http://schemas.microsoft.com/office/drawing/2014/main" id="{03DC888A-F4BD-465E-96D2-B99D41012CBC}"/>
            </a:ext>
          </a:extLst>
        </xdr:cNvPr>
        <xdr:cNvCxnSpPr/>
      </xdr:nvCxnSpPr>
      <xdr:spPr>
        <a:xfrm flipV="1">
          <a:off x="14592300" y="5951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34925</xdr:rowOff>
    </xdr:from>
    <xdr:to>
      <xdr:col>72</xdr:col>
      <xdr:colOff>38100</xdr:colOff>
      <xdr:row>34</xdr:row>
      <xdr:rowOff>136525</xdr:rowOff>
    </xdr:to>
    <xdr:sp macro="" textlink="">
      <xdr:nvSpPr>
        <xdr:cNvPr id="546" name="楕円 545">
          <a:extLst>
            <a:ext uri="{FF2B5EF4-FFF2-40B4-BE49-F238E27FC236}">
              <a16:creationId xmlns:a16="http://schemas.microsoft.com/office/drawing/2014/main" id="{40CF1E17-0CEC-4150-8A08-72DCCBF9E384}"/>
            </a:ext>
          </a:extLst>
        </xdr:cNvPr>
        <xdr:cNvSpPr/>
      </xdr:nvSpPr>
      <xdr:spPr>
        <a:xfrm>
          <a:off x="13652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85725</xdr:rowOff>
    </xdr:from>
    <xdr:to>
      <xdr:col>76</xdr:col>
      <xdr:colOff>114300</xdr:colOff>
      <xdr:row>35</xdr:row>
      <xdr:rowOff>41910</xdr:rowOff>
    </xdr:to>
    <xdr:cxnSp macro="">
      <xdr:nvCxnSpPr>
        <xdr:cNvPr id="547" name="直線コネクタ 546">
          <a:extLst>
            <a:ext uri="{FF2B5EF4-FFF2-40B4-BE49-F238E27FC236}">
              <a16:creationId xmlns:a16="http://schemas.microsoft.com/office/drawing/2014/main" id="{A5EEA011-5BC4-4FCD-9AD0-94EE3B16296C}"/>
            </a:ext>
          </a:extLst>
        </xdr:cNvPr>
        <xdr:cNvCxnSpPr/>
      </xdr:nvCxnSpPr>
      <xdr:spPr>
        <a:xfrm>
          <a:off x="13703300" y="591502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27305</xdr:rowOff>
    </xdr:from>
    <xdr:to>
      <xdr:col>67</xdr:col>
      <xdr:colOff>101600</xdr:colOff>
      <xdr:row>40</xdr:row>
      <xdr:rowOff>128905</xdr:rowOff>
    </xdr:to>
    <xdr:sp macro="" textlink="">
      <xdr:nvSpPr>
        <xdr:cNvPr id="548" name="楕円 547">
          <a:extLst>
            <a:ext uri="{FF2B5EF4-FFF2-40B4-BE49-F238E27FC236}">
              <a16:creationId xmlns:a16="http://schemas.microsoft.com/office/drawing/2014/main" id="{4B041DDF-E6B6-4B14-A440-C7067C756D33}"/>
            </a:ext>
          </a:extLst>
        </xdr:cNvPr>
        <xdr:cNvSpPr/>
      </xdr:nvSpPr>
      <xdr:spPr>
        <a:xfrm>
          <a:off x="12763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85725</xdr:rowOff>
    </xdr:from>
    <xdr:to>
      <xdr:col>71</xdr:col>
      <xdr:colOff>177800</xdr:colOff>
      <xdr:row>40</xdr:row>
      <xdr:rowOff>78105</xdr:rowOff>
    </xdr:to>
    <xdr:cxnSp macro="">
      <xdr:nvCxnSpPr>
        <xdr:cNvPr id="549" name="直線コネクタ 548">
          <a:extLst>
            <a:ext uri="{FF2B5EF4-FFF2-40B4-BE49-F238E27FC236}">
              <a16:creationId xmlns:a16="http://schemas.microsoft.com/office/drawing/2014/main" id="{2ECF415E-B475-4041-9AEA-A0DE7D9CB73C}"/>
            </a:ext>
          </a:extLst>
        </xdr:cNvPr>
        <xdr:cNvCxnSpPr/>
      </xdr:nvCxnSpPr>
      <xdr:spPr>
        <a:xfrm flipV="1">
          <a:off x="12814300" y="5915025"/>
          <a:ext cx="889000" cy="10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550" name="n_1aveValue【一般廃棄物処理施設】&#10;有形固定資産減価償却率">
          <a:extLst>
            <a:ext uri="{FF2B5EF4-FFF2-40B4-BE49-F238E27FC236}">
              <a16:creationId xmlns:a16="http://schemas.microsoft.com/office/drawing/2014/main" id="{30237752-AB7D-4654-B08E-E3212959FFAE}"/>
            </a:ext>
          </a:extLst>
        </xdr:cNvPr>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551" name="n_2aveValue【一般廃棄物処理施設】&#10;有形固定資産減価償却率">
          <a:extLst>
            <a:ext uri="{FF2B5EF4-FFF2-40B4-BE49-F238E27FC236}">
              <a16:creationId xmlns:a16="http://schemas.microsoft.com/office/drawing/2014/main" id="{F3F46649-E5C2-4C2C-ACB0-49DD25B43C71}"/>
            </a:ext>
          </a:extLst>
        </xdr:cNvPr>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57167</xdr:rowOff>
    </xdr:from>
    <xdr:ext cx="405111" cy="259045"/>
    <xdr:sp macro="" textlink="">
      <xdr:nvSpPr>
        <xdr:cNvPr id="552" name="n_3aveValue【一般廃棄物処理施設】&#10;有形固定資産減価償却率">
          <a:extLst>
            <a:ext uri="{FF2B5EF4-FFF2-40B4-BE49-F238E27FC236}">
              <a16:creationId xmlns:a16="http://schemas.microsoft.com/office/drawing/2014/main" id="{CD67A76B-9405-4DBF-A1BE-9820BC4646D5}"/>
            </a:ext>
          </a:extLst>
        </xdr:cNvPr>
        <xdr:cNvSpPr txBox="1"/>
      </xdr:nvSpPr>
      <xdr:spPr>
        <a:xfrm>
          <a:off x="13500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553" name="n_4aveValue【一般廃棄物処理施設】&#10;有形固定資産減価償却率">
          <a:extLst>
            <a:ext uri="{FF2B5EF4-FFF2-40B4-BE49-F238E27FC236}">
              <a16:creationId xmlns:a16="http://schemas.microsoft.com/office/drawing/2014/main" id="{62EF4BCA-35C3-433E-A0CC-9DD912BE58D4}"/>
            </a:ext>
          </a:extLst>
        </xdr:cNvPr>
        <xdr:cNvSpPr txBox="1"/>
      </xdr:nvSpPr>
      <xdr:spPr>
        <a:xfrm>
          <a:off x="12611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17797</xdr:rowOff>
    </xdr:from>
    <xdr:ext cx="405111" cy="259045"/>
    <xdr:sp macro="" textlink="">
      <xdr:nvSpPr>
        <xdr:cNvPr id="554" name="n_1mainValue【一般廃棄物処理施設】&#10;有形固定資産減価償却率">
          <a:extLst>
            <a:ext uri="{FF2B5EF4-FFF2-40B4-BE49-F238E27FC236}">
              <a16:creationId xmlns:a16="http://schemas.microsoft.com/office/drawing/2014/main" id="{D90562D2-CF2C-442C-95D8-4E77C5A441CF}"/>
            </a:ext>
          </a:extLst>
        </xdr:cNvPr>
        <xdr:cNvSpPr txBox="1"/>
      </xdr:nvSpPr>
      <xdr:spPr>
        <a:xfrm>
          <a:off x="152660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109237</xdr:rowOff>
    </xdr:from>
    <xdr:ext cx="405111" cy="259045"/>
    <xdr:sp macro="" textlink="">
      <xdr:nvSpPr>
        <xdr:cNvPr id="555" name="n_2mainValue【一般廃棄物処理施設】&#10;有形固定資産減価償却率">
          <a:extLst>
            <a:ext uri="{FF2B5EF4-FFF2-40B4-BE49-F238E27FC236}">
              <a16:creationId xmlns:a16="http://schemas.microsoft.com/office/drawing/2014/main" id="{6B1B36FC-AD83-419E-BF10-54FD03AF8BF7}"/>
            </a:ext>
          </a:extLst>
        </xdr:cNvPr>
        <xdr:cNvSpPr txBox="1"/>
      </xdr:nvSpPr>
      <xdr:spPr>
        <a:xfrm>
          <a:off x="14389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153052</xdr:rowOff>
    </xdr:from>
    <xdr:ext cx="405111" cy="259045"/>
    <xdr:sp macro="" textlink="">
      <xdr:nvSpPr>
        <xdr:cNvPr id="556" name="n_3mainValue【一般廃棄物処理施設】&#10;有形固定資産減価償却率">
          <a:extLst>
            <a:ext uri="{FF2B5EF4-FFF2-40B4-BE49-F238E27FC236}">
              <a16:creationId xmlns:a16="http://schemas.microsoft.com/office/drawing/2014/main" id="{CC266C89-AB46-485C-A472-C51F567B1019}"/>
            </a:ext>
          </a:extLst>
        </xdr:cNvPr>
        <xdr:cNvSpPr txBox="1"/>
      </xdr:nvSpPr>
      <xdr:spPr>
        <a:xfrm>
          <a:off x="13500744"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120032</xdr:rowOff>
    </xdr:from>
    <xdr:ext cx="405111" cy="259045"/>
    <xdr:sp macro="" textlink="">
      <xdr:nvSpPr>
        <xdr:cNvPr id="557" name="n_4mainValue【一般廃棄物処理施設】&#10;有形固定資産減価償却率">
          <a:extLst>
            <a:ext uri="{FF2B5EF4-FFF2-40B4-BE49-F238E27FC236}">
              <a16:creationId xmlns:a16="http://schemas.microsoft.com/office/drawing/2014/main" id="{296C178C-D579-43A1-B3BC-80AA9E144239}"/>
            </a:ext>
          </a:extLst>
        </xdr:cNvPr>
        <xdr:cNvSpPr txBox="1"/>
      </xdr:nvSpPr>
      <xdr:spPr>
        <a:xfrm>
          <a:off x="12611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a:extLst>
            <a:ext uri="{FF2B5EF4-FFF2-40B4-BE49-F238E27FC236}">
              <a16:creationId xmlns:a16="http://schemas.microsoft.com/office/drawing/2014/main" id="{BBC2195A-217D-479E-87EA-8C52B0121F3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a:extLst>
            <a:ext uri="{FF2B5EF4-FFF2-40B4-BE49-F238E27FC236}">
              <a16:creationId xmlns:a16="http://schemas.microsoft.com/office/drawing/2014/main" id="{E3C16A6E-597E-45E1-A856-2171755D9A1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a:extLst>
            <a:ext uri="{FF2B5EF4-FFF2-40B4-BE49-F238E27FC236}">
              <a16:creationId xmlns:a16="http://schemas.microsoft.com/office/drawing/2014/main" id="{AE032B4C-4572-4D61-9920-94CFFE9490E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a:extLst>
            <a:ext uri="{FF2B5EF4-FFF2-40B4-BE49-F238E27FC236}">
              <a16:creationId xmlns:a16="http://schemas.microsoft.com/office/drawing/2014/main" id="{C19B97C4-D4D6-477D-ADC5-36C76F4E956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a:extLst>
            <a:ext uri="{FF2B5EF4-FFF2-40B4-BE49-F238E27FC236}">
              <a16:creationId xmlns:a16="http://schemas.microsoft.com/office/drawing/2014/main" id="{987C5516-51A2-4CF0-970E-285D9CB2C0E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a:extLst>
            <a:ext uri="{FF2B5EF4-FFF2-40B4-BE49-F238E27FC236}">
              <a16:creationId xmlns:a16="http://schemas.microsoft.com/office/drawing/2014/main" id="{D504FB60-6ABB-47FD-BD9E-6F85D1A500B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a:extLst>
            <a:ext uri="{FF2B5EF4-FFF2-40B4-BE49-F238E27FC236}">
              <a16:creationId xmlns:a16="http://schemas.microsoft.com/office/drawing/2014/main" id="{66409226-F5EC-493F-BCF5-19853D7F7F0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a:extLst>
            <a:ext uri="{FF2B5EF4-FFF2-40B4-BE49-F238E27FC236}">
              <a16:creationId xmlns:a16="http://schemas.microsoft.com/office/drawing/2014/main" id="{78BE23D9-9307-4ADB-80F2-29FD527C3B0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a:extLst>
            <a:ext uri="{FF2B5EF4-FFF2-40B4-BE49-F238E27FC236}">
              <a16:creationId xmlns:a16="http://schemas.microsoft.com/office/drawing/2014/main" id="{9BA02217-8FAC-4EB4-827A-C442955245A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a:extLst>
            <a:ext uri="{FF2B5EF4-FFF2-40B4-BE49-F238E27FC236}">
              <a16:creationId xmlns:a16="http://schemas.microsoft.com/office/drawing/2014/main" id="{96DFD8B7-62C0-42A0-B6DA-C3C1D4C8F7E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8" name="直線コネクタ 567">
          <a:extLst>
            <a:ext uri="{FF2B5EF4-FFF2-40B4-BE49-F238E27FC236}">
              <a16:creationId xmlns:a16="http://schemas.microsoft.com/office/drawing/2014/main" id="{DB891492-45B2-40B9-A2AB-8DBF553950F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9" name="テキスト ボックス 568">
          <a:extLst>
            <a:ext uri="{FF2B5EF4-FFF2-40B4-BE49-F238E27FC236}">
              <a16:creationId xmlns:a16="http://schemas.microsoft.com/office/drawing/2014/main" id="{84389928-0C73-4AFC-A54B-8BC7BDD417C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0" name="直線コネクタ 569">
          <a:extLst>
            <a:ext uri="{FF2B5EF4-FFF2-40B4-BE49-F238E27FC236}">
              <a16:creationId xmlns:a16="http://schemas.microsoft.com/office/drawing/2014/main" id="{186FADF8-3253-4A5C-BA0B-482BAB7590B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1" name="テキスト ボックス 570">
          <a:extLst>
            <a:ext uri="{FF2B5EF4-FFF2-40B4-BE49-F238E27FC236}">
              <a16:creationId xmlns:a16="http://schemas.microsoft.com/office/drawing/2014/main" id="{2134A0F3-FC45-4D6D-89C4-6257F480F276}"/>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2" name="直線コネクタ 571">
          <a:extLst>
            <a:ext uri="{FF2B5EF4-FFF2-40B4-BE49-F238E27FC236}">
              <a16:creationId xmlns:a16="http://schemas.microsoft.com/office/drawing/2014/main" id="{3DD91070-9013-411D-86B4-40E661CABB3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3" name="テキスト ボックス 572">
          <a:extLst>
            <a:ext uri="{FF2B5EF4-FFF2-40B4-BE49-F238E27FC236}">
              <a16:creationId xmlns:a16="http://schemas.microsoft.com/office/drawing/2014/main" id="{62DC31EE-A27C-454E-98AA-29ED5BC06814}"/>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4" name="直線コネクタ 573">
          <a:extLst>
            <a:ext uri="{FF2B5EF4-FFF2-40B4-BE49-F238E27FC236}">
              <a16:creationId xmlns:a16="http://schemas.microsoft.com/office/drawing/2014/main" id="{2C267D16-352A-46D7-9748-FC82DD8DF6C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5" name="テキスト ボックス 574">
          <a:extLst>
            <a:ext uri="{FF2B5EF4-FFF2-40B4-BE49-F238E27FC236}">
              <a16:creationId xmlns:a16="http://schemas.microsoft.com/office/drawing/2014/main" id="{0C0B6C43-086E-4752-9777-71B9B0A29166}"/>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6" name="直線コネクタ 575">
          <a:extLst>
            <a:ext uri="{FF2B5EF4-FFF2-40B4-BE49-F238E27FC236}">
              <a16:creationId xmlns:a16="http://schemas.microsoft.com/office/drawing/2014/main" id="{B23BAF4E-BBB3-47D6-A565-9C6ECB70940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7" name="テキスト ボックス 576">
          <a:extLst>
            <a:ext uri="{FF2B5EF4-FFF2-40B4-BE49-F238E27FC236}">
              <a16:creationId xmlns:a16="http://schemas.microsoft.com/office/drawing/2014/main" id="{D2714782-980E-451A-BAEF-DD64033ABC8C}"/>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a:extLst>
            <a:ext uri="{FF2B5EF4-FFF2-40B4-BE49-F238E27FC236}">
              <a16:creationId xmlns:a16="http://schemas.microsoft.com/office/drawing/2014/main" id="{409DC8CE-39D1-4C40-866F-F4EA2A5E09F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9" name="テキスト ボックス 578">
          <a:extLst>
            <a:ext uri="{FF2B5EF4-FFF2-40B4-BE49-F238E27FC236}">
              <a16:creationId xmlns:a16="http://schemas.microsoft.com/office/drawing/2014/main" id="{4D5AEAA2-61DF-4009-A7A4-562F3E75D41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一般廃棄物処理施設】&#10;一人当たり有形固定資産（償却資産）額グラフ枠">
          <a:extLst>
            <a:ext uri="{FF2B5EF4-FFF2-40B4-BE49-F238E27FC236}">
              <a16:creationId xmlns:a16="http://schemas.microsoft.com/office/drawing/2014/main" id="{C467CEE4-4D60-42E6-A49D-3DF1498BAC9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581" name="直線コネクタ 580">
          <a:extLst>
            <a:ext uri="{FF2B5EF4-FFF2-40B4-BE49-F238E27FC236}">
              <a16:creationId xmlns:a16="http://schemas.microsoft.com/office/drawing/2014/main" id="{CCF12041-52F2-481D-A2A1-F09AD83BCD4F}"/>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582" name="【一般廃棄物処理施設】&#10;一人当たり有形固定資産（償却資産）額最小値テキスト">
          <a:extLst>
            <a:ext uri="{FF2B5EF4-FFF2-40B4-BE49-F238E27FC236}">
              <a16:creationId xmlns:a16="http://schemas.microsoft.com/office/drawing/2014/main" id="{87632245-8875-4801-B9A5-60D6B59B5560}"/>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583" name="直線コネクタ 582">
          <a:extLst>
            <a:ext uri="{FF2B5EF4-FFF2-40B4-BE49-F238E27FC236}">
              <a16:creationId xmlns:a16="http://schemas.microsoft.com/office/drawing/2014/main" id="{2BF04EBF-572D-4427-ACCE-571C4CA557D3}"/>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584" name="【一般廃棄物処理施設】&#10;一人当たり有形固定資産（償却資産）額最大値テキスト">
          <a:extLst>
            <a:ext uri="{FF2B5EF4-FFF2-40B4-BE49-F238E27FC236}">
              <a16:creationId xmlns:a16="http://schemas.microsoft.com/office/drawing/2014/main" id="{ABFFDA8F-3E29-44BF-93AB-A8FB838B9D79}"/>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585" name="直線コネクタ 584">
          <a:extLst>
            <a:ext uri="{FF2B5EF4-FFF2-40B4-BE49-F238E27FC236}">
              <a16:creationId xmlns:a16="http://schemas.microsoft.com/office/drawing/2014/main" id="{3F3D7A2B-6494-452E-8A4F-DFE8ADB5574F}"/>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586" name="【一般廃棄物処理施設】&#10;一人当たり有形固定資産（償却資産）額平均値テキスト">
          <a:extLst>
            <a:ext uri="{FF2B5EF4-FFF2-40B4-BE49-F238E27FC236}">
              <a16:creationId xmlns:a16="http://schemas.microsoft.com/office/drawing/2014/main" id="{31F43677-E7F4-4B63-B2CF-DE19A324892F}"/>
            </a:ext>
          </a:extLst>
        </xdr:cNvPr>
        <xdr:cNvSpPr txBox="1"/>
      </xdr:nvSpPr>
      <xdr:spPr>
        <a:xfrm>
          <a:off x="221996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587" name="フローチャート: 判断 586">
          <a:extLst>
            <a:ext uri="{FF2B5EF4-FFF2-40B4-BE49-F238E27FC236}">
              <a16:creationId xmlns:a16="http://schemas.microsoft.com/office/drawing/2014/main" id="{61160F32-8BE9-49A1-8FF3-3F992D042E11}"/>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588" name="フローチャート: 判断 587">
          <a:extLst>
            <a:ext uri="{FF2B5EF4-FFF2-40B4-BE49-F238E27FC236}">
              <a16:creationId xmlns:a16="http://schemas.microsoft.com/office/drawing/2014/main" id="{3F17CD2C-E474-4E1B-8E04-3A3C03C91E8E}"/>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589" name="フローチャート: 判断 588">
          <a:extLst>
            <a:ext uri="{FF2B5EF4-FFF2-40B4-BE49-F238E27FC236}">
              <a16:creationId xmlns:a16="http://schemas.microsoft.com/office/drawing/2014/main" id="{8FD831DE-8CF6-45EF-AD54-AF8957F0D352}"/>
            </a:ext>
          </a:extLst>
        </xdr:cNvPr>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590" name="フローチャート: 判断 589">
          <a:extLst>
            <a:ext uri="{FF2B5EF4-FFF2-40B4-BE49-F238E27FC236}">
              <a16:creationId xmlns:a16="http://schemas.microsoft.com/office/drawing/2014/main" id="{197989D2-7488-4154-85BC-0E26A13E0F81}"/>
            </a:ext>
          </a:extLst>
        </xdr:cNvPr>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591" name="フローチャート: 判断 590">
          <a:extLst>
            <a:ext uri="{FF2B5EF4-FFF2-40B4-BE49-F238E27FC236}">
              <a16:creationId xmlns:a16="http://schemas.microsoft.com/office/drawing/2014/main" id="{E05042AD-20EF-4A9F-A923-B814BE77F8CE}"/>
            </a:ext>
          </a:extLst>
        </xdr:cNvPr>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7AAC5F48-E0E8-4FD9-8CDD-D76CECEBF8C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2527B743-CC30-4ECB-869E-7C2A4DD07B9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4756D1C7-70FD-484B-9906-239EFFDC490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90586756-CD8A-4CFE-8594-F9596ACEDF4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0AEF2397-4545-4DF8-B9BA-A16301021BF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10484</xdr:rowOff>
    </xdr:from>
    <xdr:to>
      <xdr:col>116</xdr:col>
      <xdr:colOff>114300</xdr:colOff>
      <xdr:row>40</xdr:row>
      <xdr:rowOff>112084</xdr:rowOff>
    </xdr:to>
    <xdr:sp macro="" textlink="">
      <xdr:nvSpPr>
        <xdr:cNvPr id="597" name="楕円 596">
          <a:extLst>
            <a:ext uri="{FF2B5EF4-FFF2-40B4-BE49-F238E27FC236}">
              <a16:creationId xmlns:a16="http://schemas.microsoft.com/office/drawing/2014/main" id="{EDE638CC-0053-410A-ABB0-A210D151D2CA}"/>
            </a:ext>
          </a:extLst>
        </xdr:cNvPr>
        <xdr:cNvSpPr/>
      </xdr:nvSpPr>
      <xdr:spPr>
        <a:xfrm>
          <a:off x="22110700" y="686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160361</xdr:rowOff>
    </xdr:from>
    <xdr:ext cx="534377" cy="259045"/>
    <xdr:sp macro="" textlink="">
      <xdr:nvSpPr>
        <xdr:cNvPr id="598" name="【一般廃棄物処理施設】&#10;一人当たり有形固定資産（償却資産）額該当値テキスト">
          <a:extLst>
            <a:ext uri="{FF2B5EF4-FFF2-40B4-BE49-F238E27FC236}">
              <a16:creationId xmlns:a16="http://schemas.microsoft.com/office/drawing/2014/main" id="{9604FBEB-3466-43BB-904B-FD7069DD4B3E}"/>
            </a:ext>
          </a:extLst>
        </xdr:cNvPr>
        <xdr:cNvSpPr txBox="1"/>
      </xdr:nvSpPr>
      <xdr:spPr>
        <a:xfrm>
          <a:off x="22199600" y="68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159303</xdr:rowOff>
    </xdr:from>
    <xdr:to>
      <xdr:col>112</xdr:col>
      <xdr:colOff>38100</xdr:colOff>
      <xdr:row>40</xdr:row>
      <xdr:rowOff>89453</xdr:rowOff>
    </xdr:to>
    <xdr:sp macro="" textlink="">
      <xdr:nvSpPr>
        <xdr:cNvPr id="599" name="楕円 598">
          <a:extLst>
            <a:ext uri="{FF2B5EF4-FFF2-40B4-BE49-F238E27FC236}">
              <a16:creationId xmlns:a16="http://schemas.microsoft.com/office/drawing/2014/main" id="{5AF59C9E-C330-47FC-B465-5A1E44D9BDB9}"/>
            </a:ext>
          </a:extLst>
        </xdr:cNvPr>
        <xdr:cNvSpPr/>
      </xdr:nvSpPr>
      <xdr:spPr>
        <a:xfrm>
          <a:off x="21272500" y="68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38653</xdr:rowOff>
    </xdr:from>
    <xdr:to>
      <xdr:col>116</xdr:col>
      <xdr:colOff>63500</xdr:colOff>
      <xdr:row>40</xdr:row>
      <xdr:rowOff>61284</xdr:rowOff>
    </xdr:to>
    <xdr:cxnSp macro="">
      <xdr:nvCxnSpPr>
        <xdr:cNvPr id="600" name="直線コネクタ 599">
          <a:extLst>
            <a:ext uri="{FF2B5EF4-FFF2-40B4-BE49-F238E27FC236}">
              <a16:creationId xmlns:a16="http://schemas.microsoft.com/office/drawing/2014/main" id="{85BC2102-7DB6-4C7B-9E5E-14973BAC4856}"/>
            </a:ext>
          </a:extLst>
        </xdr:cNvPr>
        <xdr:cNvCxnSpPr/>
      </xdr:nvCxnSpPr>
      <xdr:spPr>
        <a:xfrm>
          <a:off x="21323300" y="6896653"/>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148375</xdr:rowOff>
    </xdr:from>
    <xdr:to>
      <xdr:col>107</xdr:col>
      <xdr:colOff>101600</xdr:colOff>
      <xdr:row>40</xdr:row>
      <xdr:rowOff>78525</xdr:rowOff>
    </xdr:to>
    <xdr:sp macro="" textlink="">
      <xdr:nvSpPr>
        <xdr:cNvPr id="601" name="楕円 600">
          <a:extLst>
            <a:ext uri="{FF2B5EF4-FFF2-40B4-BE49-F238E27FC236}">
              <a16:creationId xmlns:a16="http://schemas.microsoft.com/office/drawing/2014/main" id="{FF8A3514-38E5-4D43-A87D-8AFDF5E23815}"/>
            </a:ext>
          </a:extLst>
        </xdr:cNvPr>
        <xdr:cNvSpPr/>
      </xdr:nvSpPr>
      <xdr:spPr>
        <a:xfrm>
          <a:off x="20383500" y="68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27725</xdr:rowOff>
    </xdr:from>
    <xdr:to>
      <xdr:col>111</xdr:col>
      <xdr:colOff>177800</xdr:colOff>
      <xdr:row>40</xdr:row>
      <xdr:rowOff>38653</xdr:rowOff>
    </xdr:to>
    <xdr:cxnSp macro="">
      <xdr:nvCxnSpPr>
        <xdr:cNvPr id="602" name="直線コネクタ 601">
          <a:extLst>
            <a:ext uri="{FF2B5EF4-FFF2-40B4-BE49-F238E27FC236}">
              <a16:creationId xmlns:a16="http://schemas.microsoft.com/office/drawing/2014/main" id="{8B43D290-0133-42F3-9871-A95CAAA8DF9D}"/>
            </a:ext>
          </a:extLst>
        </xdr:cNvPr>
        <xdr:cNvCxnSpPr/>
      </xdr:nvCxnSpPr>
      <xdr:spPr>
        <a:xfrm>
          <a:off x="20434300" y="6885725"/>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5481</xdr:rowOff>
    </xdr:from>
    <xdr:to>
      <xdr:col>102</xdr:col>
      <xdr:colOff>165100</xdr:colOff>
      <xdr:row>40</xdr:row>
      <xdr:rowOff>107081</xdr:rowOff>
    </xdr:to>
    <xdr:sp macro="" textlink="">
      <xdr:nvSpPr>
        <xdr:cNvPr id="603" name="楕円 602">
          <a:extLst>
            <a:ext uri="{FF2B5EF4-FFF2-40B4-BE49-F238E27FC236}">
              <a16:creationId xmlns:a16="http://schemas.microsoft.com/office/drawing/2014/main" id="{CB775686-307E-4A86-A6DF-2C69FFA264A9}"/>
            </a:ext>
          </a:extLst>
        </xdr:cNvPr>
        <xdr:cNvSpPr/>
      </xdr:nvSpPr>
      <xdr:spPr>
        <a:xfrm>
          <a:off x="19494500" y="686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27725</xdr:rowOff>
    </xdr:from>
    <xdr:to>
      <xdr:col>107</xdr:col>
      <xdr:colOff>50800</xdr:colOff>
      <xdr:row>40</xdr:row>
      <xdr:rowOff>56281</xdr:rowOff>
    </xdr:to>
    <xdr:cxnSp macro="">
      <xdr:nvCxnSpPr>
        <xdr:cNvPr id="604" name="直線コネクタ 603">
          <a:extLst>
            <a:ext uri="{FF2B5EF4-FFF2-40B4-BE49-F238E27FC236}">
              <a16:creationId xmlns:a16="http://schemas.microsoft.com/office/drawing/2014/main" id="{F45F4CD7-E76B-4350-8B48-4450533127ED}"/>
            </a:ext>
          </a:extLst>
        </xdr:cNvPr>
        <xdr:cNvCxnSpPr/>
      </xdr:nvCxnSpPr>
      <xdr:spPr>
        <a:xfrm flipV="1">
          <a:off x="19545300" y="6885725"/>
          <a:ext cx="889000" cy="2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37539</xdr:rowOff>
    </xdr:from>
    <xdr:to>
      <xdr:col>98</xdr:col>
      <xdr:colOff>38100</xdr:colOff>
      <xdr:row>41</xdr:row>
      <xdr:rowOff>139139</xdr:rowOff>
    </xdr:to>
    <xdr:sp macro="" textlink="">
      <xdr:nvSpPr>
        <xdr:cNvPr id="605" name="楕円 604">
          <a:extLst>
            <a:ext uri="{FF2B5EF4-FFF2-40B4-BE49-F238E27FC236}">
              <a16:creationId xmlns:a16="http://schemas.microsoft.com/office/drawing/2014/main" id="{96914DB4-3020-4EB9-9662-AD13726519FD}"/>
            </a:ext>
          </a:extLst>
        </xdr:cNvPr>
        <xdr:cNvSpPr/>
      </xdr:nvSpPr>
      <xdr:spPr>
        <a:xfrm>
          <a:off x="18605500" y="706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56281</xdr:rowOff>
    </xdr:from>
    <xdr:to>
      <xdr:col>102</xdr:col>
      <xdr:colOff>114300</xdr:colOff>
      <xdr:row>41</xdr:row>
      <xdr:rowOff>88339</xdr:rowOff>
    </xdr:to>
    <xdr:cxnSp macro="">
      <xdr:nvCxnSpPr>
        <xdr:cNvPr id="606" name="直線コネクタ 605">
          <a:extLst>
            <a:ext uri="{FF2B5EF4-FFF2-40B4-BE49-F238E27FC236}">
              <a16:creationId xmlns:a16="http://schemas.microsoft.com/office/drawing/2014/main" id="{5FAD2470-02A9-4C8B-8D48-44A3443ED9DD}"/>
            </a:ext>
          </a:extLst>
        </xdr:cNvPr>
        <xdr:cNvCxnSpPr/>
      </xdr:nvCxnSpPr>
      <xdr:spPr>
        <a:xfrm flipV="1">
          <a:off x="18656300" y="6914281"/>
          <a:ext cx="889000" cy="20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607" name="n_1aveValue【一般廃棄物処理施設】&#10;一人当たり有形固定資産（償却資産）額">
          <a:extLst>
            <a:ext uri="{FF2B5EF4-FFF2-40B4-BE49-F238E27FC236}">
              <a16:creationId xmlns:a16="http://schemas.microsoft.com/office/drawing/2014/main" id="{2D6ACBB9-1583-406D-9E2A-D598979C7058}"/>
            </a:ext>
          </a:extLst>
        </xdr:cNvPr>
        <xdr:cNvSpPr txBox="1"/>
      </xdr:nvSpPr>
      <xdr:spPr>
        <a:xfrm>
          <a:off x="21011095" y="64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608" name="n_2aveValue【一般廃棄物処理施設】&#10;一人当たり有形固定資産（償却資産）額">
          <a:extLst>
            <a:ext uri="{FF2B5EF4-FFF2-40B4-BE49-F238E27FC236}">
              <a16:creationId xmlns:a16="http://schemas.microsoft.com/office/drawing/2014/main" id="{6130877D-B128-4333-8AE6-6A7EEA5A90D4}"/>
            </a:ext>
          </a:extLst>
        </xdr:cNvPr>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609" name="n_3aveValue【一般廃棄物処理施設】&#10;一人当たり有形固定資産（償却資産）額">
          <a:extLst>
            <a:ext uri="{FF2B5EF4-FFF2-40B4-BE49-F238E27FC236}">
              <a16:creationId xmlns:a16="http://schemas.microsoft.com/office/drawing/2014/main" id="{1219E1F3-9BCB-4F3B-BB37-2514186D8537}"/>
            </a:ext>
          </a:extLst>
        </xdr:cNvPr>
        <xdr:cNvSpPr txBox="1"/>
      </xdr:nvSpPr>
      <xdr:spPr>
        <a:xfrm>
          <a:off x="19245795" y="64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163221</xdr:rowOff>
    </xdr:from>
    <xdr:ext cx="599010" cy="259045"/>
    <xdr:sp macro="" textlink="">
      <xdr:nvSpPr>
        <xdr:cNvPr id="610" name="n_4aveValue【一般廃棄物処理施設】&#10;一人当たり有形固定資産（償却資産）額">
          <a:extLst>
            <a:ext uri="{FF2B5EF4-FFF2-40B4-BE49-F238E27FC236}">
              <a16:creationId xmlns:a16="http://schemas.microsoft.com/office/drawing/2014/main" id="{30FE2638-5568-4BFA-98ED-6EBCFE0CD63D}"/>
            </a:ext>
          </a:extLst>
        </xdr:cNvPr>
        <xdr:cNvSpPr txBox="1"/>
      </xdr:nvSpPr>
      <xdr:spPr>
        <a:xfrm>
          <a:off x="18356795" y="65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80580</xdr:rowOff>
    </xdr:from>
    <xdr:ext cx="534377" cy="259045"/>
    <xdr:sp macro="" textlink="">
      <xdr:nvSpPr>
        <xdr:cNvPr id="611" name="n_1mainValue【一般廃棄物処理施設】&#10;一人当たり有形固定資産（償却資産）額">
          <a:extLst>
            <a:ext uri="{FF2B5EF4-FFF2-40B4-BE49-F238E27FC236}">
              <a16:creationId xmlns:a16="http://schemas.microsoft.com/office/drawing/2014/main" id="{60FE5E9B-E88F-45FE-92A0-DC1C55BC7248}"/>
            </a:ext>
          </a:extLst>
        </xdr:cNvPr>
        <xdr:cNvSpPr txBox="1"/>
      </xdr:nvSpPr>
      <xdr:spPr>
        <a:xfrm>
          <a:off x="21043411" y="693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69652</xdr:rowOff>
    </xdr:from>
    <xdr:ext cx="534377" cy="259045"/>
    <xdr:sp macro="" textlink="">
      <xdr:nvSpPr>
        <xdr:cNvPr id="612" name="n_2mainValue【一般廃棄物処理施設】&#10;一人当たり有形固定資産（償却資産）額">
          <a:extLst>
            <a:ext uri="{FF2B5EF4-FFF2-40B4-BE49-F238E27FC236}">
              <a16:creationId xmlns:a16="http://schemas.microsoft.com/office/drawing/2014/main" id="{D16FCFDD-558F-475E-B6D4-BBDE2E03F11C}"/>
            </a:ext>
          </a:extLst>
        </xdr:cNvPr>
        <xdr:cNvSpPr txBox="1"/>
      </xdr:nvSpPr>
      <xdr:spPr>
        <a:xfrm>
          <a:off x="20167111" y="692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98208</xdr:rowOff>
    </xdr:from>
    <xdr:ext cx="534377" cy="259045"/>
    <xdr:sp macro="" textlink="">
      <xdr:nvSpPr>
        <xdr:cNvPr id="613" name="n_3mainValue【一般廃棄物処理施設】&#10;一人当たり有形固定資産（償却資産）額">
          <a:extLst>
            <a:ext uri="{FF2B5EF4-FFF2-40B4-BE49-F238E27FC236}">
              <a16:creationId xmlns:a16="http://schemas.microsoft.com/office/drawing/2014/main" id="{D44B49C8-1005-4B6E-8857-94ED07E55683}"/>
            </a:ext>
          </a:extLst>
        </xdr:cNvPr>
        <xdr:cNvSpPr txBox="1"/>
      </xdr:nvSpPr>
      <xdr:spPr>
        <a:xfrm>
          <a:off x="19278111" y="695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130266</xdr:rowOff>
    </xdr:from>
    <xdr:ext cx="534377" cy="259045"/>
    <xdr:sp macro="" textlink="">
      <xdr:nvSpPr>
        <xdr:cNvPr id="614" name="n_4mainValue【一般廃棄物処理施設】&#10;一人当たり有形固定資産（償却資産）額">
          <a:extLst>
            <a:ext uri="{FF2B5EF4-FFF2-40B4-BE49-F238E27FC236}">
              <a16:creationId xmlns:a16="http://schemas.microsoft.com/office/drawing/2014/main" id="{DFFF88C5-4336-470B-A9CD-B25A1C4EBA3B}"/>
            </a:ext>
          </a:extLst>
        </xdr:cNvPr>
        <xdr:cNvSpPr txBox="1"/>
      </xdr:nvSpPr>
      <xdr:spPr>
        <a:xfrm>
          <a:off x="18389111" y="715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5" name="正方形/長方形 614">
          <a:extLst>
            <a:ext uri="{FF2B5EF4-FFF2-40B4-BE49-F238E27FC236}">
              <a16:creationId xmlns:a16="http://schemas.microsoft.com/office/drawing/2014/main" id="{1F8EBE74-CB71-43DB-BBBD-9200FD01953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6" name="正方形/長方形 615">
          <a:extLst>
            <a:ext uri="{FF2B5EF4-FFF2-40B4-BE49-F238E27FC236}">
              <a16:creationId xmlns:a16="http://schemas.microsoft.com/office/drawing/2014/main" id="{873425DD-E141-4D9A-8894-F20E439BD7C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7" name="正方形/長方形 616">
          <a:extLst>
            <a:ext uri="{FF2B5EF4-FFF2-40B4-BE49-F238E27FC236}">
              <a16:creationId xmlns:a16="http://schemas.microsoft.com/office/drawing/2014/main" id="{2E1FC5BD-CA8A-4C97-9D18-F5F9BEE72D3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8" name="正方形/長方形 617">
          <a:extLst>
            <a:ext uri="{FF2B5EF4-FFF2-40B4-BE49-F238E27FC236}">
              <a16:creationId xmlns:a16="http://schemas.microsoft.com/office/drawing/2014/main" id="{B8D0196E-918C-4DEA-9E1D-3AB2C78ABD4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9" name="正方形/長方形 618">
          <a:extLst>
            <a:ext uri="{FF2B5EF4-FFF2-40B4-BE49-F238E27FC236}">
              <a16:creationId xmlns:a16="http://schemas.microsoft.com/office/drawing/2014/main" id="{D3AC2EAE-EDA5-46E7-9214-31F0D58A1ED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0" name="正方形/長方形 619">
          <a:extLst>
            <a:ext uri="{FF2B5EF4-FFF2-40B4-BE49-F238E27FC236}">
              <a16:creationId xmlns:a16="http://schemas.microsoft.com/office/drawing/2014/main" id="{E82FCD41-25D4-4875-9D03-454ACD6759F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1" name="正方形/長方形 620">
          <a:extLst>
            <a:ext uri="{FF2B5EF4-FFF2-40B4-BE49-F238E27FC236}">
              <a16:creationId xmlns:a16="http://schemas.microsoft.com/office/drawing/2014/main" id="{7FE5B201-4CEE-4DB0-9997-4FF282890E9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正方形/長方形 621">
          <a:extLst>
            <a:ext uri="{FF2B5EF4-FFF2-40B4-BE49-F238E27FC236}">
              <a16:creationId xmlns:a16="http://schemas.microsoft.com/office/drawing/2014/main" id="{F400DD20-E6FB-4DB9-B853-6CF6832A1C1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3" name="テキスト ボックス 622">
          <a:extLst>
            <a:ext uri="{FF2B5EF4-FFF2-40B4-BE49-F238E27FC236}">
              <a16:creationId xmlns:a16="http://schemas.microsoft.com/office/drawing/2014/main" id="{D7C66208-6641-408A-844F-D58626B1EE6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4" name="直線コネクタ 623">
          <a:extLst>
            <a:ext uri="{FF2B5EF4-FFF2-40B4-BE49-F238E27FC236}">
              <a16:creationId xmlns:a16="http://schemas.microsoft.com/office/drawing/2014/main" id="{EFB2127F-519E-4655-9BE8-E1267043725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5" name="テキスト ボックス 624">
          <a:extLst>
            <a:ext uri="{FF2B5EF4-FFF2-40B4-BE49-F238E27FC236}">
              <a16:creationId xmlns:a16="http://schemas.microsoft.com/office/drawing/2014/main" id="{97ADF26B-D61F-4E43-9234-A88196B0E88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6" name="直線コネクタ 625">
          <a:extLst>
            <a:ext uri="{FF2B5EF4-FFF2-40B4-BE49-F238E27FC236}">
              <a16:creationId xmlns:a16="http://schemas.microsoft.com/office/drawing/2014/main" id="{3D96ECC3-7FA6-4EB5-B5C2-FB14EBD7EB4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7" name="テキスト ボックス 626">
          <a:extLst>
            <a:ext uri="{FF2B5EF4-FFF2-40B4-BE49-F238E27FC236}">
              <a16:creationId xmlns:a16="http://schemas.microsoft.com/office/drawing/2014/main" id="{7E6C9494-129C-4E0A-A434-99982B93556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8" name="直線コネクタ 627">
          <a:extLst>
            <a:ext uri="{FF2B5EF4-FFF2-40B4-BE49-F238E27FC236}">
              <a16:creationId xmlns:a16="http://schemas.microsoft.com/office/drawing/2014/main" id="{075BE5BF-6340-4531-8546-79299D63E68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9" name="テキスト ボックス 628">
          <a:extLst>
            <a:ext uri="{FF2B5EF4-FFF2-40B4-BE49-F238E27FC236}">
              <a16:creationId xmlns:a16="http://schemas.microsoft.com/office/drawing/2014/main" id="{E514C226-BECA-4FDE-B26D-C4B7E5EB963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0" name="直線コネクタ 629">
          <a:extLst>
            <a:ext uri="{FF2B5EF4-FFF2-40B4-BE49-F238E27FC236}">
              <a16:creationId xmlns:a16="http://schemas.microsoft.com/office/drawing/2014/main" id="{AB96A688-35F5-4C39-87B8-8C27605E258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1" name="テキスト ボックス 630">
          <a:extLst>
            <a:ext uri="{FF2B5EF4-FFF2-40B4-BE49-F238E27FC236}">
              <a16:creationId xmlns:a16="http://schemas.microsoft.com/office/drawing/2014/main" id="{72FEF8BD-9E26-4E50-AEB4-25A5EA534D5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2" name="直線コネクタ 631">
          <a:extLst>
            <a:ext uri="{FF2B5EF4-FFF2-40B4-BE49-F238E27FC236}">
              <a16:creationId xmlns:a16="http://schemas.microsoft.com/office/drawing/2014/main" id="{773C286F-025E-42EE-885E-FFB9EA280DD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3" name="テキスト ボックス 632">
          <a:extLst>
            <a:ext uri="{FF2B5EF4-FFF2-40B4-BE49-F238E27FC236}">
              <a16:creationId xmlns:a16="http://schemas.microsoft.com/office/drawing/2014/main" id="{B968C9DC-9035-4330-8BD4-98286F28AC9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4" name="直線コネクタ 633">
          <a:extLst>
            <a:ext uri="{FF2B5EF4-FFF2-40B4-BE49-F238E27FC236}">
              <a16:creationId xmlns:a16="http://schemas.microsoft.com/office/drawing/2014/main" id="{A4F23A0A-71FF-45F3-AB25-7C351738D70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5" name="テキスト ボックス 634">
          <a:extLst>
            <a:ext uri="{FF2B5EF4-FFF2-40B4-BE49-F238E27FC236}">
              <a16:creationId xmlns:a16="http://schemas.microsoft.com/office/drawing/2014/main" id="{38813BB7-D795-4595-A427-6C02007ADA7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6" name="直線コネクタ 635">
          <a:extLst>
            <a:ext uri="{FF2B5EF4-FFF2-40B4-BE49-F238E27FC236}">
              <a16:creationId xmlns:a16="http://schemas.microsoft.com/office/drawing/2014/main" id="{88F8C921-3D10-4D06-BC5F-F784539D29C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7" name="テキスト ボックス 636">
          <a:extLst>
            <a:ext uri="{FF2B5EF4-FFF2-40B4-BE49-F238E27FC236}">
              <a16:creationId xmlns:a16="http://schemas.microsoft.com/office/drawing/2014/main" id="{29175599-9D7F-428A-A904-F9CB2BC17FF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8" name="直線コネクタ 637">
          <a:extLst>
            <a:ext uri="{FF2B5EF4-FFF2-40B4-BE49-F238E27FC236}">
              <a16:creationId xmlns:a16="http://schemas.microsoft.com/office/drawing/2014/main" id="{576632AD-29C0-4616-A9A2-579697E543B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9" name="【保健センター・保健所】&#10;有形固定資産減価償却率グラフ枠">
          <a:extLst>
            <a:ext uri="{FF2B5EF4-FFF2-40B4-BE49-F238E27FC236}">
              <a16:creationId xmlns:a16="http://schemas.microsoft.com/office/drawing/2014/main" id="{98522B31-84B9-43E2-A9F3-ADCDDC09556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640" name="直線コネクタ 639">
          <a:extLst>
            <a:ext uri="{FF2B5EF4-FFF2-40B4-BE49-F238E27FC236}">
              <a16:creationId xmlns:a16="http://schemas.microsoft.com/office/drawing/2014/main" id="{56702D69-D1C5-4964-8ACD-AD5910725C2F}"/>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641" name="【保健センター・保健所】&#10;有形固定資産減価償却率最小値テキスト">
          <a:extLst>
            <a:ext uri="{FF2B5EF4-FFF2-40B4-BE49-F238E27FC236}">
              <a16:creationId xmlns:a16="http://schemas.microsoft.com/office/drawing/2014/main" id="{4C1EB843-CC37-4AB7-B247-05C6D9387FBD}"/>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642" name="直線コネクタ 641">
          <a:extLst>
            <a:ext uri="{FF2B5EF4-FFF2-40B4-BE49-F238E27FC236}">
              <a16:creationId xmlns:a16="http://schemas.microsoft.com/office/drawing/2014/main" id="{B33762C2-FC25-444C-A275-E7987DA65ABB}"/>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643" name="【保健センター・保健所】&#10;有形固定資産減価償却率最大値テキスト">
          <a:extLst>
            <a:ext uri="{FF2B5EF4-FFF2-40B4-BE49-F238E27FC236}">
              <a16:creationId xmlns:a16="http://schemas.microsoft.com/office/drawing/2014/main" id="{8066FCEA-DB94-4F95-A8A9-4B8BE81228FF}"/>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644" name="直線コネクタ 643">
          <a:extLst>
            <a:ext uri="{FF2B5EF4-FFF2-40B4-BE49-F238E27FC236}">
              <a16:creationId xmlns:a16="http://schemas.microsoft.com/office/drawing/2014/main" id="{18E16DC0-3F67-4996-B278-CB2EC5A275FE}"/>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645" name="【保健センター・保健所】&#10;有形固定資産減価償却率平均値テキスト">
          <a:extLst>
            <a:ext uri="{FF2B5EF4-FFF2-40B4-BE49-F238E27FC236}">
              <a16:creationId xmlns:a16="http://schemas.microsoft.com/office/drawing/2014/main" id="{54DCFAFC-27E2-46F2-A33A-3473ED66CA98}"/>
            </a:ext>
          </a:extLst>
        </xdr:cNvPr>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646" name="フローチャート: 判断 645">
          <a:extLst>
            <a:ext uri="{FF2B5EF4-FFF2-40B4-BE49-F238E27FC236}">
              <a16:creationId xmlns:a16="http://schemas.microsoft.com/office/drawing/2014/main" id="{A9988147-4075-4E33-AC1B-1C8921DD1AD5}"/>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647" name="フローチャート: 判断 646">
          <a:extLst>
            <a:ext uri="{FF2B5EF4-FFF2-40B4-BE49-F238E27FC236}">
              <a16:creationId xmlns:a16="http://schemas.microsoft.com/office/drawing/2014/main" id="{A70AB4C8-217D-4C7F-BA59-0C1AE4C05EBD}"/>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48" name="フローチャート: 判断 647">
          <a:extLst>
            <a:ext uri="{FF2B5EF4-FFF2-40B4-BE49-F238E27FC236}">
              <a16:creationId xmlns:a16="http://schemas.microsoft.com/office/drawing/2014/main" id="{5968BC4C-CD21-4D07-A3AD-3857253927BF}"/>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649" name="フローチャート: 判断 648">
          <a:extLst>
            <a:ext uri="{FF2B5EF4-FFF2-40B4-BE49-F238E27FC236}">
              <a16:creationId xmlns:a16="http://schemas.microsoft.com/office/drawing/2014/main" id="{C318F6EB-1302-4934-AEB3-68F316698A35}"/>
            </a:ext>
          </a:extLst>
        </xdr:cNvPr>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650" name="フローチャート: 判断 649">
          <a:extLst>
            <a:ext uri="{FF2B5EF4-FFF2-40B4-BE49-F238E27FC236}">
              <a16:creationId xmlns:a16="http://schemas.microsoft.com/office/drawing/2014/main" id="{285BEB34-4CC6-424B-90F4-B2CFA0C6660D}"/>
            </a:ext>
          </a:extLst>
        </xdr:cNvPr>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3C54E61C-49A6-4E6A-B1DB-2F2648AE8EE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CD0203D8-019E-4FF1-96AE-147028369F1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31EA53F0-312F-4D5F-9797-0A270CBD66D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E8F83454-AE3A-4FB3-825E-F69CB0291A1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7932284A-4B93-48AB-93F1-25AE66C9B3A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76563</xdr:rowOff>
    </xdr:from>
    <xdr:to>
      <xdr:col>85</xdr:col>
      <xdr:colOff>177800</xdr:colOff>
      <xdr:row>62</xdr:row>
      <xdr:rowOff>6713</xdr:rowOff>
    </xdr:to>
    <xdr:sp macro="" textlink="">
      <xdr:nvSpPr>
        <xdr:cNvPr id="656" name="楕円 655">
          <a:extLst>
            <a:ext uri="{FF2B5EF4-FFF2-40B4-BE49-F238E27FC236}">
              <a16:creationId xmlns:a16="http://schemas.microsoft.com/office/drawing/2014/main" id="{AAAFEDD0-41FE-4EA1-BF59-F5A778E44320}"/>
            </a:ext>
          </a:extLst>
        </xdr:cNvPr>
        <xdr:cNvSpPr/>
      </xdr:nvSpPr>
      <xdr:spPr>
        <a:xfrm>
          <a:off x="16268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54990</xdr:rowOff>
    </xdr:from>
    <xdr:ext cx="405111" cy="259045"/>
    <xdr:sp macro="" textlink="">
      <xdr:nvSpPr>
        <xdr:cNvPr id="657" name="【保健センター・保健所】&#10;有形固定資産減価償却率該当値テキスト">
          <a:extLst>
            <a:ext uri="{FF2B5EF4-FFF2-40B4-BE49-F238E27FC236}">
              <a16:creationId xmlns:a16="http://schemas.microsoft.com/office/drawing/2014/main" id="{7DD3DADC-0815-4E37-BD3E-95C29987F248}"/>
            </a:ext>
          </a:extLst>
        </xdr:cNvPr>
        <xdr:cNvSpPr txBox="1"/>
      </xdr:nvSpPr>
      <xdr:spPr>
        <a:xfrm>
          <a:off x="16357600"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171269</xdr:rowOff>
    </xdr:from>
    <xdr:to>
      <xdr:col>81</xdr:col>
      <xdr:colOff>101600</xdr:colOff>
      <xdr:row>61</xdr:row>
      <xdr:rowOff>101419</xdr:rowOff>
    </xdr:to>
    <xdr:sp macro="" textlink="">
      <xdr:nvSpPr>
        <xdr:cNvPr id="658" name="楕円 657">
          <a:extLst>
            <a:ext uri="{FF2B5EF4-FFF2-40B4-BE49-F238E27FC236}">
              <a16:creationId xmlns:a16="http://schemas.microsoft.com/office/drawing/2014/main" id="{946BC2FF-B6B6-4AA2-B8CF-E22D799FCE92}"/>
            </a:ext>
          </a:extLst>
        </xdr:cNvPr>
        <xdr:cNvSpPr/>
      </xdr:nvSpPr>
      <xdr:spPr>
        <a:xfrm>
          <a:off x="15430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50619</xdr:rowOff>
    </xdr:from>
    <xdr:to>
      <xdr:col>85</xdr:col>
      <xdr:colOff>127000</xdr:colOff>
      <xdr:row>61</xdr:row>
      <xdr:rowOff>127363</xdr:rowOff>
    </xdr:to>
    <xdr:cxnSp macro="">
      <xdr:nvCxnSpPr>
        <xdr:cNvPr id="659" name="直線コネクタ 658">
          <a:extLst>
            <a:ext uri="{FF2B5EF4-FFF2-40B4-BE49-F238E27FC236}">
              <a16:creationId xmlns:a16="http://schemas.microsoft.com/office/drawing/2014/main" id="{D358243E-1056-483D-A982-2F40DDB4AADB}"/>
            </a:ext>
          </a:extLst>
        </xdr:cNvPr>
        <xdr:cNvCxnSpPr/>
      </xdr:nvCxnSpPr>
      <xdr:spPr>
        <a:xfrm>
          <a:off x="15481300" y="10509069"/>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92891</xdr:rowOff>
    </xdr:from>
    <xdr:to>
      <xdr:col>76</xdr:col>
      <xdr:colOff>165100</xdr:colOff>
      <xdr:row>61</xdr:row>
      <xdr:rowOff>23041</xdr:rowOff>
    </xdr:to>
    <xdr:sp macro="" textlink="">
      <xdr:nvSpPr>
        <xdr:cNvPr id="660" name="楕円 659">
          <a:extLst>
            <a:ext uri="{FF2B5EF4-FFF2-40B4-BE49-F238E27FC236}">
              <a16:creationId xmlns:a16="http://schemas.microsoft.com/office/drawing/2014/main" id="{4863E994-9B56-4E10-815D-FA7341DBC9CD}"/>
            </a:ext>
          </a:extLst>
        </xdr:cNvPr>
        <xdr:cNvSpPr/>
      </xdr:nvSpPr>
      <xdr:spPr>
        <a:xfrm>
          <a:off x="14541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143691</xdr:rowOff>
    </xdr:from>
    <xdr:to>
      <xdr:col>81</xdr:col>
      <xdr:colOff>50800</xdr:colOff>
      <xdr:row>61</xdr:row>
      <xdr:rowOff>50619</xdr:rowOff>
    </xdr:to>
    <xdr:cxnSp macro="">
      <xdr:nvCxnSpPr>
        <xdr:cNvPr id="661" name="直線コネクタ 660">
          <a:extLst>
            <a:ext uri="{FF2B5EF4-FFF2-40B4-BE49-F238E27FC236}">
              <a16:creationId xmlns:a16="http://schemas.microsoft.com/office/drawing/2014/main" id="{4DAE7BCD-0713-40F2-9B07-5189A3AE986A}"/>
            </a:ext>
          </a:extLst>
        </xdr:cNvPr>
        <xdr:cNvCxnSpPr/>
      </xdr:nvCxnSpPr>
      <xdr:spPr>
        <a:xfrm>
          <a:off x="14592300" y="1043069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16147</xdr:rowOff>
    </xdr:from>
    <xdr:to>
      <xdr:col>72</xdr:col>
      <xdr:colOff>38100</xdr:colOff>
      <xdr:row>60</xdr:row>
      <xdr:rowOff>117747</xdr:rowOff>
    </xdr:to>
    <xdr:sp macro="" textlink="">
      <xdr:nvSpPr>
        <xdr:cNvPr id="662" name="楕円 661">
          <a:extLst>
            <a:ext uri="{FF2B5EF4-FFF2-40B4-BE49-F238E27FC236}">
              <a16:creationId xmlns:a16="http://schemas.microsoft.com/office/drawing/2014/main" id="{DF58E73D-2D6C-47C4-8C96-D9478FEF2131}"/>
            </a:ext>
          </a:extLst>
        </xdr:cNvPr>
        <xdr:cNvSpPr/>
      </xdr:nvSpPr>
      <xdr:spPr>
        <a:xfrm>
          <a:off x="13652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66947</xdr:rowOff>
    </xdr:from>
    <xdr:to>
      <xdr:col>76</xdr:col>
      <xdr:colOff>114300</xdr:colOff>
      <xdr:row>60</xdr:row>
      <xdr:rowOff>143691</xdr:rowOff>
    </xdr:to>
    <xdr:cxnSp macro="">
      <xdr:nvCxnSpPr>
        <xdr:cNvPr id="663" name="直線コネクタ 662">
          <a:extLst>
            <a:ext uri="{FF2B5EF4-FFF2-40B4-BE49-F238E27FC236}">
              <a16:creationId xmlns:a16="http://schemas.microsoft.com/office/drawing/2014/main" id="{722056B6-9649-419D-8D1B-6F88A8350F42}"/>
            </a:ext>
          </a:extLst>
        </xdr:cNvPr>
        <xdr:cNvCxnSpPr/>
      </xdr:nvCxnSpPr>
      <xdr:spPr>
        <a:xfrm>
          <a:off x="13703300" y="10353947"/>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110853</xdr:rowOff>
    </xdr:from>
    <xdr:to>
      <xdr:col>67</xdr:col>
      <xdr:colOff>101600</xdr:colOff>
      <xdr:row>60</xdr:row>
      <xdr:rowOff>41003</xdr:rowOff>
    </xdr:to>
    <xdr:sp macro="" textlink="">
      <xdr:nvSpPr>
        <xdr:cNvPr id="664" name="楕円 663">
          <a:extLst>
            <a:ext uri="{FF2B5EF4-FFF2-40B4-BE49-F238E27FC236}">
              <a16:creationId xmlns:a16="http://schemas.microsoft.com/office/drawing/2014/main" id="{5D946BDA-A911-4C4B-B3BE-74D3F211019E}"/>
            </a:ext>
          </a:extLst>
        </xdr:cNvPr>
        <xdr:cNvSpPr/>
      </xdr:nvSpPr>
      <xdr:spPr>
        <a:xfrm>
          <a:off x="12763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161653</xdr:rowOff>
    </xdr:from>
    <xdr:to>
      <xdr:col>71</xdr:col>
      <xdr:colOff>177800</xdr:colOff>
      <xdr:row>60</xdr:row>
      <xdr:rowOff>66947</xdr:rowOff>
    </xdr:to>
    <xdr:cxnSp macro="">
      <xdr:nvCxnSpPr>
        <xdr:cNvPr id="665" name="直線コネクタ 664">
          <a:extLst>
            <a:ext uri="{FF2B5EF4-FFF2-40B4-BE49-F238E27FC236}">
              <a16:creationId xmlns:a16="http://schemas.microsoft.com/office/drawing/2014/main" id="{F01F999E-E819-408E-AD92-CEA7D5DE5CE1}"/>
            </a:ext>
          </a:extLst>
        </xdr:cNvPr>
        <xdr:cNvCxnSpPr/>
      </xdr:nvCxnSpPr>
      <xdr:spPr>
        <a:xfrm>
          <a:off x="12814300" y="10277203"/>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666" name="n_1aveValue【保健センター・保健所】&#10;有形固定資産減価償却率">
          <a:extLst>
            <a:ext uri="{FF2B5EF4-FFF2-40B4-BE49-F238E27FC236}">
              <a16:creationId xmlns:a16="http://schemas.microsoft.com/office/drawing/2014/main" id="{C251E52F-F7BA-45AD-B2C8-A45BC86E192A}"/>
            </a:ext>
          </a:extLst>
        </xdr:cNvPr>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667" name="n_2aveValue【保健センター・保健所】&#10;有形固定資産減価償却率">
          <a:extLst>
            <a:ext uri="{FF2B5EF4-FFF2-40B4-BE49-F238E27FC236}">
              <a16:creationId xmlns:a16="http://schemas.microsoft.com/office/drawing/2014/main" id="{2724BF51-7DB1-40F0-9E99-30266CAAA86B}"/>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668" name="n_3aveValue【保健センター・保健所】&#10;有形固定資産減価償却率">
          <a:extLst>
            <a:ext uri="{FF2B5EF4-FFF2-40B4-BE49-F238E27FC236}">
              <a16:creationId xmlns:a16="http://schemas.microsoft.com/office/drawing/2014/main" id="{2790E2B9-3A83-459B-A698-B11C4B99ABD4}"/>
            </a:ext>
          </a:extLst>
        </xdr:cNvPr>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669" name="n_4aveValue【保健センター・保健所】&#10;有形固定資産減価償却率">
          <a:extLst>
            <a:ext uri="{FF2B5EF4-FFF2-40B4-BE49-F238E27FC236}">
              <a16:creationId xmlns:a16="http://schemas.microsoft.com/office/drawing/2014/main" id="{1A1C6903-3240-4159-8E32-F0469521DC32}"/>
            </a:ext>
          </a:extLst>
        </xdr:cNvPr>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92546</xdr:rowOff>
    </xdr:from>
    <xdr:ext cx="405111" cy="259045"/>
    <xdr:sp macro="" textlink="">
      <xdr:nvSpPr>
        <xdr:cNvPr id="670" name="n_1mainValue【保健センター・保健所】&#10;有形固定資産減価償却率">
          <a:extLst>
            <a:ext uri="{FF2B5EF4-FFF2-40B4-BE49-F238E27FC236}">
              <a16:creationId xmlns:a16="http://schemas.microsoft.com/office/drawing/2014/main" id="{2AF0E5E9-FDF0-49B5-96EB-4D5E1CA18D03}"/>
            </a:ext>
          </a:extLst>
        </xdr:cNvPr>
        <xdr:cNvSpPr txBox="1"/>
      </xdr:nvSpPr>
      <xdr:spPr>
        <a:xfrm>
          <a:off x="15266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671" name="n_2mainValue【保健センター・保健所】&#10;有形固定資産減価償却率">
          <a:extLst>
            <a:ext uri="{FF2B5EF4-FFF2-40B4-BE49-F238E27FC236}">
              <a16:creationId xmlns:a16="http://schemas.microsoft.com/office/drawing/2014/main" id="{0595666B-DB2F-4196-8106-69F563DF5EA6}"/>
            </a:ext>
          </a:extLst>
        </xdr:cNvPr>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108874</xdr:rowOff>
    </xdr:from>
    <xdr:ext cx="405111" cy="259045"/>
    <xdr:sp macro="" textlink="">
      <xdr:nvSpPr>
        <xdr:cNvPr id="672" name="n_3mainValue【保健センター・保健所】&#10;有形固定資産減価償却率">
          <a:extLst>
            <a:ext uri="{FF2B5EF4-FFF2-40B4-BE49-F238E27FC236}">
              <a16:creationId xmlns:a16="http://schemas.microsoft.com/office/drawing/2014/main" id="{A73D856A-EE29-4B24-8747-5435CC1A60FA}"/>
            </a:ext>
          </a:extLst>
        </xdr:cNvPr>
        <xdr:cNvSpPr txBox="1"/>
      </xdr:nvSpPr>
      <xdr:spPr>
        <a:xfrm>
          <a:off x="13500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32130</xdr:rowOff>
    </xdr:from>
    <xdr:ext cx="405111" cy="259045"/>
    <xdr:sp macro="" textlink="">
      <xdr:nvSpPr>
        <xdr:cNvPr id="673" name="n_4mainValue【保健センター・保健所】&#10;有形固定資産減価償却率">
          <a:extLst>
            <a:ext uri="{FF2B5EF4-FFF2-40B4-BE49-F238E27FC236}">
              <a16:creationId xmlns:a16="http://schemas.microsoft.com/office/drawing/2014/main" id="{3B754CD3-7952-4F0D-A122-86F974513812}"/>
            </a:ext>
          </a:extLst>
        </xdr:cNvPr>
        <xdr:cNvSpPr txBox="1"/>
      </xdr:nvSpPr>
      <xdr:spPr>
        <a:xfrm>
          <a:off x="12611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a:extLst>
            <a:ext uri="{FF2B5EF4-FFF2-40B4-BE49-F238E27FC236}">
              <a16:creationId xmlns:a16="http://schemas.microsoft.com/office/drawing/2014/main" id="{EAE8C39A-BF7E-4D40-9CC3-89F6F31D281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a:extLst>
            <a:ext uri="{FF2B5EF4-FFF2-40B4-BE49-F238E27FC236}">
              <a16:creationId xmlns:a16="http://schemas.microsoft.com/office/drawing/2014/main" id="{03EA738F-01CE-476E-87CA-DC0FB0C0471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a:extLst>
            <a:ext uri="{FF2B5EF4-FFF2-40B4-BE49-F238E27FC236}">
              <a16:creationId xmlns:a16="http://schemas.microsoft.com/office/drawing/2014/main" id="{FDEB98E5-5ABF-4D4E-B72E-A34F66C390E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a:extLst>
            <a:ext uri="{FF2B5EF4-FFF2-40B4-BE49-F238E27FC236}">
              <a16:creationId xmlns:a16="http://schemas.microsoft.com/office/drawing/2014/main" id="{267ABB48-28F0-423A-B0BD-6F4B27254CB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a:extLst>
            <a:ext uri="{FF2B5EF4-FFF2-40B4-BE49-F238E27FC236}">
              <a16:creationId xmlns:a16="http://schemas.microsoft.com/office/drawing/2014/main" id="{A7EE3B0C-BF4A-4508-8429-19420115F30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a:extLst>
            <a:ext uri="{FF2B5EF4-FFF2-40B4-BE49-F238E27FC236}">
              <a16:creationId xmlns:a16="http://schemas.microsoft.com/office/drawing/2014/main" id="{33D66F98-6ECB-4180-A645-F7A25B87DBB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a:extLst>
            <a:ext uri="{FF2B5EF4-FFF2-40B4-BE49-F238E27FC236}">
              <a16:creationId xmlns:a16="http://schemas.microsoft.com/office/drawing/2014/main" id="{C099649C-4602-4552-AD77-54834460E0E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a:extLst>
            <a:ext uri="{FF2B5EF4-FFF2-40B4-BE49-F238E27FC236}">
              <a16:creationId xmlns:a16="http://schemas.microsoft.com/office/drawing/2014/main" id="{B00FD18D-B466-4B80-9618-59D0A5E090E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a:extLst>
            <a:ext uri="{FF2B5EF4-FFF2-40B4-BE49-F238E27FC236}">
              <a16:creationId xmlns:a16="http://schemas.microsoft.com/office/drawing/2014/main" id="{DA240F88-C374-4B09-AD9A-627E79B05E3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a:extLst>
            <a:ext uri="{FF2B5EF4-FFF2-40B4-BE49-F238E27FC236}">
              <a16:creationId xmlns:a16="http://schemas.microsoft.com/office/drawing/2014/main" id="{C6AA04BF-6EAA-4D1D-8CDB-5E2807E5575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4" name="直線コネクタ 683">
          <a:extLst>
            <a:ext uri="{FF2B5EF4-FFF2-40B4-BE49-F238E27FC236}">
              <a16:creationId xmlns:a16="http://schemas.microsoft.com/office/drawing/2014/main" id="{B9C6C678-E4E0-424D-B67C-6A11FA1F678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5" name="テキスト ボックス 684">
          <a:extLst>
            <a:ext uri="{FF2B5EF4-FFF2-40B4-BE49-F238E27FC236}">
              <a16:creationId xmlns:a16="http://schemas.microsoft.com/office/drawing/2014/main" id="{58B56961-B0D5-4D5D-B9FE-68DED534925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6" name="直線コネクタ 685">
          <a:extLst>
            <a:ext uri="{FF2B5EF4-FFF2-40B4-BE49-F238E27FC236}">
              <a16:creationId xmlns:a16="http://schemas.microsoft.com/office/drawing/2014/main" id="{FF7922C9-A2CF-44F9-A110-A9A73816066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7" name="テキスト ボックス 686">
          <a:extLst>
            <a:ext uri="{FF2B5EF4-FFF2-40B4-BE49-F238E27FC236}">
              <a16:creationId xmlns:a16="http://schemas.microsoft.com/office/drawing/2014/main" id="{9FBFF7D0-6457-46F6-AAD0-D2CF55F5DD5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8" name="直線コネクタ 687">
          <a:extLst>
            <a:ext uri="{FF2B5EF4-FFF2-40B4-BE49-F238E27FC236}">
              <a16:creationId xmlns:a16="http://schemas.microsoft.com/office/drawing/2014/main" id="{DFADC3B5-5BB9-4C43-B915-B15227240AF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9" name="テキスト ボックス 688">
          <a:extLst>
            <a:ext uri="{FF2B5EF4-FFF2-40B4-BE49-F238E27FC236}">
              <a16:creationId xmlns:a16="http://schemas.microsoft.com/office/drawing/2014/main" id="{2780D9C0-DCE8-4458-A171-F331F44A60A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90" name="直線コネクタ 689">
          <a:extLst>
            <a:ext uri="{FF2B5EF4-FFF2-40B4-BE49-F238E27FC236}">
              <a16:creationId xmlns:a16="http://schemas.microsoft.com/office/drawing/2014/main" id="{C144AE53-9643-4A61-9E72-D89EE4860E0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91" name="テキスト ボックス 690">
          <a:extLst>
            <a:ext uri="{FF2B5EF4-FFF2-40B4-BE49-F238E27FC236}">
              <a16:creationId xmlns:a16="http://schemas.microsoft.com/office/drawing/2014/main" id="{A6D38BD6-C96E-4603-BA2D-54D80CF0D2E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2" name="直線コネクタ 691">
          <a:extLst>
            <a:ext uri="{FF2B5EF4-FFF2-40B4-BE49-F238E27FC236}">
              <a16:creationId xmlns:a16="http://schemas.microsoft.com/office/drawing/2014/main" id="{068BD1BB-A711-4BBB-9A5B-F85CA40C503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3" name="テキスト ボックス 692">
          <a:extLst>
            <a:ext uri="{FF2B5EF4-FFF2-40B4-BE49-F238E27FC236}">
              <a16:creationId xmlns:a16="http://schemas.microsoft.com/office/drawing/2014/main" id="{03C200F6-66AB-40FE-97A5-5248512ADC6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4" name="【保健センター・保健所】&#10;一人当たり面積グラフ枠">
          <a:extLst>
            <a:ext uri="{FF2B5EF4-FFF2-40B4-BE49-F238E27FC236}">
              <a16:creationId xmlns:a16="http://schemas.microsoft.com/office/drawing/2014/main" id="{057D3F6B-BC90-4F45-B4F6-1980804CFEC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695" name="直線コネクタ 694">
          <a:extLst>
            <a:ext uri="{FF2B5EF4-FFF2-40B4-BE49-F238E27FC236}">
              <a16:creationId xmlns:a16="http://schemas.microsoft.com/office/drawing/2014/main" id="{1D6A902D-C266-4600-AAC0-1801F8D461EE}"/>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696" name="【保健センター・保健所】&#10;一人当たり面積最小値テキスト">
          <a:extLst>
            <a:ext uri="{FF2B5EF4-FFF2-40B4-BE49-F238E27FC236}">
              <a16:creationId xmlns:a16="http://schemas.microsoft.com/office/drawing/2014/main" id="{6244A44D-10E9-433D-BFDC-A7145D8C5863}"/>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697" name="直線コネクタ 696">
          <a:extLst>
            <a:ext uri="{FF2B5EF4-FFF2-40B4-BE49-F238E27FC236}">
              <a16:creationId xmlns:a16="http://schemas.microsoft.com/office/drawing/2014/main" id="{F91FC63F-9230-4EB8-AA4B-891E7073A0A5}"/>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698" name="【保健センター・保健所】&#10;一人当たり面積最大値テキスト">
          <a:extLst>
            <a:ext uri="{FF2B5EF4-FFF2-40B4-BE49-F238E27FC236}">
              <a16:creationId xmlns:a16="http://schemas.microsoft.com/office/drawing/2014/main" id="{6A826949-2D6B-450E-B64E-4FF7F090C804}"/>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699" name="直線コネクタ 698">
          <a:extLst>
            <a:ext uri="{FF2B5EF4-FFF2-40B4-BE49-F238E27FC236}">
              <a16:creationId xmlns:a16="http://schemas.microsoft.com/office/drawing/2014/main" id="{FE3267AB-C363-45F4-BAAC-636F3302C7C7}"/>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700" name="【保健センター・保健所】&#10;一人当たり面積平均値テキスト">
          <a:extLst>
            <a:ext uri="{FF2B5EF4-FFF2-40B4-BE49-F238E27FC236}">
              <a16:creationId xmlns:a16="http://schemas.microsoft.com/office/drawing/2014/main" id="{8028DDD7-DCE0-4946-A239-14B65053CAA1}"/>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701" name="フローチャート: 判断 700">
          <a:extLst>
            <a:ext uri="{FF2B5EF4-FFF2-40B4-BE49-F238E27FC236}">
              <a16:creationId xmlns:a16="http://schemas.microsoft.com/office/drawing/2014/main" id="{159A420B-6502-4FE2-B248-28E17B73D543}"/>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702" name="フローチャート: 判断 701">
          <a:extLst>
            <a:ext uri="{FF2B5EF4-FFF2-40B4-BE49-F238E27FC236}">
              <a16:creationId xmlns:a16="http://schemas.microsoft.com/office/drawing/2014/main" id="{CD19576C-8575-4739-BEB7-B39E8275B148}"/>
            </a:ext>
          </a:extLst>
        </xdr:cNvPr>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703" name="フローチャート: 判断 702">
          <a:extLst>
            <a:ext uri="{FF2B5EF4-FFF2-40B4-BE49-F238E27FC236}">
              <a16:creationId xmlns:a16="http://schemas.microsoft.com/office/drawing/2014/main" id="{33C0DA23-9269-458B-89B1-244C14EF30B5}"/>
            </a:ext>
          </a:extLst>
        </xdr:cNvPr>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704" name="フローチャート: 判断 703">
          <a:extLst>
            <a:ext uri="{FF2B5EF4-FFF2-40B4-BE49-F238E27FC236}">
              <a16:creationId xmlns:a16="http://schemas.microsoft.com/office/drawing/2014/main" id="{479BB627-FBE3-46EF-8178-3DD2C003CC7A}"/>
            </a:ext>
          </a:extLst>
        </xdr:cNvPr>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705" name="フローチャート: 判断 704">
          <a:extLst>
            <a:ext uri="{FF2B5EF4-FFF2-40B4-BE49-F238E27FC236}">
              <a16:creationId xmlns:a16="http://schemas.microsoft.com/office/drawing/2014/main" id="{7A721F2F-F435-4940-BC09-B8DC17C52D34}"/>
            </a:ext>
          </a:extLst>
        </xdr:cNvPr>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3115D3F9-A3DA-460F-A6FA-A2DA1FC0087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D1F60628-438C-407B-B0FD-1B0F0983A9D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A92CB6C5-A9D5-42AB-9A00-D15E6602ECD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8F85BB09-60C4-489D-85A2-D3E6905986D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183A01F7-8BFB-4A5E-87C1-2834DF88C0A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13208</xdr:rowOff>
    </xdr:from>
    <xdr:to>
      <xdr:col>116</xdr:col>
      <xdr:colOff>114300</xdr:colOff>
      <xdr:row>63</xdr:row>
      <xdr:rowOff>114808</xdr:rowOff>
    </xdr:to>
    <xdr:sp macro="" textlink="">
      <xdr:nvSpPr>
        <xdr:cNvPr id="711" name="楕円 710">
          <a:extLst>
            <a:ext uri="{FF2B5EF4-FFF2-40B4-BE49-F238E27FC236}">
              <a16:creationId xmlns:a16="http://schemas.microsoft.com/office/drawing/2014/main" id="{6DDA7358-C653-4ADE-82D6-73491B6BD01C}"/>
            </a:ext>
          </a:extLst>
        </xdr:cNvPr>
        <xdr:cNvSpPr/>
      </xdr:nvSpPr>
      <xdr:spPr>
        <a:xfrm>
          <a:off x="221107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99585</xdr:rowOff>
    </xdr:from>
    <xdr:ext cx="469744" cy="259045"/>
    <xdr:sp macro="" textlink="">
      <xdr:nvSpPr>
        <xdr:cNvPr id="712" name="【保健センター・保健所】&#10;一人当たり面積該当値テキスト">
          <a:extLst>
            <a:ext uri="{FF2B5EF4-FFF2-40B4-BE49-F238E27FC236}">
              <a16:creationId xmlns:a16="http://schemas.microsoft.com/office/drawing/2014/main" id="{4A2B48BE-E588-4A7D-A890-CDF1BDB308A8}"/>
            </a:ext>
          </a:extLst>
        </xdr:cNvPr>
        <xdr:cNvSpPr txBox="1"/>
      </xdr:nvSpPr>
      <xdr:spPr>
        <a:xfrm>
          <a:off x="22199600" y="1072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13208</xdr:rowOff>
    </xdr:from>
    <xdr:to>
      <xdr:col>112</xdr:col>
      <xdr:colOff>38100</xdr:colOff>
      <xdr:row>63</xdr:row>
      <xdr:rowOff>114808</xdr:rowOff>
    </xdr:to>
    <xdr:sp macro="" textlink="">
      <xdr:nvSpPr>
        <xdr:cNvPr id="713" name="楕円 712">
          <a:extLst>
            <a:ext uri="{FF2B5EF4-FFF2-40B4-BE49-F238E27FC236}">
              <a16:creationId xmlns:a16="http://schemas.microsoft.com/office/drawing/2014/main" id="{4356CC81-2C04-4538-ABF3-72D62590CD47}"/>
            </a:ext>
          </a:extLst>
        </xdr:cNvPr>
        <xdr:cNvSpPr/>
      </xdr:nvSpPr>
      <xdr:spPr>
        <a:xfrm>
          <a:off x="212725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64008</xdr:rowOff>
    </xdr:from>
    <xdr:to>
      <xdr:col>116</xdr:col>
      <xdr:colOff>63500</xdr:colOff>
      <xdr:row>63</xdr:row>
      <xdr:rowOff>64008</xdr:rowOff>
    </xdr:to>
    <xdr:cxnSp macro="">
      <xdr:nvCxnSpPr>
        <xdr:cNvPr id="714" name="直線コネクタ 713">
          <a:extLst>
            <a:ext uri="{FF2B5EF4-FFF2-40B4-BE49-F238E27FC236}">
              <a16:creationId xmlns:a16="http://schemas.microsoft.com/office/drawing/2014/main" id="{E0EE24B2-707D-4F6F-BB65-9173721B0B7C}"/>
            </a:ext>
          </a:extLst>
        </xdr:cNvPr>
        <xdr:cNvCxnSpPr/>
      </xdr:nvCxnSpPr>
      <xdr:spPr>
        <a:xfrm>
          <a:off x="21323300" y="10865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13208</xdr:rowOff>
    </xdr:from>
    <xdr:to>
      <xdr:col>107</xdr:col>
      <xdr:colOff>101600</xdr:colOff>
      <xdr:row>63</xdr:row>
      <xdr:rowOff>114808</xdr:rowOff>
    </xdr:to>
    <xdr:sp macro="" textlink="">
      <xdr:nvSpPr>
        <xdr:cNvPr id="715" name="楕円 714">
          <a:extLst>
            <a:ext uri="{FF2B5EF4-FFF2-40B4-BE49-F238E27FC236}">
              <a16:creationId xmlns:a16="http://schemas.microsoft.com/office/drawing/2014/main" id="{D635BBEE-655D-4C77-9574-4D6D2ED5C53F}"/>
            </a:ext>
          </a:extLst>
        </xdr:cNvPr>
        <xdr:cNvSpPr/>
      </xdr:nvSpPr>
      <xdr:spPr>
        <a:xfrm>
          <a:off x="203835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64008</xdr:rowOff>
    </xdr:from>
    <xdr:to>
      <xdr:col>111</xdr:col>
      <xdr:colOff>177800</xdr:colOff>
      <xdr:row>63</xdr:row>
      <xdr:rowOff>64008</xdr:rowOff>
    </xdr:to>
    <xdr:cxnSp macro="">
      <xdr:nvCxnSpPr>
        <xdr:cNvPr id="716" name="直線コネクタ 715">
          <a:extLst>
            <a:ext uri="{FF2B5EF4-FFF2-40B4-BE49-F238E27FC236}">
              <a16:creationId xmlns:a16="http://schemas.microsoft.com/office/drawing/2014/main" id="{E23ADAE9-CAF4-4C85-9625-F6641F6720F4}"/>
            </a:ext>
          </a:extLst>
        </xdr:cNvPr>
        <xdr:cNvCxnSpPr/>
      </xdr:nvCxnSpPr>
      <xdr:spPr>
        <a:xfrm>
          <a:off x="20434300" y="10865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15494</xdr:rowOff>
    </xdr:from>
    <xdr:to>
      <xdr:col>102</xdr:col>
      <xdr:colOff>165100</xdr:colOff>
      <xdr:row>63</xdr:row>
      <xdr:rowOff>117094</xdr:rowOff>
    </xdr:to>
    <xdr:sp macro="" textlink="">
      <xdr:nvSpPr>
        <xdr:cNvPr id="717" name="楕円 716">
          <a:extLst>
            <a:ext uri="{FF2B5EF4-FFF2-40B4-BE49-F238E27FC236}">
              <a16:creationId xmlns:a16="http://schemas.microsoft.com/office/drawing/2014/main" id="{A72DBE3C-BD2F-47A6-8FFB-5BA19949DE1E}"/>
            </a:ext>
          </a:extLst>
        </xdr:cNvPr>
        <xdr:cNvSpPr/>
      </xdr:nvSpPr>
      <xdr:spPr>
        <a:xfrm>
          <a:off x="19494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64008</xdr:rowOff>
    </xdr:from>
    <xdr:to>
      <xdr:col>107</xdr:col>
      <xdr:colOff>50800</xdr:colOff>
      <xdr:row>63</xdr:row>
      <xdr:rowOff>66294</xdr:rowOff>
    </xdr:to>
    <xdr:cxnSp macro="">
      <xdr:nvCxnSpPr>
        <xdr:cNvPr id="718" name="直線コネクタ 717">
          <a:extLst>
            <a:ext uri="{FF2B5EF4-FFF2-40B4-BE49-F238E27FC236}">
              <a16:creationId xmlns:a16="http://schemas.microsoft.com/office/drawing/2014/main" id="{1CA92A4A-0F82-478B-AE47-4B2D232EEA36}"/>
            </a:ext>
          </a:extLst>
        </xdr:cNvPr>
        <xdr:cNvCxnSpPr/>
      </xdr:nvCxnSpPr>
      <xdr:spPr>
        <a:xfrm flipV="1">
          <a:off x="19545300" y="108653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19" name="楕円 718">
          <a:extLst>
            <a:ext uri="{FF2B5EF4-FFF2-40B4-BE49-F238E27FC236}">
              <a16:creationId xmlns:a16="http://schemas.microsoft.com/office/drawing/2014/main" id="{0F436090-6716-4782-BCE8-D934B8CFA3A2}"/>
            </a:ext>
          </a:extLst>
        </xdr:cNvPr>
        <xdr:cNvSpPr/>
      </xdr:nvSpPr>
      <xdr:spPr>
        <a:xfrm>
          <a:off x="18605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66294</xdr:rowOff>
    </xdr:from>
    <xdr:to>
      <xdr:col>102</xdr:col>
      <xdr:colOff>114300</xdr:colOff>
      <xdr:row>63</xdr:row>
      <xdr:rowOff>68580</xdr:rowOff>
    </xdr:to>
    <xdr:cxnSp macro="">
      <xdr:nvCxnSpPr>
        <xdr:cNvPr id="720" name="直線コネクタ 719">
          <a:extLst>
            <a:ext uri="{FF2B5EF4-FFF2-40B4-BE49-F238E27FC236}">
              <a16:creationId xmlns:a16="http://schemas.microsoft.com/office/drawing/2014/main" id="{E262F511-2EF0-4F43-B044-C25879804C56}"/>
            </a:ext>
          </a:extLst>
        </xdr:cNvPr>
        <xdr:cNvCxnSpPr/>
      </xdr:nvCxnSpPr>
      <xdr:spPr>
        <a:xfrm flipV="1">
          <a:off x="18656300" y="108676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721" name="n_1aveValue【保健センター・保健所】&#10;一人当たり面積">
          <a:extLst>
            <a:ext uri="{FF2B5EF4-FFF2-40B4-BE49-F238E27FC236}">
              <a16:creationId xmlns:a16="http://schemas.microsoft.com/office/drawing/2014/main" id="{12B4A779-A164-4394-8101-85FEBAB34B7D}"/>
            </a:ext>
          </a:extLst>
        </xdr:cNvPr>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722" name="n_2aveValue【保健センター・保健所】&#10;一人当たり面積">
          <a:extLst>
            <a:ext uri="{FF2B5EF4-FFF2-40B4-BE49-F238E27FC236}">
              <a16:creationId xmlns:a16="http://schemas.microsoft.com/office/drawing/2014/main" id="{250256DD-E536-44D5-8C52-6567A131C5AB}"/>
            </a:ext>
          </a:extLst>
        </xdr:cNvPr>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723" name="n_3aveValue【保健センター・保健所】&#10;一人当たり面積">
          <a:extLst>
            <a:ext uri="{FF2B5EF4-FFF2-40B4-BE49-F238E27FC236}">
              <a16:creationId xmlns:a16="http://schemas.microsoft.com/office/drawing/2014/main" id="{8C225B45-B8DB-49F0-A4ED-AAF773784F4F}"/>
            </a:ext>
          </a:extLst>
        </xdr:cNvPr>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724" name="n_4aveValue【保健センター・保健所】&#10;一人当たり面積">
          <a:extLst>
            <a:ext uri="{FF2B5EF4-FFF2-40B4-BE49-F238E27FC236}">
              <a16:creationId xmlns:a16="http://schemas.microsoft.com/office/drawing/2014/main" id="{04D18097-7C01-46FB-8649-B82DD2FD621B}"/>
            </a:ext>
          </a:extLst>
        </xdr:cNvPr>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105935</xdr:rowOff>
    </xdr:from>
    <xdr:ext cx="469744" cy="259045"/>
    <xdr:sp macro="" textlink="">
      <xdr:nvSpPr>
        <xdr:cNvPr id="725" name="n_1mainValue【保健センター・保健所】&#10;一人当たり面積">
          <a:extLst>
            <a:ext uri="{FF2B5EF4-FFF2-40B4-BE49-F238E27FC236}">
              <a16:creationId xmlns:a16="http://schemas.microsoft.com/office/drawing/2014/main" id="{7A8E6308-2D38-479B-909E-B3DFECE8591B}"/>
            </a:ext>
          </a:extLst>
        </xdr:cNvPr>
        <xdr:cNvSpPr txBox="1"/>
      </xdr:nvSpPr>
      <xdr:spPr>
        <a:xfrm>
          <a:off x="21075727" y="109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105935</xdr:rowOff>
    </xdr:from>
    <xdr:ext cx="469744" cy="259045"/>
    <xdr:sp macro="" textlink="">
      <xdr:nvSpPr>
        <xdr:cNvPr id="726" name="n_2mainValue【保健センター・保健所】&#10;一人当たり面積">
          <a:extLst>
            <a:ext uri="{FF2B5EF4-FFF2-40B4-BE49-F238E27FC236}">
              <a16:creationId xmlns:a16="http://schemas.microsoft.com/office/drawing/2014/main" id="{C83C3EE9-7E27-4808-9CE3-3BC20EDAAF93}"/>
            </a:ext>
          </a:extLst>
        </xdr:cNvPr>
        <xdr:cNvSpPr txBox="1"/>
      </xdr:nvSpPr>
      <xdr:spPr>
        <a:xfrm>
          <a:off x="20199427" y="109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108221</xdr:rowOff>
    </xdr:from>
    <xdr:ext cx="469744" cy="259045"/>
    <xdr:sp macro="" textlink="">
      <xdr:nvSpPr>
        <xdr:cNvPr id="727" name="n_3mainValue【保健センター・保健所】&#10;一人当たり面積">
          <a:extLst>
            <a:ext uri="{FF2B5EF4-FFF2-40B4-BE49-F238E27FC236}">
              <a16:creationId xmlns:a16="http://schemas.microsoft.com/office/drawing/2014/main" id="{39868477-3A3A-4987-93F3-64F399A5E76A}"/>
            </a:ext>
          </a:extLst>
        </xdr:cNvPr>
        <xdr:cNvSpPr txBox="1"/>
      </xdr:nvSpPr>
      <xdr:spPr>
        <a:xfrm>
          <a:off x="19310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728" name="n_4mainValue【保健センター・保健所】&#10;一人当たり面積">
          <a:extLst>
            <a:ext uri="{FF2B5EF4-FFF2-40B4-BE49-F238E27FC236}">
              <a16:creationId xmlns:a16="http://schemas.microsoft.com/office/drawing/2014/main" id="{96D9124A-FBA5-4D8D-B271-60710E2E51B2}"/>
            </a:ext>
          </a:extLst>
        </xdr:cNvPr>
        <xdr:cNvSpPr txBox="1"/>
      </xdr:nvSpPr>
      <xdr:spPr>
        <a:xfrm>
          <a:off x="18421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9" name="正方形/長方形 728">
          <a:extLst>
            <a:ext uri="{FF2B5EF4-FFF2-40B4-BE49-F238E27FC236}">
              <a16:creationId xmlns:a16="http://schemas.microsoft.com/office/drawing/2014/main" id="{6580018B-3976-45F9-900F-4E175AFC810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0" name="正方形/長方形 729">
          <a:extLst>
            <a:ext uri="{FF2B5EF4-FFF2-40B4-BE49-F238E27FC236}">
              <a16:creationId xmlns:a16="http://schemas.microsoft.com/office/drawing/2014/main" id="{FB4F3B59-DF3F-4EFE-AD67-834E14B824B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1" name="正方形/長方形 730">
          <a:extLst>
            <a:ext uri="{FF2B5EF4-FFF2-40B4-BE49-F238E27FC236}">
              <a16:creationId xmlns:a16="http://schemas.microsoft.com/office/drawing/2014/main" id="{39ADB726-EC03-4879-AA2C-9BA70A18166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2" name="正方形/長方形 731">
          <a:extLst>
            <a:ext uri="{FF2B5EF4-FFF2-40B4-BE49-F238E27FC236}">
              <a16:creationId xmlns:a16="http://schemas.microsoft.com/office/drawing/2014/main" id="{88AF26AE-4573-4EB3-AD21-0A6A0B490FB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3" name="正方形/長方形 732">
          <a:extLst>
            <a:ext uri="{FF2B5EF4-FFF2-40B4-BE49-F238E27FC236}">
              <a16:creationId xmlns:a16="http://schemas.microsoft.com/office/drawing/2014/main" id="{17A09276-548D-4BF3-AFBA-C606C4E1F86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4" name="正方形/長方形 733">
          <a:extLst>
            <a:ext uri="{FF2B5EF4-FFF2-40B4-BE49-F238E27FC236}">
              <a16:creationId xmlns:a16="http://schemas.microsoft.com/office/drawing/2014/main" id="{DAA84FF5-84C7-4203-9B75-272F4B4C50E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5" name="正方形/長方形 734">
          <a:extLst>
            <a:ext uri="{FF2B5EF4-FFF2-40B4-BE49-F238E27FC236}">
              <a16:creationId xmlns:a16="http://schemas.microsoft.com/office/drawing/2014/main" id="{B400FBA1-FD07-4871-9283-7ABC64D6DC1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正方形/長方形 735">
          <a:extLst>
            <a:ext uri="{FF2B5EF4-FFF2-40B4-BE49-F238E27FC236}">
              <a16:creationId xmlns:a16="http://schemas.microsoft.com/office/drawing/2014/main" id="{9A542BED-14CB-4786-B186-29E6196C4BC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7" name="テキスト ボックス 736">
          <a:extLst>
            <a:ext uri="{FF2B5EF4-FFF2-40B4-BE49-F238E27FC236}">
              <a16:creationId xmlns:a16="http://schemas.microsoft.com/office/drawing/2014/main" id="{05BEC51E-DD7E-48D5-88A3-1C8435FEABD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8" name="直線コネクタ 737">
          <a:extLst>
            <a:ext uri="{FF2B5EF4-FFF2-40B4-BE49-F238E27FC236}">
              <a16:creationId xmlns:a16="http://schemas.microsoft.com/office/drawing/2014/main" id="{0D87C53E-B664-4BE9-82BC-1A787FA6233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9" name="テキスト ボックス 738">
          <a:extLst>
            <a:ext uri="{FF2B5EF4-FFF2-40B4-BE49-F238E27FC236}">
              <a16:creationId xmlns:a16="http://schemas.microsoft.com/office/drawing/2014/main" id="{3C5EBD16-C572-486A-AAA7-FCF27AB2D38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0" name="直線コネクタ 739">
          <a:extLst>
            <a:ext uri="{FF2B5EF4-FFF2-40B4-BE49-F238E27FC236}">
              <a16:creationId xmlns:a16="http://schemas.microsoft.com/office/drawing/2014/main" id="{F14A2549-B30E-44C0-B1BF-50D284721F9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1" name="テキスト ボックス 740">
          <a:extLst>
            <a:ext uri="{FF2B5EF4-FFF2-40B4-BE49-F238E27FC236}">
              <a16:creationId xmlns:a16="http://schemas.microsoft.com/office/drawing/2014/main" id="{ED1372C9-1849-43C3-B510-8A2741C78AC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2" name="直線コネクタ 741">
          <a:extLst>
            <a:ext uri="{FF2B5EF4-FFF2-40B4-BE49-F238E27FC236}">
              <a16:creationId xmlns:a16="http://schemas.microsoft.com/office/drawing/2014/main" id="{A562143B-6EF3-45DA-A996-6B75E687D14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3" name="テキスト ボックス 742">
          <a:extLst>
            <a:ext uri="{FF2B5EF4-FFF2-40B4-BE49-F238E27FC236}">
              <a16:creationId xmlns:a16="http://schemas.microsoft.com/office/drawing/2014/main" id="{386DBB25-78A2-4F3E-B1FC-E7F3EC51A34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4" name="直線コネクタ 743">
          <a:extLst>
            <a:ext uri="{FF2B5EF4-FFF2-40B4-BE49-F238E27FC236}">
              <a16:creationId xmlns:a16="http://schemas.microsoft.com/office/drawing/2014/main" id="{633AB8D7-BCFE-4D80-97DB-8843A64E30C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5" name="テキスト ボックス 744">
          <a:extLst>
            <a:ext uri="{FF2B5EF4-FFF2-40B4-BE49-F238E27FC236}">
              <a16:creationId xmlns:a16="http://schemas.microsoft.com/office/drawing/2014/main" id="{00F80E74-7EDB-45D0-A8A8-64CAADC1FD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6" name="直線コネクタ 745">
          <a:extLst>
            <a:ext uri="{FF2B5EF4-FFF2-40B4-BE49-F238E27FC236}">
              <a16:creationId xmlns:a16="http://schemas.microsoft.com/office/drawing/2014/main" id="{27F02A76-3938-422B-91C3-944E958B7F8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7" name="テキスト ボックス 746">
          <a:extLst>
            <a:ext uri="{FF2B5EF4-FFF2-40B4-BE49-F238E27FC236}">
              <a16:creationId xmlns:a16="http://schemas.microsoft.com/office/drawing/2014/main" id="{8017F2DC-A9B5-4034-BA9A-244E10F3F92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8" name="直線コネクタ 747">
          <a:extLst>
            <a:ext uri="{FF2B5EF4-FFF2-40B4-BE49-F238E27FC236}">
              <a16:creationId xmlns:a16="http://schemas.microsoft.com/office/drawing/2014/main" id="{05DF037A-BCE5-4046-B178-95A6AC808D1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9" name="テキスト ボックス 748">
          <a:extLst>
            <a:ext uri="{FF2B5EF4-FFF2-40B4-BE49-F238E27FC236}">
              <a16:creationId xmlns:a16="http://schemas.microsoft.com/office/drawing/2014/main" id="{DCC17D0E-CA73-4A9A-ABAA-1FC2C770EBC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D917A1B9-B252-427E-82BF-DE41DB0874D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1" name="テキスト ボックス 750">
          <a:extLst>
            <a:ext uri="{FF2B5EF4-FFF2-40B4-BE49-F238E27FC236}">
              <a16:creationId xmlns:a16="http://schemas.microsoft.com/office/drawing/2014/main" id="{AD28D59A-D6FF-4B32-9D29-814E00739BE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a:extLst>
            <a:ext uri="{FF2B5EF4-FFF2-40B4-BE49-F238E27FC236}">
              <a16:creationId xmlns:a16="http://schemas.microsoft.com/office/drawing/2014/main" id="{3A7B08A6-008E-4181-937E-78CB4B7610F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753" name="直線コネクタ 752">
          <a:extLst>
            <a:ext uri="{FF2B5EF4-FFF2-40B4-BE49-F238E27FC236}">
              <a16:creationId xmlns:a16="http://schemas.microsoft.com/office/drawing/2014/main" id="{97EEFD5F-D7BD-4231-B3A7-9AC22FCC973F}"/>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754" name="【消防施設】&#10;有形固定資産減価償却率最小値テキスト">
          <a:extLst>
            <a:ext uri="{FF2B5EF4-FFF2-40B4-BE49-F238E27FC236}">
              <a16:creationId xmlns:a16="http://schemas.microsoft.com/office/drawing/2014/main" id="{A52CD5C7-19AC-4F2D-BA05-224B3EEF0095}"/>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755" name="直線コネクタ 754">
          <a:extLst>
            <a:ext uri="{FF2B5EF4-FFF2-40B4-BE49-F238E27FC236}">
              <a16:creationId xmlns:a16="http://schemas.microsoft.com/office/drawing/2014/main" id="{EBC7BCC4-6956-4868-A77D-DC91CC0CFF01}"/>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756" name="【消防施設】&#10;有形固定資産減価償却率最大値テキスト">
          <a:extLst>
            <a:ext uri="{FF2B5EF4-FFF2-40B4-BE49-F238E27FC236}">
              <a16:creationId xmlns:a16="http://schemas.microsoft.com/office/drawing/2014/main" id="{652DA600-EC0F-43E4-8162-316D94D58017}"/>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757" name="直線コネクタ 756">
          <a:extLst>
            <a:ext uri="{FF2B5EF4-FFF2-40B4-BE49-F238E27FC236}">
              <a16:creationId xmlns:a16="http://schemas.microsoft.com/office/drawing/2014/main" id="{ABDB1426-C6FD-4366-B7D3-437B90CEADD5}"/>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758" name="【消防施設】&#10;有形固定資産減価償却率平均値テキスト">
          <a:extLst>
            <a:ext uri="{FF2B5EF4-FFF2-40B4-BE49-F238E27FC236}">
              <a16:creationId xmlns:a16="http://schemas.microsoft.com/office/drawing/2014/main" id="{47C17C76-9458-4691-8FA9-414AF5843CAF}"/>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59" name="フローチャート: 判断 758">
          <a:extLst>
            <a:ext uri="{FF2B5EF4-FFF2-40B4-BE49-F238E27FC236}">
              <a16:creationId xmlns:a16="http://schemas.microsoft.com/office/drawing/2014/main" id="{58296A4B-8F9A-4AA3-983D-9B95CE32C2D4}"/>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760" name="フローチャート: 判断 759">
          <a:extLst>
            <a:ext uri="{FF2B5EF4-FFF2-40B4-BE49-F238E27FC236}">
              <a16:creationId xmlns:a16="http://schemas.microsoft.com/office/drawing/2014/main" id="{C418BFB0-81B8-4792-B117-9AAE80710721}"/>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761" name="フローチャート: 判断 760">
          <a:extLst>
            <a:ext uri="{FF2B5EF4-FFF2-40B4-BE49-F238E27FC236}">
              <a16:creationId xmlns:a16="http://schemas.microsoft.com/office/drawing/2014/main" id="{AE5EEDDD-21D1-4B6F-9B32-E0E6A3BAC4D3}"/>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62" name="フローチャート: 判断 761">
          <a:extLst>
            <a:ext uri="{FF2B5EF4-FFF2-40B4-BE49-F238E27FC236}">
              <a16:creationId xmlns:a16="http://schemas.microsoft.com/office/drawing/2014/main" id="{8613E43A-96AA-49A2-A346-8BF1A2366313}"/>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763" name="フローチャート: 判断 762">
          <a:extLst>
            <a:ext uri="{FF2B5EF4-FFF2-40B4-BE49-F238E27FC236}">
              <a16:creationId xmlns:a16="http://schemas.microsoft.com/office/drawing/2014/main" id="{EE874057-CF19-47DF-B2A8-E6F6B3CF1269}"/>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5E894C83-25E0-46B3-8AC3-EAEA08583D5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FF5941D4-9919-4F26-B28F-D48234B0D09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102A9EBD-F6B9-4E16-8A80-8BFA5DB9BAC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C19368C4-0092-4139-BA6C-59C29ADC13F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CB9D7C8E-0593-454E-A522-80EACB78CAA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71120</xdr:rowOff>
    </xdr:from>
    <xdr:to>
      <xdr:col>85</xdr:col>
      <xdr:colOff>177800</xdr:colOff>
      <xdr:row>82</xdr:row>
      <xdr:rowOff>1270</xdr:rowOff>
    </xdr:to>
    <xdr:sp macro="" textlink="">
      <xdr:nvSpPr>
        <xdr:cNvPr id="769" name="楕円 768">
          <a:extLst>
            <a:ext uri="{FF2B5EF4-FFF2-40B4-BE49-F238E27FC236}">
              <a16:creationId xmlns:a16="http://schemas.microsoft.com/office/drawing/2014/main" id="{A351D7CC-904A-44BC-AA42-1D91C3F5D8D9}"/>
            </a:ext>
          </a:extLst>
        </xdr:cNvPr>
        <xdr:cNvSpPr/>
      </xdr:nvSpPr>
      <xdr:spPr>
        <a:xfrm>
          <a:off x="162687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93997</xdr:rowOff>
    </xdr:from>
    <xdr:ext cx="405111" cy="259045"/>
    <xdr:sp macro="" textlink="">
      <xdr:nvSpPr>
        <xdr:cNvPr id="770" name="【消防施設】&#10;有形固定資産減価償却率該当値テキスト">
          <a:extLst>
            <a:ext uri="{FF2B5EF4-FFF2-40B4-BE49-F238E27FC236}">
              <a16:creationId xmlns:a16="http://schemas.microsoft.com/office/drawing/2014/main" id="{662E08CE-26C9-4977-8E13-C5F85DA27250}"/>
            </a:ext>
          </a:extLst>
        </xdr:cNvPr>
        <xdr:cNvSpPr txBox="1"/>
      </xdr:nvSpPr>
      <xdr:spPr>
        <a:xfrm>
          <a:off x="16357600"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21589</xdr:rowOff>
    </xdr:from>
    <xdr:to>
      <xdr:col>81</xdr:col>
      <xdr:colOff>101600</xdr:colOff>
      <xdr:row>81</xdr:row>
      <xdr:rowOff>123189</xdr:rowOff>
    </xdr:to>
    <xdr:sp macro="" textlink="">
      <xdr:nvSpPr>
        <xdr:cNvPr id="771" name="楕円 770">
          <a:extLst>
            <a:ext uri="{FF2B5EF4-FFF2-40B4-BE49-F238E27FC236}">
              <a16:creationId xmlns:a16="http://schemas.microsoft.com/office/drawing/2014/main" id="{114FBDEB-C6DA-4269-8CE3-043B21B476BB}"/>
            </a:ext>
          </a:extLst>
        </xdr:cNvPr>
        <xdr:cNvSpPr/>
      </xdr:nvSpPr>
      <xdr:spPr>
        <a:xfrm>
          <a:off x="15430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72389</xdr:rowOff>
    </xdr:from>
    <xdr:to>
      <xdr:col>85</xdr:col>
      <xdr:colOff>127000</xdr:colOff>
      <xdr:row>81</xdr:row>
      <xdr:rowOff>121920</xdr:rowOff>
    </xdr:to>
    <xdr:cxnSp macro="">
      <xdr:nvCxnSpPr>
        <xdr:cNvPr id="772" name="直線コネクタ 771">
          <a:extLst>
            <a:ext uri="{FF2B5EF4-FFF2-40B4-BE49-F238E27FC236}">
              <a16:creationId xmlns:a16="http://schemas.microsoft.com/office/drawing/2014/main" id="{423BC0CB-F8EB-4A0F-A094-EB6C66682D5B}"/>
            </a:ext>
          </a:extLst>
        </xdr:cNvPr>
        <xdr:cNvCxnSpPr/>
      </xdr:nvCxnSpPr>
      <xdr:spPr>
        <a:xfrm>
          <a:off x="15481300" y="1395983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141605</xdr:rowOff>
    </xdr:from>
    <xdr:to>
      <xdr:col>76</xdr:col>
      <xdr:colOff>165100</xdr:colOff>
      <xdr:row>81</xdr:row>
      <xdr:rowOff>71755</xdr:rowOff>
    </xdr:to>
    <xdr:sp macro="" textlink="">
      <xdr:nvSpPr>
        <xdr:cNvPr id="773" name="楕円 772">
          <a:extLst>
            <a:ext uri="{FF2B5EF4-FFF2-40B4-BE49-F238E27FC236}">
              <a16:creationId xmlns:a16="http://schemas.microsoft.com/office/drawing/2014/main" id="{C4748448-39FE-495C-BA44-80C4F705E8CB}"/>
            </a:ext>
          </a:extLst>
        </xdr:cNvPr>
        <xdr:cNvSpPr/>
      </xdr:nvSpPr>
      <xdr:spPr>
        <a:xfrm>
          <a:off x="14541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20955</xdr:rowOff>
    </xdr:from>
    <xdr:to>
      <xdr:col>81</xdr:col>
      <xdr:colOff>50800</xdr:colOff>
      <xdr:row>81</xdr:row>
      <xdr:rowOff>72389</xdr:rowOff>
    </xdr:to>
    <xdr:cxnSp macro="">
      <xdr:nvCxnSpPr>
        <xdr:cNvPr id="774" name="直線コネクタ 773">
          <a:extLst>
            <a:ext uri="{FF2B5EF4-FFF2-40B4-BE49-F238E27FC236}">
              <a16:creationId xmlns:a16="http://schemas.microsoft.com/office/drawing/2014/main" id="{8296C7DB-25A7-4D17-B108-74CBA13E2D0B}"/>
            </a:ext>
          </a:extLst>
        </xdr:cNvPr>
        <xdr:cNvCxnSpPr/>
      </xdr:nvCxnSpPr>
      <xdr:spPr>
        <a:xfrm>
          <a:off x="14592300" y="139084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105411</xdr:rowOff>
    </xdr:from>
    <xdr:to>
      <xdr:col>72</xdr:col>
      <xdr:colOff>38100</xdr:colOff>
      <xdr:row>81</xdr:row>
      <xdr:rowOff>35561</xdr:rowOff>
    </xdr:to>
    <xdr:sp macro="" textlink="">
      <xdr:nvSpPr>
        <xdr:cNvPr id="775" name="楕円 774">
          <a:extLst>
            <a:ext uri="{FF2B5EF4-FFF2-40B4-BE49-F238E27FC236}">
              <a16:creationId xmlns:a16="http://schemas.microsoft.com/office/drawing/2014/main" id="{01F6B5C9-9AC7-46A9-9784-1014AAE720A2}"/>
            </a:ext>
          </a:extLst>
        </xdr:cNvPr>
        <xdr:cNvSpPr/>
      </xdr:nvSpPr>
      <xdr:spPr>
        <a:xfrm>
          <a:off x="13652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156211</xdr:rowOff>
    </xdr:from>
    <xdr:to>
      <xdr:col>76</xdr:col>
      <xdr:colOff>114300</xdr:colOff>
      <xdr:row>81</xdr:row>
      <xdr:rowOff>20955</xdr:rowOff>
    </xdr:to>
    <xdr:cxnSp macro="">
      <xdr:nvCxnSpPr>
        <xdr:cNvPr id="776" name="直線コネクタ 775">
          <a:extLst>
            <a:ext uri="{FF2B5EF4-FFF2-40B4-BE49-F238E27FC236}">
              <a16:creationId xmlns:a16="http://schemas.microsoft.com/office/drawing/2014/main" id="{5F8ED0BD-22DD-4691-8C43-ADDF5997B7A7}"/>
            </a:ext>
          </a:extLst>
        </xdr:cNvPr>
        <xdr:cNvCxnSpPr/>
      </xdr:nvCxnSpPr>
      <xdr:spPr>
        <a:xfrm>
          <a:off x="13703300" y="138722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50164</xdr:rowOff>
    </xdr:from>
    <xdr:to>
      <xdr:col>67</xdr:col>
      <xdr:colOff>101600</xdr:colOff>
      <xdr:row>80</xdr:row>
      <xdr:rowOff>151764</xdr:rowOff>
    </xdr:to>
    <xdr:sp macro="" textlink="">
      <xdr:nvSpPr>
        <xdr:cNvPr id="777" name="楕円 776">
          <a:extLst>
            <a:ext uri="{FF2B5EF4-FFF2-40B4-BE49-F238E27FC236}">
              <a16:creationId xmlns:a16="http://schemas.microsoft.com/office/drawing/2014/main" id="{E4F21F91-3DA9-4717-BBDB-80FD60D62057}"/>
            </a:ext>
          </a:extLst>
        </xdr:cNvPr>
        <xdr:cNvSpPr/>
      </xdr:nvSpPr>
      <xdr:spPr>
        <a:xfrm>
          <a:off x="12763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100964</xdr:rowOff>
    </xdr:from>
    <xdr:to>
      <xdr:col>71</xdr:col>
      <xdr:colOff>177800</xdr:colOff>
      <xdr:row>80</xdr:row>
      <xdr:rowOff>156211</xdr:rowOff>
    </xdr:to>
    <xdr:cxnSp macro="">
      <xdr:nvCxnSpPr>
        <xdr:cNvPr id="778" name="直線コネクタ 777">
          <a:extLst>
            <a:ext uri="{FF2B5EF4-FFF2-40B4-BE49-F238E27FC236}">
              <a16:creationId xmlns:a16="http://schemas.microsoft.com/office/drawing/2014/main" id="{D740752A-0670-4288-B01B-57308262904B}"/>
            </a:ext>
          </a:extLst>
        </xdr:cNvPr>
        <xdr:cNvCxnSpPr/>
      </xdr:nvCxnSpPr>
      <xdr:spPr>
        <a:xfrm>
          <a:off x="12814300" y="1381696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779" name="n_1aveValue【消防施設】&#10;有形固定資産減価償却率">
          <a:extLst>
            <a:ext uri="{FF2B5EF4-FFF2-40B4-BE49-F238E27FC236}">
              <a16:creationId xmlns:a16="http://schemas.microsoft.com/office/drawing/2014/main" id="{0C4BEBF8-B413-465D-866C-F9FD6FDFD83A}"/>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780" name="n_2aveValue【消防施設】&#10;有形固定資産減価償却率">
          <a:extLst>
            <a:ext uri="{FF2B5EF4-FFF2-40B4-BE49-F238E27FC236}">
              <a16:creationId xmlns:a16="http://schemas.microsoft.com/office/drawing/2014/main" id="{8DA33B8A-B5BF-498C-B4D5-C000BCD74638}"/>
            </a:ext>
          </a:extLst>
        </xdr:cNvPr>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781" name="n_3aveValue【消防施設】&#10;有形固定資産減価償却率">
          <a:extLst>
            <a:ext uri="{FF2B5EF4-FFF2-40B4-BE49-F238E27FC236}">
              <a16:creationId xmlns:a16="http://schemas.microsoft.com/office/drawing/2014/main" id="{6BE2F3D6-A45A-4FB9-91C5-F0C81F6EA9DC}"/>
            </a:ext>
          </a:extLst>
        </xdr:cNvPr>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782" name="n_4aveValue【消防施設】&#10;有形固定資産減価償却率">
          <a:extLst>
            <a:ext uri="{FF2B5EF4-FFF2-40B4-BE49-F238E27FC236}">
              <a16:creationId xmlns:a16="http://schemas.microsoft.com/office/drawing/2014/main" id="{33E8A574-4B35-4D3A-905B-DB810627F667}"/>
            </a:ext>
          </a:extLst>
        </xdr:cNvPr>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139716</xdr:rowOff>
    </xdr:from>
    <xdr:ext cx="405111" cy="259045"/>
    <xdr:sp macro="" textlink="">
      <xdr:nvSpPr>
        <xdr:cNvPr id="783" name="n_1mainValue【消防施設】&#10;有形固定資産減価償却率">
          <a:extLst>
            <a:ext uri="{FF2B5EF4-FFF2-40B4-BE49-F238E27FC236}">
              <a16:creationId xmlns:a16="http://schemas.microsoft.com/office/drawing/2014/main" id="{B1DBEF1B-C0F0-44FE-BDF9-9879EAED4AB0}"/>
            </a:ext>
          </a:extLst>
        </xdr:cNvPr>
        <xdr:cNvSpPr txBox="1"/>
      </xdr:nvSpPr>
      <xdr:spPr>
        <a:xfrm>
          <a:off x="15266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88282</xdr:rowOff>
    </xdr:from>
    <xdr:ext cx="405111" cy="259045"/>
    <xdr:sp macro="" textlink="">
      <xdr:nvSpPr>
        <xdr:cNvPr id="784" name="n_2mainValue【消防施設】&#10;有形固定資産減価償却率">
          <a:extLst>
            <a:ext uri="{FF2B5EF4-FFF2-40B4-BE49-F238E27FC236}">
              <a16:creationId xmlns:a16="http://schemas.microsoft.com/office/drawing/2014/main" id="{2BA32954-E0DD-4113-8BE7-66401A1CD67F}"/>
            </a:ext>
          </a:extLst>
        </xdr:cNvPr>
        <xdr:cNvSpPr txBox="1"/>
      </xdr:nvSpPr>
      <xdr:spPr>
        <a:xfrm>
          <a:off x="14389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52088</xdr:rowOff>
    </xdr:from>
    <xdr:ext cx="405111" cy="259045"/>
    <xdr:sp macro="" textlink="">
      <xdr:nvSpPr>
        <xdr:cNvPr id="785" name="n_3mainValue【消防施設】&#10;有形固定資産減価償却率">
          <a:extLst>
            <a:ext uri="{FF2B5EF4-FFF2-40B4-BE49-F238E27FC236}">
              <a16:creationId xmlns:a16="http://schemas.microsoft.com/office/drawing/2014/main" id="{0966C4B6-CECF-4F63-B172-07DE8F638E88}"/>
            </a:ext>
          </a:extLst>
        </xdr:cNvPr>
        <xdr:cNvSpPr txBox="1"/>
      </xdr:nvSpPr>
      <xdr:spPr>
        <a:xfrm>
          <a:off x="13500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168291</xdr:rowOff>
    </xdr:from>
    <xdr:ext cx="405111" cy="259045"/>
    <xdr:sp macro="" textlink="">
      <xdr:nvSpPr>
        <xdr:cNvPr id="786" name="n_4mainValue【消防施設】&#10;有形固定資産減価償却率">
          <a:extLst>
            <a:ext uri="{FF2B5EF4-FFF2-40B4-BE49-F238E27FC236}">
              <a16:creationId xmlns:a16="http://schemas.microsoft.com/office/drawing/2014/main" id="{971C54CE-5876-4E02-867E-FD80E4EB8FFC}"/>
            </a:ext>
          </a:extLst>
        </xdr:cNvPr>
        <xdr:cNvSpPr txBox="1"/>
      </xdr:nvSpPr>
      <xdr:spPr>
        <a:xfrm>
          <a:off x="12611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BC22AB0E-0CCD-47A8-A283-9B9C16F6C90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4229EE16-41FE-4A74-9775-C17E48B735B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3601341F-8D6F-463C-A512-5F05393A562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901B2460-ED80-4C13-8EBF-27F32804A37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6A47D09A-58DA-404C-B798-08DFC00DB9A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E45E01A5-F473-4A7C-AED3-E65EB2CCBD0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01B8C37E-2437-4E83-AC19-B05AD35BF72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4130F51F-D3B2-4909-9D31-8B235F792D2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880FB54E-0F53-4974-9B7D-F2BA5D4552C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94854C81-5472-4029-8DBE-1C8F0F973B6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a:extLst>
            <a:ext uri="{FF2B5EF4-FFF2-40B4-BE49-F238E27FC236}">
              <a16:creationId xmlns:a16="http://schemas.microsoft.com/office/drawing/2014/main" id="{66A7782C-F66A-47EF-89CE-E1BB551A463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a:extLst>
            <a:ext uri="{FF2B5EF4-FFF2-40B4-BE49-F238E27FC236}">
              <a16:creationId xmlns:a16="http://schemas.microsoft.com/office/drawing/2014/main" id="{0BDD6EE7-FAC8-4ED0-84A2-686912B62B4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a:extLst>
            <a:ext uri="{FF2B5EF4-FFF2-40B4-BE49-F238E27FC236}">
              <a16:creationId xmlns:a16="http://schemas.microsoft.com/office/drawing/2014/main" id="{7CC36988-59F9-45E5-93A9-273339FC6B2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a:extLst>
            <a:ext uri="{FF2B5EF4-FFF2-40B4-BE49-F238E27FC236}">
              <a16:creationId xmlns:a16="http://schemas.microsoft.com/office/drawing/2014/main" id="{17C3A76B-1B3E-4748-AD10-0D65398A81B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a:extLst>
            <a:ext uri="{FF2B5EF4-FFF2-40B4-BE49-F238E27FC236}">
              <a16:creationId xmlns:a16="http://schemas.microsoft.com/office/drawing/2014/main" id="{4BF22142-8269-45E2-A1C5-469E6366E49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a:extLst>
            <a:ext uri="{FF2B5EF4-FFF2-40B4-BE49-F238E27FC236}">
              <a16:creationId xmlns:a16="http://schemas.microsoft.com/office/drawing/2014/main" id="{79953E1D-A4C2-4111-AAE5-8ED9DB84B83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a:extLst>
            <a:ext uri="{FF2B5EF4-FFF2-40B4-BE49-F238E27FC236}">
              <a16:creationId xmlns:a16="http://schemas.microsoft.com/office/drawing/2014/main" id="{B534E211-4F85-4AF7-BF8B-C696D66108A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a:extLst>
            <a:ext uri="{FF2B5EF4-FFF2-40B4-BE49-F238E27FC236}">
              <a16:creationId xmlns:a16="http://schemas.microsoft.com/office/drawing/2014/main" id="{3675CD65-F9A6-44D6-AC9F-22C14E3130B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42C4B68A-F64C-413C-AC13-7B3DB021C12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D19F43CB-2392-47F9-9D54-A6D567013CC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46FAD496-BF83-4678-9176-E1F8B1A2246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808" name="直線コネクタ 807">
          <a:extLst>
            <a:ext uri="{FF2B5EF4-FFF2-40B4-BE49-F238E27FC236}">
              <a16:creationId xmlns:a16="http://schemas.microsoft.com/office/drawing/2014/main" id="{51F16FE2-6A16-4C36-9E1A-9E53A77D6D70}"/>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809" name="【消防施設】&#10;一人当たり面積最小値テキスト">
          <a:extLst>
            <a:ext uri="{FF2B5EF4-FFF2-40B4-BE49-F238E27FC236}">
              <a16:creationId xmlns:a16="http://schemas.microsoft.com/office/drawing/2014/main" id="{DD1C0F5C-624F-4F00-A680-583EAFFAC568}"/>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810" name="直線コネクタ 809">
          <a:extLst>
            <a:ext uri="{FF2B5EF4-FFF2-40B4-BE49-F238E27FC236}">
              <a16:creationId xmlns:a16="http://schemas.microsoft.com/office/drawing/2014/main" id="{6B470E41-1845-45C5-967D-8D96B2EE337C}"/>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811" name="【消防施設】&#10;一人当たり面積最大値テキスト">
          <a:extLst>
            <a:ext uri="{FF2B5EF4-FFF2-40B4-BE49-F238E27FC236}">
              <a16:creationId xmlns:a16="http://schemas.microsoft.com/office/drawing/2014/main" id="{A9C247C9-FF85-4E93-B3B4-2A1726E0F750}"/>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812" name="直線コネクタ 811">
          <a:extLst>
            <a:ext uri="{FF2B5EF4-FFF2-40B4-BE49-F238E27FC236}">
              <a16:creationId xmlns:a16="http://schemas.microsoft.com/office/drawing/2014/main" id="{03087A6A-5CC6-4E85-AC46-31E6493061C0}"/>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813" name="【消防施設】&#10;一人当たり面積平均値テキスト">
          <a:extLst>
            <a:ext uri="{FF2B5EF4-FFF2-40B4-BE49-F238E27FC236}">
              <a16:creationId xmlns:a16="http://schemas.microsoft.com/office/drawing/2014/main" id="{7EC4C7A1-5E2E-4457-949F-77580C796CA6}"/>
            </a:ext>
          </a:extLst>
        </xdr:cNvPr>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814" name="フローチャート: 判断 813">
          <a:extLst>
            <a:ext uri="{FF2B5EF4-FFF2-40B4-BE49-F238E27FC236}">
              <a16:creationId xmlns:a16="http://schemas.microsoft.com/office/drawing/2014/main" id="{71254745-21AD-4FA1-80E6-CFB42B9900D7}"/>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815" name="フローチャート: 判断 814">
          <a:extLst>
            <a:ext uri="{FF2B5EF4-FFF2-40B4-BE49-F238E27FC236}">
              <a16:creationId xmlns:a16="http://schemas.microsoft.com/office/drawing/2014/main" id="{DD1D969F-D03B-44A9-A58F-75AF13BCAB80}"/>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816" name="フローチャート: 判断 815">
          <a:extLst>
            <a:ext uri="{FF2B5EF4-FFF2-40B4-BE49-F238E27FC236}">
              <a16:creationId xmlns:a16="http://schemas.microsoft.com/office/drawing/2014/main" id="{72EC160F-2BA8-4C9E-83FE-6356AFEB847B}"/>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817" name="フローチャート: 判断 816">
          <a:extLst>
            <a:ext uri="{FF2B5EF4-FFF2-40B4-BE49-F238E27FC236}">
              <a16:creationId xmlns:a16="http://schemas.microsoft.com/office/drawing/2014/main" id="{336CA8B3-4BA1-49FC-AB64-D5E86950AF01}"/>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818" name="フローチャート: 判断 817">
          <a:extLst>
            <a:ext uri="{FF2B5EF4-FFF2-40B4-BE49-F238E27FC236}">
              <a16:creationId xmlns:a16="http://schemas.microsoft.com/office/drawing/2014/main" id="{EEB366A1-32EA-4EAE-A1FE-E077A3B648F4}"/>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EC2687C8-6696-4B3C-A2CC-57C57BB19F9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FFBF4615-0682-4708-9635-FC9C8054B23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3FDF4DC0-5824-4B26-BA63-931F9841E5C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FD8D9452-9154-4005-BAA9-AAAB28C103E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C94CEEE5-CE3E-4940-9420-A3DC57DEDFA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92456</xdr:rowOff>
    </xdr:from>
    <xdr:to>
      <xdr:col>116</xdr:col>
      <xdr:colOff>114300</xdr:colOff>
      <xdr:row>86</xdr:row>
      <xdr:rowOff>22606</xdr:rowOff>
    </xdr:to>
    <xdr:sp macro="" textlink="">
      <xdr:nvSpPr>
        <xdr:cNvPr id="824" name="楕円 823">
          <a:extLst>
            <a:ext uri="{FF2B5EF4-FFF2-40B4-BE49-F238E27FC236}">
              <a16:creationId xmlns:a16="http://schemas.microsoft.com/office/drawing/2014/main" id="{BBD9870A-0F74-48A5-9304-B3E2CCB97EB2}"/>
            </a:ext>
          </a:extLst>
        </xdr:cNvPr>
        <xdr:cNvSpPr/>
      </xdr:nvSpPr>
      <xdr:spPr>
        <a:xfrm>
          <a:off x="221107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35679</xdr:rowOff>
    </xdr:from>
    <xdr:ext cx="469744" cy="259045"/>
    <xdr:sp macro="" textlink="">
      <xdr:nvSpPr>
        <xdr:cNvPr id="825" name="【消防施設】&#10;一人当たり面積該当値テキスト">
          <a:extLst>
            <a:ext uri="{FF2B5EF4-FFF2-40B4-BE49-F238E27FC236}">
              <a16:creationId xmlns:a16="http://schemas.microsoft.com/office/drawing/2014/main" id="{BFA9E447-ABCA-43DF-9ACE-CF7CCA5C2BEB}"/>
            </a:ext>
          </a:extLst>
        </xdr:cNvPr>
        <xdr:cNvSpPr txBox="1"/>
      </xdr:nvSpPr>
      <xdr:spPr>
        <a:xfrm>
          <a:off x="22199600" y="146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91542</xdr:rowOff>
    </xdr:from>
    <xdr:to>
      <xdr:col>112</xdr:col>
      <xdr:colOff>38100</xdr:colOff>
      <xdr:row>86</xdr:row>
      <xdr:rowOff>21692</xdr:rowOff>
    </xdr:to>
    <xdr:sp macro="" textlink="">
      <xdr:nvSpPr>
        <xdr:cNvPr id="826" name="楕円 825">
          <a:extLst>
            <a:ext uri="{FF2B5EF4-FFF2-40B4-BE49-F238E27FC236}">
              <a16:creationId xmlns:a16="http://schemas.microsoft.com/office/drawing/2014/main" id="{5F76E18C-E801-4583-9E55-F05A2E3E9AB8}"/>
            </a:ext>
          </a:extLst>
        </xdr:cNvPr>
        <xdr:cNvSpPr/>
      </xdr:nvSpPr>
      <xdr:spPr>
        <a:xfrm>
          <a:off x="21272500" y="1466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142342</xdr:rowOff>
    </xdr:from>
    <xdr:to>
      <xdr:col>116</xdr:col>
      <xdr:colOff>63500</xdr:colOff>
      <xdr:row>85</xdr:row>
      <xdr:rowOff>143256</xdr:rowOff>
    </xdr:to>
    <xdr:cxnSp macro="">
      <xdr:nvCxnSpPr>
        <xdr:cNvPr id="827" name="直線コネクタ 826">
          <a:extLst>
            <a:ext uri="{FF2B5EF4-FFF2-40B4-BE49-F238E27FC236}">
              <a16:creationId xmlns:a16="http://schemas.microsoft.com/office/drawing/2014/main" id="{893BFFFB-1082-4DA4-9DF4-1EA54D283DDD}"/>
            </a:ext>
          </a:extLst>
        </xdr:cNvPr>
        <xdr:cNvCxnSpPr/>
      </xdr:nvCxnSpPr>
      <xdr:spPr>
        <a:xfrm>
          <a:off x="21323300" y="1471559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91999</xdr:rowOff>
    </xdr:from>
    <xdr:to>
      <xdr:col>107</xdr:col>
      <xdr:colOff>101600</xdr:colOff>
      <xdr:row>86</xdr:row>
      <xdr:rowOff>22149</xdr:rowOff>
    </xdr:to>
    <xdr:sp macro="" textlink="">
      <xdr:nvSpPr>
        <xdr:cNvPr id="828" name="楕円 827">
          <a:extLst>
            <a:ext uri="{FF2B5EF4-FFF2-40B4-BE49-F238E27FC236}">
              <a16:creationId xmlns:a16="http://schemas.microsoft.com/office/drawing/2014/main" id="{A3B2330D-BE90-4DB0-B3D7-5425E4D265B2}"/>
            </a:ext>
          </a:extLst>
        </xdr:cNvPr>
        <xdr:cNvSpPr/>
      </xdr:nvSpPr>
      <xdr:spPr>
        <a:xfrm>
          <a:off x="20383500" y="146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142342</xdr:rowOff>
    </xdr:from>
    <xdr:to>
      <xdr:col>111</xdr:col>
      <xdr:colOff>177800</xdr:colOff>
      <xdr:row>85</xdr:row>
      <xdr:rowOff>142799</xdr:rowOff>
    </xdr:to>
    <xdr:cxnSp macro="">
      <xdr:nvCxnSpPr>
        <xdr:cNvPr id="829" name="直線コネクタ 828">
          <a:extLst>
            <a:ext uri="{FF2B5EF4-FFF2-40B4-BE49-F238E27FC236}">
              <a16:creationId xmlns:a16="http://schemas.microsoft.com/office/drawing/2014/main" id="{2952C16B-7E5B-4B3D-AD71-60B819ED0FD9}"/>
            </a:ext>
          </a:extLst>
        </xdr:cNvPr>
        <xdr:cNvCxnSpPr/>
      </xdr:nvCxnSpPr>
      <xdr:spPr>
        <a:xfrm flipV="1">
          <a:off x="20434300" y="1471559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94742</xdr:rowOff>
    </xdr:from>
    <xdr:to>
      <xdr:col>102</xdr:col>
      <xdr:colOff>165100</xdr:colOff>
      <xdr:row>86</xdr:row>
      <xdr:rowOff>24892</xdr:rowOff>
    </xdr:to>
    <xdr:sp macro="" textlink="">
      <xdr:nvSpPr>
        <xdr:cNvPr id="830" name="楕円 829">
          <a:extLst>
            <a:ext uri="{FF2B5EF4-FFF2-40B4-BE49-F238E27FC236}">
              <a16:creationId xmlns:a16="http://schemas.microsoft.com/office/drawing/2014/main" id="{A2A70F4A-5C41-4611-8695-0A118A899C0B}"/>
            </a:ext>
          </a:extLst>
        </xdr:cNvPr>
        <xdr:cNvSpPr/>
      </xdr:nvSpPr>
      <xdr:spPr>
        <a:xfrm>
          <a:off x="19494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142799</xdr:rowOff>
    </xdr:from>
    <xdr:to>
      <xdr:col>107</xdr:col>
      <xdr:colOff>50800</xdr:colOff>
      <xdr:row>85</xdr:row>
      <xdr:rowOff>145542</xdr:rowOff>
    </xdr:to>
    <xdr:cxnSp macro="">
      <xdr:nvCxnSpPr>
        <xdr:cNvPr id="831" name="直線コネクタ 830">
          <a:extLst>
            <a:ext uri="{FF2B5EF4-FFF2-40B4-BE49-F238E27FC236}">
              <a16:creationId xmlns:a16="http://schemas.microsoft.com/office/drawing/2014/main" id="{39C1DA23-53D9-466D-9A9B-A1924D991218}"/>
            </a:ext>
          </a:extLst>
        </xdr:cNvPr>
        <xdr:cNvCxnSpPr/>
      </xdr:nvCxnSpPr>
      <xdr:spPr>
        <a:xfrm flipV="1">
          <a:off x="19545300" y="1471604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95656</xdr:rowOff>
    </xdr:from>
    <xdr:to>
      <xdr:col>98</xdr:col>
      <xdr:colOff>38100</xdr:colOff>
      <xdr:row>86</xdr:row>
      <xdr:rowOff>25806</xdr:rowOff>
    </xdr:to>
    <xdr:sp macro="" textlink="">
      <xdr:nvSpPr>
        <xdr:cNvPr id="832" name="楕円 831">
          <a:extLst>
            <a:ext uri="{FF2B5EF4-FFF2-40B4-BE49-F238E27FC236}">
              <a16:creationId xmlns:a16="http://schemas.microsoft.com/office/drawing/2014/main" id="{483A95BB-740E-4CE0-8F8E-A706E517F273}"/>
            </a:ext>
          </a:extLst>
        </xdr:cNvPr>
        <xdr:cNvSpPr/>
      </xdr:nvSpPr>
      <xdr:spPr>
        <a:xfrm>
          <a:off x="18605500" y="146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145542</xdr:rowOff>
    </xdr:from>
    <xdr:to>
      <xdr:col>102</xdr:col>
      <xdr:colOff>114300</xdr:colOff>
      <xdr:row>85</xdr:row>
      <xdr:rowOff>146456</xdr:rowOff>
    </xdr:to>
    <xdr:cxnSp macro="">
      <xdr:nvCxnSpPr>
        <xdr:cNvPr id="833" name="直線コネクタ 832">
          <a:extLst>
            <a:ext uri="{FF2B5EF4-FFF2-40B4-BE49-F238E27FC236}">
              <a16:creationId xmlns:a16="http://schemas.microsoft.com/office/drawing/2014/main" id="{3826D5A5-0872-4A54-8058-116A6C678B08}"/>
            </a:ext>
          </a:extLst>
        </xdr:cNvPr>
        <xdr:cNvCxnSpPr/>
      </xdr:nvCxnSpPr>
      <xdr:spPr>
        <a:xfrm flipV="1">
          <a:off x="18656300" y="1471879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834" name="n_1aveValue【消防施設】&#10;一人当たり面積">
          <a:extLst>
            <a:ext uri="{FF2B5EF4-FFF2-40B4-BE49-F238E27FC236}">
              <a16:creationId xmlns:a16="http://schemas.microsoft.com/office/drawing/2014/main" id="{CCD4F6F4-6053-4BDE-8D5F-6D83310AECA6}"/>
            </a:ext>
          </a:extLst>
        </xdr:cNvPr>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835" name="n_2aveValue【消防施設】&#10;一人当たり面積">
          <a:extLst>
            <a:ext uri="{FF2B5EF4-FFF2-40B4-BE49-F238E27FC236}">
              <a16:creationId xmlns:a16="http://schemas.microsoft.com/office/drawing/2014/main" id="{95CBB3AB-DFF3-4C47-9B10-46244D1A78AE}"/>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836" name="n_3aveValue【消防施設】&#10;一人当たり面積">
          <a:extLst>
            <a:ext uri="{FF2B5EF4-FFF2-40B4-BE49-F238E27FC236}">
              <a16:creationId xmlns:a16="http://schemas.microsoft.com/office/drawing/2014/main" id="{525EC6CA-B1D9-4B54-A8F4-5EB86389F7C5}"/>
            </a:ext>
          </a:extLst>
        </xdr:cNvPr>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837" name="n_4aveValue【消防施設】&#10;一人当たり面積">
          <a:extLst>
            <a:ext uri="{FF2B5EF4-FFF2-40B4-BE49-F238E27FC236}">
              <a16:creationId xmlns:a16="http://schemas.microsoft.com/office/drawing/2014/main" id="{5A97D301-3C92-48ED-A30B-3F3D870F0023}"/>
            </a:ext>
          </a:extLst>
        </xdr:cNvPr>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12819</xdr:rowOff>
    </xdr:from>
    <xdr:ext cx="469744" cy="259045"/>
    <xdr:sp macro="" textlink="">
      <xdr:nvSpPr>
        <xdr:cNvPr id="838" name="n_1mainValue【消防施設】&#10;一人当たり面積">
          <a:extLst>
            <a:ext uri="{FF2B5EF4-FFF2-40B4-BE49-F238E27FC236}">
              <a16:creationId xmlns:a16="http://schemas.microsoft.com/office/drawing/2014/main" id="{B18CA1B1-88B0-47F1-AF9C-F6600B504D63}"/>
            </a:ext>
          </a:extLst>
        </xdr:cNvPr>
        <xdr:cNvSpPr txBox="1"/>
      </xdr:nvSpPr>
      <xdr:spPr>
        <a:xfrm>
          <a:off x="21075727" y="1475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13276</xdr:rowOff>
    </xdr:from>
    <xdr:ext cx="469744" cy="259045"/>
    <xdr:sp macro="" textlink="">
      <xdr:nvSpPr>
        <xdr:cNvPr id="839" name="n_2mainValue【消防施設】&#10;一人当たり面積">
          <a:extLst>
            <a:ext uri="{FF2B5EF4-FFF2-40B4-BE49-F238E27FC236}">
              <a16:creationId xmlns:a16="http://schemas.microsoft.com/office/drawing/2014/main" id="{447C5E99-96BA-4E11-A425-2FA827A1ED2C}"/>
            </a:ext>
          </a:extLst>
        </xdr:cNvPr>
        <xdr:cNvSpPr txBox="1"/>
      </xdr:nvSpPr>
      <xdr:spPr>
        <a:xfrm>
          <a:off x="20199427" y="1475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16019</xdr:rowOff>
    </xdr:from>
    <xdr:ext cx="469744" cy="259045"/>
    <xdr:sp macro="" textlink="">
      <xdr:nvSpPr>
        <xdr:cNvPr id="840" name="n_3mainValue【消防施設】&#10;一人当たり面積">
          <a:extLst>
            <a:ext uri="{FF2B5EF4-FFF2-40B4-BE49-F238E27FC236}">
              <a16:creationId xmlns:a16="http://schemas.microsoft.com/office/drawing/2014/main" id="{60FA1FC6-3C8A-4599-9CD5-7134355DAA46}"/>
            </a:ext>
          </a:extLst>
        </xdr:cNvPr>
        <xdr:cNvSpPr txBox="1"/>
      </xdr:nvSpPr>
      <xdr:spPr>
        <a:xfrm>
          <a:off x="19310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16933</xdr:rowOff>
    </xdr:from>
    <xdr:ext cx="469744" cy="259045"/>
    <xdr:sp macro="" textlink="">
      <xdr:nvSpPr>
        <xdr:cNvPr id="841" name="n_4mainValue【消防施設】&#10;一人当たり面積">
          <a:extLst>
            <a:ext uri="{FF2B5EF4-FFF2-40B4-BE49-F238E27FC236}">
              <a16:creationId xmlns:a16="http://schemas.microsoft.com/office/drawing/2014/main" id="{E27DD38F-6D2B-47FA-9411-B72CF5D64B66}"/>
            </a:ext>
          </a:extLst>
        </xdr:cNvPr>
        <xdr:cNvSpPr txBox="1"/>
      </xdr:nvSpPr>
      <xdr:spPr>
        <a:xfrm>
          <a:off x="18421427"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E208EE0B-297B-4D22-BAF0-8E82EF01A14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64056D18-0E9A-470F-A782-A8869F06769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FCDA8C79-4D32-4ACA-B5DA-3591E411C9A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61AD122D-9516-411C-8C4F-C059EFF5A3E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F366318D-AC3A-46CB-B998-A36B9CB2016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06DEB1B2-5A47-4B91-8ED1-C1C43FBA5D6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75BF408E-C602-452B-A87F-59D7333BEC0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0D6FC238-5533-4FF5-A490-FDE6D9BE0F6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9E8F3327-9ABF-4960-A63D-70457E64899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A3826F75-7E85-4A1B-A7A8-66E35A3E85C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a:extLst>
            <a:ext uri="{FF2B5EF4-FFF2-40B4-BE49-F238E27FC236}">
              <a16:creationId xmlns:a16="http://schemas.microsoft.com/office/drawing/2014/main" id="{6FB89F0C-CC90-4509-85D2-0AEFB38B784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a:extLst>
            <a:ext uri="{FF2B5EF4-FFF2-40B4-BE49-F238E27FC236}">
              <a16:creationId xmlns:a16="http://schemas.microsoft.com/office/drawing/2014/main" id="{87D5D9EC-64E1-4171-AD58-1523F9983B1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a:extLst>
            <a:ext uri="{FF2B5EF4-FFF2-40B4-BE49-F238E27FC236}">
              <a16:creationId xmlns:a16="http://schemas.microsoft.com/office/drawing/2014/main" id="{8C09D684-62F8-44DD-B3D3-3BE09574F9E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a:extLst>
            <a:ext uri="{FF2B5EF4-FFF2-40B4-BE49-F238E27FC236}">
              <a16:creationId xmlns:a16="http://schemas.microsoft.com/office/drawing/2014/main" id="{95BBF09D-CB6D-4934-B458-1A0E14580F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a:extLst>
            <a:ext uri="{FF2B5EF4-FFF2-40B4-BE49-F238E27FC236}">
              <a16:creationId xmlns:a16="http://schemas.microsoft.com/office/drawing/2014/main" id="{B882A2D1-D1C9-4918-A2F5-FA167A6F4CF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a:extLst>
            <a:ext uri="{FF2B5EF4-FFF2-40B4-BE49-F238E27FC236}">
              <a16:creationId xmlns:a16="http://schemas.microsoft.com/office/drawing/2014/main" id="{AFAC21F0-C7A7-4544-B167-7ADD87D55BE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a:extLst>
            <a:ext uri="{FF2B5EF4-FFF2-40B4-BE49-F238E27FC236}">
              <a16:creationId xmlns:a16="http://schemas.microsoft.com/office/drawing/2014/main" id="{4B47520A-1621-4876-BAB5-DE47A0E594C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a:extLst>
            <a:ext uri="{FF2B5EF4-FFF2-40B4-BE49-F238E27FC236}">
              <a16:creationId xmlns:a16="http://schemas.microsoft.com/office/drawing/2014/main" id="{8C68C718-E7EF-453E-BF97-ABBC852F3ED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a:extLst>
            <a:ext uri="{FF2B5EF4-FFF2-40B4-BE49-F238E27FC236}">
              <a16:creationId xmlns:a16="http://schemas.microsoft.com/office/drawing/2014/main" id="{FB3AC322-A22D-4D26-A258-50ADC777DCB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a:extLst>
            <a:ext uri="{FF2B5EF4-FFF2-40B4-BE49-F238E27FC236}">
              <a16:creationId xmlns:a16="http://schemas.microsoft.com/office/drawing/2014/main" id="{D89C9A6C-5904-461B-AE3C-F1B7E7476A6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a:extLst>
            <a:ext uri="{FF2B5EF4-FFF2-40B4-BE49-F238E27FC236}">
              <a16:creationId xmlns:a16="http://schemas.microsoft.com/office/drawing/2014/main" id="{BD9A8694-7CDA-4BA6-A0D0-0A0E9F5B9DF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a:extLst>
            <a:ext uri="{FF2B5EF4-FFF2-40B4-BE49-F238E27FC236}">
              <a16:creationId xmlns:a16="http://schemas.microsoft.com/office/drawing/2014/main" id="{BE673441-8FE1-43B2-A0CF-5E036444759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a:extLst>
            <a:ext uri="{FF2B5EF4-FFF2-40B4-BE49-F238E27FC236}">
              <a16:creationId xmlns:a16="http://schemas.microsoft.com/office/drawing/2014/main" id="{2CEA527C-8985-412C-9C8E-51D755ECB68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02C70D82-2218-4A70-8D03-C135B071606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a:extLst>
            <a:ext uri="{FF2B5EF4-FFF2-40B4-BE49-F238E27FC236}">
              <a16:creationId xmlns:a16="http://schemas.microsoft.com/office/drawing/2014/main" id="{D667D2D8-4ADD-4F14-B5B5-BC62AC49F36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867" name="直線コネクタ 866">
          <a:extLst>
            <a:ext uri="{FF2B5EF4-FFF2-40B4-BE49-F238E27FC236}">
              <a16:creationId xmlns:a16="http://schemas.microsoft.com/office/drawing/2014/main" id="{BA3DE149-31A2-4498-BC6F-D709846FC5DF}"/>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68" name="【庁舎】&#10;有形固定資産減価償却率最小値テキスト">
          <a:extLst>
            <a:ext uri="{FF2B5EF4-FFF2-40B4-BE49-F238E27FC236}">
              <a16:creationId xmlns:a16="http://schemas.microsoft.com/office/drawing/2014/main" id="{AB93D1C8-3420-4D05-9399-11CC0CEF40EF}"/>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69" name="直線コネクタ 868">
          <a:extLst>
            <a:ext uri="{FF2B5EF4-FFF2-40B4-BE49-F238E27FC236}">
              <a16:creationId xmlns:a16="http://schemas.microsoft.com/office/drawing/2014/main" id="{2327BE1C-AADC-4714-A4E4-740D3C610499}"/>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70" name="【庁舎】&#10;有形固定資産減価償却率最大値テキスト">
          <a:extLst>
            <a:ext uri="{FF2B5EF4-FFF2-40B4-BE49-F238E27FC236}">
              <a16:creationId xmlns:a16="http://schemas.microsoft.com/office/drawing/2014/main" id="{A057D1EC-752A-4848-896F-E4B55E9151E6}"/>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71" name="直線コネクタ 870">
          <a:extLst>
            <a:ext uri="{FF2B5EF4-FFF2-40B4-BE49-F238E27FC236}">
              <a16:creationId xmlns:a16="http://schemas.microsoft.com/office/drawing/2014/main" id="{E7A312FC-6EF6-497B-AC33-A4D2527388AC}"/>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872" name="【庁舎】&#10;有形固定資産減価償却率平均値テキスト">
          <a:extLst>
            <a:ext uri="{FF2B5EF4-FFF2-40B4-BE49-F238E27FC236}">
              <a16:creationId xmlns:a16="http://schemas.microsoft.com/office/drawing/2014/main" id="{5FCF5E11-9396-401F-AF95-30731B24FB95}"/>
            </a:ext>
          </a:extLst>
        </xdr:cNvPr>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873" name="フローチャート: 判断 872">
          <a:extLst>
            <a:ext uri="{FF2B5EF4-FFF2-40B4-BE49-F238E27FC236}">
              <a16:creationId xmlns:a16="http://schemas.microsoft.com/office/drawing/2014/main" id="{68A30EF9-99DA-4C88-A48B-4ABB9544C3BC}"/>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874" name="フローチャート: 判断 873">
          <a:extLst>
            <a:ext uri="{FF2B5EF4-FFF2-40B4-BE49-F238E27FC236}">
              <a16:creationId xmlns:a16="http://schemas.microsoft.com/office/drawing/2014/main" id="{AB010DD2-06DC-4183-A679-DA083F25893F}"/>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75" name="フローチャート: 判断 874">
          <a:extLst>
            <a:ext uri="{FF2B5EF4-FFF2-40B4-BE49-F238E27FC236}">
              <a16:creationId xmlns:a16="http://schemas.microsoft.com/office/drawing/2014/main" id="{C18942B2-D84A-44A1-8F37-78E965449429}"/>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6" name="フローチャート: 判断 875">
          <a:extLst>
            <a:ext uri="{FF2B5EF4-FFF2-40B4-BE49-F238E27FC236}">
              <a16:creationId xmlns:a16="http://schemas.microsoft.com/office/drawing/2014/main" id="{8488A663-0C5B-4A52-9592-5CB3E3351F74}"/>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77" name="フローチャート: 判断 876">
          <a:extLst>
            <a:ext uri="{FF2B5EF4-FFF2-40B4-BE49-F238E27FC236}">
              <a16:creationId xmlns:a16="http://schemas.microsoft.com/office/drawing/2014/main" id="{D5C2415A-2CE1-4C4C-A2BD-B544E6550907}"/>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505F6616-D8CD-453B-A01E-3E8D50BDED8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C3D9C243-0B4E-40D6-83E2-490E601E690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BA63A38D-328A-4994-B026-73A4AE5F6C6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F75776AD-392F-45AD-BA2F-2F3FB6AE7F1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622AA210-5B2B-4EB1-BE11-698E3E1CE9B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103777</xdr:rowOff>
    </xdr:from>
    <xdr:to>
      <xdr:col>85</xdr:col>
      <xdr:colOff>177800</xdr:colOff>
      <xdr:row>105</xdr:row>
      <xdr:rowOff>33927</xdr:rowOff>
    </xdr:to>
    <xdr:sp macro="" textlink="">
      <xdr:nvSpPr>
        <xdr:cNvPr id="883" name="楕円 882">
          <a:extLst>
            <a:ext uri="{FF2B5EF4-FFF2-40B4-BE49-F238E27FC236}">
              <a16:creationId xmlns:a16="http://schemas.microsoft.com/office/drawing/2014/main" id="{BCF11DB5-9FF2-4CD3-8331-86FC8A34E60C}"/>
            </a:ext>
          </a:extLst>
        </xdr:cNvPr>
        <xdr:cNvSpPr/>
      </xdr:nvSpPr>
      <xdr:spPr>
        <a:xfrm>
          <a:off x="162687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126654</xdr:rowOff>
    </xdr:from>
    <xdr:ext cx="405111" cy="259045"/>
    <xdr:sp macro="" textlink="">
      <xdr:nvSpPr>
        <xdr:cNvPr id="884" name="【庁舎】&#10;有形固定資産減価償却率該当値テキスト">
          <a:extLst>
            <a:ext uri="{FF2B5EF4-FFF2-40B4-BE49-F238E27FC236}">
              <a16:creationId xmlns:a16="http://schemas.microsoft.com/office/drawing/2014/main" id="{193C8CFE-D37E-40F1-984E-E6ACF818354C}"/>
            </a:ext>
          </a:extLst>
        </xdr:cNvPr>
        <xdr:cNvSpPr txBox="1"/>
      </xdr:nvSpPr>
      <xdr:spPr>
        <a:xfrm>
          <a:off x="16357600" y="177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56424</xdr:rowOff>
    </xdr:from>
    <xdr:to>
      <xdr:col>81</xdr:col>
      <xdr:colOff>101600</xdr:colOff>
      <xdr:row>104</xdr:row>
      <xdr:rowOff>158024</xdr:rowOff>
    </xdr:to>
    <xdr:sp macro="" textlink="">
      <xdr:nvSpPr>
        <xdr:cNvPr id="885" name="楕円 884">
          <a:extLst>
            <a:ext uri="{FF2B5EF4-FFF2-40B4-BE49-F238E27FC236}">
              <a16:creationId xmlns:a16="http://schemas.microsoft.com/office/drawing/2014/main" id="{5916AE18-39D7-4059-8008-B46ACE830E49}"/>
            </a:ext>
          </a:extLst>
        </xdr:cNvPr>
        <xdr:cNvSpPr/>
      </xdr:nvSpPr>
      <xdr:spPr>
        <a:xfrm>
          <a:off x="15430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107224</xdr:rowOff>
    </xdr:from>
    <xdr:to>
      <xdr:col>85</xdr:col>
      <xdr:colOff>127000</xdr:colOff>
      <xdr:row>104</xdr:row>
      <xdr:rowOff>154577</xdr:rowOff>
    </xdr:to>
    <xdr:cxnSp macro="">
      <xdr:nvCxnSpPr>
        <xdr:cNvPr id="886" name="直線コネクタ 885">
          <a:extLst>
            <a:ext uri="{FF2B5EF4-FFF2-40B4-BE49-F238E27FC236}">
              <a16:creationId xmlns:a16="http://schemas.microsoft.com/office/drawing/2014/main" id="{AA045734-D1A0-456F-B01F-6545D6085D15}"/>
            </a:ext>
          </a:extLst>
        </xdr:cNvPr>
        <xdr:cNvCxnSpPr/>
      </xdr:nvCxnSpPr>
      <xdr:spPr>
        <a:xfrm>
          <a:off x="15481300" y="1793802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10705</xdr:rowOff>
    </xdr:from>
    <xdr:to>
      <xdr:col>76</xdr:col>
      <xdr:colOff>165100</xdr:colOff>
      <xdr:row>104</xdr:row>
      <xdr:rowOff>112305</xdr:rowOff>
    </xdr:to>
    <xdr:sp macro="" textlink="">
      <xdr:nvSpPr>
        <xdr:cNvPr id="887" name="楕円 886">
          <a:extLst>
            <a:ext uri="{FF2B5EF4-FFF2-40B4-BE49-F238E27FC236}">
              <a16:creationId xmlns:a16="http://schemas.microsoft.com/office/drawing/2014/main" id="{79332EBE-FC5C-4FC9-A647-A826ACB38351}"/>
            </a:ext>
          </a:extLst>
        </xdr:cNvPr>
        <xdr:cNvSpPr/>
      </xdr:nvSpPr>
      <xdr:spPr>
        <a:xfrm>
          <a:off x="14541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61505</xdr:rowOff>
    </xdr:from>
    <xdr:to>
      <xdr:col>81</xdr:col>
      <xdr:colOff>50800</xdr:colOff>
      <xdr:row>104</xdr:row>
      <xdr:rowOff>107224</xdr:rowOff>
    </xdr:to>
    <xdr:cxnSp macro="">
      <xdr:nvCxnSpPr>
        <xdr:cNvPr id="888" name="直線コネクタ 887">
          <a:extLst>
            <a:ext uri="{FF2B5EF4-FFF2-40B4-BE49-F238E27FC236}">
              <a16:creationId xmlns:a16="http://schemas.microsoft.com/office/drawing/2014/main" id="{B7A64005-0CF3-4115-BDF5-37C7AF6B4D78}"/>
            </a:ext>
          </a:extLst>
        </xdr:cNvPr>
        <xdr:cNvCxnSpPr/>
      </xdr:nvCxnSpPr>
      <xdr:spPr>
        <a:xfrm>
          <a:off x="14592300" y="1789230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136434</xdr:rowOff>
    </xdr:from>
    <xdr:to>
      <xdr:col>72</xdr:col>
      <xdr:colOff>38100</xdr:colOff>
      <xdr:row>104</xdr:row>
      <xdr:rowOff>66584</xdr:rowOff>
    </xdr:to>
    <xdr:sp macro="" textlink="">
      <xdr:nvSpPr>
        <xdr:cNvPr id="889" name="楕円 888">
          <a:extLst>
            <a:ext uri="{FF2B5EF4-FFF2-40B4-BE49-F238E27FC236}">
              <a16:creationId xmlns:a16="http://schemas.microsoft.com/office/drawing/2014/main" id="{CC93A519-5449-466A-B353-27397BEA84A1}"/>
            </a:ext>
          </a:extLst>
        </xdr:cNvPr>
        <xdr:cNvSpPr/>
      </xdr:nvSpPr>
      <xdr:spPr>
        <a:xfrm>
          <a:off x="13652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15784</xdr:rowOff>
    </xdr:from>
    <xdr:to>
      <xdr:col>76</xdr:col>
      <xdr:colOff>114300</xdr:colOff>
      <xdr:row>104</xdr:row>
      <xdr:rowOff>61505</xdr:rowOff>
    </xdr:to>
    <xdr:cxnSp macro="">
      <xdr:nvCxnSpPr>
        <xdr:cNvPr id="890" name="直線コネクタ 889">
          <a:extLst>
            <a:ext uri="{FF2B5EF4-FFF2-40B4-BE49-F238E27FC236}">
              <a16:creationId xmlns:a16="http://schemas.microsoft.com/office/drawing/2014/main" id="{616C8258-A909-4A8F-9A33-8A0EDC520694}"/>
            </a:ext>
          </a:extLst>
        </xdr:cNvPr>
        <xdr:cNvCxnSpPr/>
      </xdr:nvCxnSpPr>
      <xdr:spPr>
        <a:xfrm>
          <a:off x="13703300" y="1784658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92348</xdr:rowOff>
    </xdr:from>
    <xdr:to>
      <xdr:col>67</xdr:col>
      <xdr:colOff>101600</xdr:colOff>
      <xdr:row>104</xdr:row>
      <xdr:rowOff>22498</xdr:rowOff>
    </xdr:to>
    <xdr:sp macro="" textlink="">
      <xdr:nvSpPr>
        <xdr:cNvPr id="891" name="楕円 890">
          <a:extLst>
            <a:ext uri="{FF2B5EF4-FFF2-40B4-BE49-F238E27FC236}">
              <a16:creationId xmlns:a16="http://schemas.microsoft.com/office/drawing/2014/main" id="{29DC3710-707F-4427-AF75-B7C2960D1C41}"/>
            </a:ext>
          </a:extLst>
        </xdr:cNvPr>
        <xdr:cNvSpPr/>
      </xdr:nvSpPr>
      <xdr:spPr>
        <a:xfrm>
          <a:off x="12763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143148</xdr:rowOff>
    </xdr:from>
    <xdr:to>
      <xdr:col>71</xdr:col>
      <xdr:colOff>177800</xdr:colOff>
      <xdr:row>104</xdr:row>
      <xdr:rowOff>15784</xdr:rowOff>
    </xdr:to>
    <xdr:cxnSp macro="">
      <xdr:nvCxnSpPr>
        <xdr:cNvPr id="892" name="直線コネクタ 891">
          <a:extLst>
            <a:ext uri="{FF2B5EF4-FFF2-40B4-BE49-F238E27FC236}">
              <a16:creationId xmlns:a16="http://schemas.microsoft.com/office/drawing/2014/main" id="{283DD198-BA92-472B-B0D4-5242BFBB11D3}"/>
            </a:ext>
          </a:extLst>
        </xdr:cNvPr>
        <xdr:cNvCxnSpPr/>
      </xdr:nvCxnSpPr>
      <xdr:spPr>
        <a:xfrm>
          <a:off x="12814300" y="1780249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893" name="n_1aveValue【庁舎】&#10;有形固定資産減価償却率">
          <a:extLst>
            <a:ext uri="{FF2B5EF4-FFF2-40B4-BE49-F238E27FC236}">
              <a16:creationId xmlns:a16="http://schemas.microsoft.com/office/drawing/2014/main" id="{44EF9120-8EB9-4EDA-B1BC-771672501104}"/>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894" name="n_2aveValue【庁舎】&#10;有形固定資産減価償却率">
          <a:extLst>
            <a:ext uri="{FF2B5EF4-FFF2-40B4-BE49-F238E27FC236}">
              <a16:creationId xmlns:a16="http://schemas.microsoft.com/office/drawing/2014/main" id="{6F2A2ACB-E908-423B-9A80-9C66E93842B3}"/>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95" name="n_3aveValue【庁舎】&#10;有形固定資産減価償却率">
          <a:extLst>
            <a:ext uri="{FF2B5EF4-FFF2-40B4-BE49-F238E27FC236}">
              <a16:creationId xmlns:a16="http://schemas.microsoft.com/office/drawing/2014/main" id="{F0589282-5B23-4313-B439-7906469C5B20}"/>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896" name="n_4aveValue【庁舎】&#10;有形固定資産減価償却率">
          <a:extLst>
            <a:ext uri="{FF2B5EF4-FFF2-40B4-BE49-F238E27FC236}">
              <a16:creationId xmlns:a16="http://schemas.microsoft.com/office/drawing/2014/main" id="{14741567-8D3E-4A26-94B9-67CE24BB6732}"/>
            </a:ext>
          </a:extLst>
        </xdr:cNvPr>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3101</xdr:rowOff>
    </xdr:from>
    <xdr:ext cx="405111" cy="259045"/>
    <xdr:sp macro="" textlink="">
      <xdr:nvSpPr>
        <xdr:cNvPr id="897" name="n_1mainValue【庁舎】&#10;有形固定資産減価償却率">
          <a:extLst>
            <a:ext uri="{FF2B5EF4-FFF2-40B4-BE49-F238E27FC236}">
              <a16:creationId xmlns:a16="http://schemas.microsoft.com/office/drawing/2014/main" id="{3BEE0CA6-8CF3-45B1-9BC2-F0D5F9C3A975}"/>
            </a:ext>
          </a:extLst>
        </xdr:cNvPr>
        <xdr:cNvSpPr txBox="1"/>
      </xdr:nvSpPr>
      <xdr:spPr>
        <a:xfrm>
          <a:off x="15266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128832</xdr:rowOff>
    </xdr:from>
    <xdr:ext cx="405111" cy="259045"/>
    <xdr:sp macro="" textlink="">
      <xdr:nvSpPr>
        <xdr:cNvPr id="898" name="n_2mainValue【庁舎】&#10;有形固定資産減価償却率">
          <a:extLst>
            <a:ext uri="{FF2B5EF4-FFF2-40B4-BE49-F238E27FC236}">
              <a16:creationId xmlns:a16="http://schemas.microsoft.com/office/drawing/2014/main" id="{FDC754DC-BA99-48D6-AC21-DE22D286A723}"/>
            </a:ext>
          </a:extLst>
        </xdr:cNvPr>
        <xdr:cNvSpPr txBox="1"/>
      </xdr:nvSpPr>
      <xdr:spPr>
        <a:xfrm>
          <a:off x="14389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83111</xdr:rowOff>
    </xdr:from>
    <xdr:ext cx="405111" cy="259045"/>
    <xdr:sp macro="" textlink="">
      <xdr:nvSpPr>
        <xdr:cNvPr id="899" name="n_3mainValue【庁舎】&#10;有形固定資産減価償却率">
          <a:extLst>
            <a:ext uri="{FF2B5EF4-FFF2-40B4-BE49-F238E27FC236}">
              <a16:creationId xmlns:a16="http://schemas.microsoft.com/office/drawing/2014/main" id="{60F5D73A-EC0C-411B-B2D8-FA4514F57C6B}"/>
            </a:ext>
          </a:extLst>
        </xdr:cNvPr>
        <xdr:cNvSpPr txBox="1"/>
      </xdr:nvSpPr>
      <xdr:spPr>
        <a:xfrm>
          <a:off x="13500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39025</xdr:rowOff>
    </xdr:from>
    <xdr:ext cx="405111" cy="259045"/>
    <xdr:sp macro="" textlink="">
      <xdr:nvSpPr>
        <xdr:cNvPr id="900" name="n_4mainValue【庁舎】&#10;有形固定資産減価償却率">
          <a:extLst>
            <a:ext uri="{FF2B5EF4-FFF2-40B4-BE49-F238E27FC236}">
              <a16:creationId xmlns:a16="http://schemas.microsoft.com/office/drawing/2014/main" id="{FA64C85F-DE11-4BAD-88A0-A724DF56B330}"/>
            </a:ext>
          </a:extLst>
        </xdr:cNvPr>
        <xdr:cNvSpPr txBox="1"/>
      </xdr:nvSpPr>
      <xdr:spPr>
        <a:xfrm>
          <a:off x="126117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a:extLst>
            <a:ext uri="{FF2B5EF4-FFF2-40B4-BE49-F238E27FC236}">
              <a16:creationId xmlns:a16="http://schemas.microsoft.com/office/drawing/2014/main" id="{8392D5B0-B693-48FE-8266-B211E06EA2C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a:extLst>
            <a:ext uri="{FF2B5EF4-FFF2-40B4-BE49-F238E27FC236}">
              <a16:creationId xmlns:a16="http://schemas.microsoft.com/office/drawing/2014/main" id="{83FC4CEB-13BE-4CBB-A04F-E43344EE111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a:extLst>
            <a:ext uri="{FF2B5EF4-FFF2-40B4-BE49-F238E27FC236}">
              <a16:creationId xmlns:a16="http://schemas.microsoft.com/office/drawing/2014/main" id="{D0BA2FC1-95F0-4367-97C5-CD968FDF159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a:extLst>
            <a:ext uri="{FF2B5EF4-FFF2-40B4-BE49-F238E27FC236}">
              <a16:creationId xmlns:a16="http://schemas.microsoft.com/office/drawing/2014/main" id="{367032F8-3552-451E-9347-79F1A2A6DB6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a:extLst>
            <a:ext uri="{FF2B5EF4-FFF2-40B4-BE49-F238E27FC236}">
              <a16:creationId xmlns:a16="http://schemas.microsoft.com/office/drawing/2014/main" id="{A5F99B6A-37BE-466C-962D-3716ADE1987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a:extLst>
            <a:ext uri="{FF2B5EF4-FFF2-40B4-BE49-F238E27FC236}">
              <a16:creationId xmlns:a16="http://schemas.microsoft.com/office/drawing/2014/main" id="{9E67C797-F3B7-4D4D-907E-7BF66D259F3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a:extLst>
            <a:ext uri="{FF2B5EF4-FFF2-40B4-BE49-F238E27FC236}">
              <a16:creationId xmlns:a16="http://schemas.microsoft.com/office/drawing/2014/main" id="{2C1059FF-1848-4883-B00F-DC04942E573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a:extLst>
            <a:ext uri="{FF2B5EF4-FFF2-40B4-BE49-F238E27FC236}">
              <a16:creationId xmlns:a16="http://schemas.microsoft.com/office/drawing/2014/main" id="{22C7CFD7-7950-48FB-90C7-C7E8ABFC767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a:extLst>
            <a:ext uri="{FF2B5EF4-FFF2-40B4-BE49-F238E27FC236}">
              <a16:creationId xmlns:a16="http://schemas.microsoft.com/office/drawing/2014/main" id="{05F31438-6650-454F-B8F0-D5FE1159508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a:extLst>
            <a:ext uri="{FF2B5EF4-FFF2-40B4-BE49-F238E27FC236}">
              <a16:creationId xmlns:a16="http://schemas.microsoft.com/office/drawing/2014/main" id="{8ADFB55B-BAC8-4253-A054-F97D630DC83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1" name="直線コネクタ 910">
          <a:extLst>
            <a:ext uri="{FF2B5EF4-FFF2-40B4-BE49-F238E27FC236}">
              <a16:creationId xmlns:a16="http://schemas.microsoft.com/office/drawing/2014/main" id="{DF8931CC-D68B-4A69-912D-FAD1B3CE0E1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2" name="テキスト ボックス 911">
          <a:extLst>
            <a:ext uri="{FF2B5EF4-FFF2-40B4-BE49-F238E27FC236}">
              <a16:creationId xmlns:a16="http://schemas.microsoft.com/office/drawing/2014/main" id="{F0302625-9AF4-4906-B9D0-DC4AEB67DDC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3" name="直線コネクタ 912">
          <a:extLst>
            <a:ext uri="{FF2B5EF4-FFF2-40B4-BE49-F238E27FC236}">
              <a16:creationId xmlns:a16="http://schemas.microsoft.com/office/drawing/2014/main" id="{04D94357-7514-4048-A235-973B2394071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4" name="テキスト ボックス 913">
          <a:extLst>
            <a:ext uri="{FF2B5EF4-FFF2-40B4-BE49-F238E27FC236}">
              <a16:creationId xmlns:a16="http://schemas.microsoft.com/office/drawing/2014/main" id="{91E84C6B-57A0-49B6-BD23-DD63D3E4031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5" name="直線コネクタ 914">
          <a:extLst>
            <a:ext uri="{FF2B5EF4-FFF2-40B4-BE49-F238E27FC236}">
              <a16:creationId xmlns:a16="http://schemas.microsoft.com/office/drawing/2014/main" id="{F2D4E47B-F45F-4322-8E32-A539575753B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6" name="テキスト ボックス 915">
          <a:extLst>
            <a:ext uri="{FF2B5EF4-FFF2-40B4-BE49-F238E27FC236}">
              <a16:creationId xmlns:a16="http://schemas.microsoft.com/office/drawing/2014/main" id="{EBC49CE3-AB72-4CCB-9A2B-2138514CE73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7" name="直線コネクタ 916">
          <a:extLst>
            <a:ext uri="{FF2B5EF4-FFF2-40B4-BE49-F238E27FC236}">
              <a16:creationId xmlns:a16="http://schemas.microsoft.com/office/drawing/2014/main" id="{D3C540A7-8250-443C-AC25-1443E643C38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8" name="テキスト ボックス 917">
          <a:extLst>
            <a:ext uri="{FF2B5EF4-FFF2-40B4-BE49-F238E27FC236}">
              <a16:creationId xmlns:a16="http://schemas.microsoft.com/office/drawing/2014/main" id="{28C97D4D-1E63-4E24-9C32-04BD4EC824B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9" name="直線コネクタ 918">
          <a:extLst>
            <a:ext uri="{FF2B5EF4-FFF2-40B4-BE49-F238E27FC236}">
              <a16:creationId xmlns:a16="http://schemas.microsoft.com/office/drawing/2014/main" id="{0D63A742-315C-4EE0-84C7-1CE15C859E0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0" name="テキスト ボックス 919">
          <a:extLst>
            <a:ext uri="{FF2B5EF4-FFF2-40B4-BE49-F238E27FC236}">
              <a16:creationId xmlns:a16="http://schemas.microsoft.com/office/drawing/2014/main" id="{E653D163-6F98-4CB4-B3E4-8D57C60FCEE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1" name="直線コネクタ 920">
          <a:extLst>
            <a:ext uri="{FF2B5EF4-FFF2-40B4-BE49-F238E27FC236}">
              <a16:creationId xmlns:a16="http://schemas.microsoft.com/office/drawing/2014/main" id="{24CD9BE4-B22F-4B1A-8A81-58932C88DFA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2" name="テキスト ボックス 921">
          <a:extLst>
            <a:ext uri="{FF2B5EF4-FFF2-40B4-BE49-F238E27FC236}">
              <a16:creationId xmlns:a16="http://schemas.microsoft.com/office/drawing/2014/main" id="{849C891C-031C-4CAD-81A2-DE4FCA9BA16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D1C90563-0C56-4565-AD34-66F3D21F48C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CC51EF32-A167-4EC9-9720-CA1BF173CCA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id="{E282540D-D732-4A3A-9EE0-2A561AC4D03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926" name="直線コネクタ 925">
          <a:extLst>
            <a:ext uri="{FF2B5EF4-FFF2-40B4-BE49-F238E27FC236}">
              <a16:creationId xmlns:a16="http://schemas.microsoft.com/office/drawing/2014/main" id="{13718ECE-3D5B-45D7-B5C7-3B45F46733C7}"/>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927" name="【庁舎】&#10;一人当たり面積最小値テキスト">
          <a:extLst>
            <a:ext uri="{FF2B5EF4-FFF2-40B4-BE49-F238E27FC236}">
              <a16:creationId xmlns:a16="http://schemas.microsoft.com/office/drawing/2014/main" id="{8E1E1BF8-C257-4482-A8C6-9DDE8BF8398F}"/>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928" name="直線コネクタ 927">
          <a:extLst>
            <a:ext uri="{FF2B5EF4-FFF2-40B4-BE49-F238E27FC236}">
              <a16:creationId xmlns:a16="http://schemas.microsoft.com/office/drawing/2014/main" id="{97024DD0-3C60-49B5-A0CF-E66E0A41C80D}"/>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929" name="【庁舎】&#10;一人当たり面積最大値テキスト">
          <a:extLst>
            <a:ext uri="{FF2B5EF4-FFF2-40B4-BE49-F238E27FC236}">
              <a16:creationId xmlns:a16="http://schemas.microsoft.com/office/drawing/2014/main" id="{73EEE33B-1CAE-4EC5-A12E-EF4435A7FD8F}"/>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930" name="直線コネクタ 929">
          <a:extLst>
            <a:ext uri="{FF2B5EF4-FFF2-40B4-BE49-F238E27FC236}">
              <a16:creationId xmlns:a16="http://schemas.microsoft.com/office/drawing/2014/main" id="{BD04A0C7-3F90-495B-9DFB-B40259B48D53}"/>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31" name="【庁舎】&#10;一人当たり面積平均値テキスト">
          <a:extLst>
            <a:ext uri="{FF2B5EF4-FFF2-40B4-BE49-F238E27FC236}">
              <a16:creationId xmlns:a16="http://schemas.microsoft.com/office/drawing/2014/main" id="{A5056149-49BB-4DC4-BA05-A0CDB7C49D41}"/>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32" name="フローチャート: 判断 931">
          <a:extLst>
            <a:ext uri="{FF2B5EF4-FFF2-40B4-BE49-F238E27FC236}">
              <a16:creationId xmlns:a16="http://schemas.microsoft.com/office/drawing/2014/main" id="{3950187F-E3C7-4D72-AA0C-52BDDD1BEE13}"/>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933" name="フローチャート: 判断 932">
          <a:extLst>
            <a:ext uri="{FF2B5EF4-FFF2-40B4-BE49-F238E27FC236}">
              <a16:creationId xmlns:a16="http://schemas.microsoft.com/office/drawing/2014/main" id="{D135D907-647D-4E97-BA47-E0352827914E}"/>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934" name="フローチャート: 判断 933">
          <a:extLst>
            <a:ext uri="{FF2B5EF4-FFF2-40B4-BE49-F238E27FC236}">
              <a16:creationId xmlns:a16="http://schemas.microsoft.com/office/drawing/2014/main" id="{63A0397D-10FA-42E1-98F0-AF98BED50E1F}"/>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935" name="フローチャート: 判断 934">
          <a:extLst>
            <a:ext uri="{FF2B5EF4-FFF2-40B4-BE49-F238E27FC236}">
              <a16:creationId xmlns:a16="http://schemas.microsoft.com/office/drawing/2014/main" id="{8E07DD37-C396-4DD0-A01E-A2F01E4802DC}"/>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936" name="フローチャート: 判断 935">
          <a:extLst>
            <a:ext uri="{FF2B5EF4-FFF2-40B4-BE49-F238E27FC236}">
              <a16:creationId xmlns:a16="http://schemas.microsoft.com/office/drawing/2014/main" id="{4554A51C-57D2-4809-B5E4-088E3204D0D6}"/>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A8FABA06-C87A-4598-A625-497DAFD4BB4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ECC4C129-11F8-43AF-A150-502B592490F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2FB51223-48E3-4BC1-B1E8-29067217A04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A0344407-A94A-409D-9668-71DFB252843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E2F090AA-511B-4798-A2E8-30545E6D004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97245</xdr:rowOff>
    </xdr:from>
    <xdr:to>
      <xdr:col>116</xdr:col>
      <xdr:colOff>114300</xdr:colOff>
      <xdr:row>105</xdr:row>
      <xdr:rowOff>27395</xdr:rowOff>
    </xdr:to>
    <xdr:sp macro="" textlink="">
      <xdr:nvSpPr>
        <xdr:cNvPr id="942" name="楕円 941">
          <a:extLst>
            <a:ext uri="{FF2B5EF4-FFF2-40B4-BE49-F238E27FC236}">
              <a16:creationId xmlns:a16="http://schemas.microsoft.com/office/drawing/2014/main" id="{81724E4E-E6A3-49CD-95CC-1CFB61CD8DA5}"/>
            </a:ext>
          </a:extLst>
        </xdr:cNvPr>
        <xdr:cNvSpPr/>
      </xdr:nvSpPr>
      <xdr:spPr>
        <a:xfrm>
          <a:off x="221107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120122</xdr:rowOff>
    </xdr:from>
    <xdr:ext cx="469744" cy="259045"/>
    <xdr:sp macro="" textlink="">
      <xdr:nvSpPr>
        <xdr:cNvPr id="943" name="【庁舎】&#10;一人当たり面積該当値テキスト">
          <a:extLst>
            <a:ext uri="{FF2B5EF4-FFF2-40B4-BE49-F238E27FC236}">
              <a16:creationId xmlns:a16="http://schemas.microsoft.com/office/drawing/2014/main" id="{8CA0406D-7AB0-40E0-841D-E81E2849E3B8}"/>
            </a:ext>
          </a:extLst>
        </xdr:cNvPr>
        <xdr:cNvSpPr txBox="1"/>
      </xdr:nvSpPr>
      <xdr:spPr>
        <a:xfrm>
          <a:off x="22199600" y="177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101600</xdr:rowOff>
    </xdr:from>
    <xdr:to>
      <xdr:col>112</xdr:col>
      <xdr:colOff>38100</xdr:colOff>
      <xdr:row>105</xdr:row>
      <xdr:rowOff>31750</xdr:rowOff>
    </xdr:to>
    <xdr:sp macro="" textlink="">
      <xdr:nvSpPr>
        <xdr:cNvPr id="944" name="楕円 943">
          <a:extLst>
            <a:ext uri="{FF2B5EF4-FFF2-40B4-BE49-F238E27FC236}">
              <a16:creationId xmlns:a16="http://schemas.microsoft.com/office/drawing/2014/main" id="{847952B1-33B1-42D4-B03A-C1EAF469BE30}"/>
            </a:ext>
          </a:extLst>
        </xdr:cNvPr>
        <xdr:cNvSpPr/>
      </xdr:nvSpPr>
      <xdr:spPr>
        <a:xfrm>
          <a:off x="2127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148045</xdr:rowOff>
    </xdr:from>
    <xdr:to>
      <xdr:col>116</xdr:col>
      <xdr:colOff>63500</xdr:colOff>
      <xdr:row>104</xdr:row>
      <xdr:rowOff>152400</xdr:rowOff>
    </xdr:to>
    <xdr:cxnSp macro="">
      <xdr:nvCxnSpPr>
        <xdr:cNvPr id="945" name="直線コネクタ 944">
          <a:extLst>
            <a:ext uri="{FF2B5EF4-FFF2-40B4-BE49-F238E27FC236}">
              <a16:creationId xmlns:a16="http://schemas.microsoft.com/office/drawing/2014/main" id="{527C2454-0BBB-4444-8B8B-CF3C4CC3419B}"/>
            </a:ext>
          </a:extLst>
        </xdr:cNvPr>
        <xdr:cNvCxnSpPr/>
      </xdr:nvCxnSpPr>
      <xdr:spPr>
        <a:xfrm flipV="1">
          <a:off x="21323300" y="17978845"/>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104866</xdr:rowOff>
    </xdr:from>
    <xdr:to>
      <xdr:col>107</xdr:col>
      <xdr:colOff>101600</xdr:colOff>
      <xdr:row>105</xdr:row>
      <xdr:rowOff>35016</xdr:rowOff>
    </xdr:to>
    <xdr:sp macro="" textlink="">
      <xdr:nvSpPr>
        <xdr:cNvPr id="946" name="楕円 945">
          <a:extLst>
            <a:ext uri="{FF2B5EF4-FFF2-40B4-BE49-F238E27FC236}">
              <a16:creationId xmlns:a16="http://schemas.microsoft.com/office/drawing/2014/main" id="{C1D6D4B7-1F54-4B87-B082-FF0185CECC61}"/>
            </a:ext>
          </a:extLst>
        </xdr:cNvPr>
        <xdr:cNvSpPr/>
      </xdr:nvSpPr>
      <xdr:spPr>
        <a:xfrm>
          <a:off x="20383500" y="179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152400</xdr:rowOff>
    </xdr:from>
    <xdr:to>
      <xdr:col>111</xdr:col>
      <xdr:colOff>177800</xdr:colOff>
      <xdr:row>104</xdr:row>
      <xdr:rowOff>155666</xdr:rowOff>
    </xdr:to>
    <xdr:cxnSp macro="">
      <xdr:nvCxnSpPr>
        <xdr:cNvPr id="947" name="直線コネクタ 946">
          <a:extLst>
            <a:ext uri="{FF2B5EF4-FFF2-40B4-BE49-F238E27FC236}">
              <a16:creationId xmlns:a16="http://schemas.microsoft.com/office/drawing/2014/main" id="{FBA51F0F-2649-4C4B-AC68-628B414C89F8}"/>
            </a:ext>
          </a:extLst>
        </xdr:cNvPr>
        <xdr:cNvCxnSpPr/>
      </xdr:nvCxnSpPr>
      <xdr:spPr>
        <a:xfrm flipV="1">
          <a:off x="20434300" y="179832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114663</xdr:rowOff>
    </xdr:from>
    <xdr:to>
      <xdr:col>102</xdr:col>
      <xdr:colOff>165100</xdr:colOff>
      <xdr:row>105</xdr:row>
      <xdr:rowOff>44813</xdr:rowOff>
    </xdr:to>
    <xdr:sp macro="" textlink="">
      <xdr:nvSpPr>
        <xdr:cNvPr id="948" name="楕円 947">
          <a:extLst>
            <a:ext uri="{FF2B5EF4-FFF2-40B4-BE49-F238E27FC236}">
              <a16:creationId xmlns:a16="http://schemas.microsoft.com/office/drawing/2014/main" id="{27828461-3E03-4250-AC18-062D4E84E6C2}"/>
            </a:ext>
          </a:extLst>
        </xdr:cNvPr>
        <xdr:cNvSpPr/>
      </xdr:nvSpPr>
      <xdr:spPr>
        <a:xfrm>
          <a:off x="19494500" y="179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155666</xdr:rowOff>
    </xdr:from>
    <xdr:to>
      <xdr:col>107</xdr:col>
      <xdr:colOff>50800</xdr:colOff>
      <xdr:row>104</xdr:row>
      <xdr:rowOff>165463</xdr:rowOff>
    </xdr:to>
    <xdr:cxnSp macro="">
      <xdr:nvCxnSpPr>
        <xdr:cNvPr id="949" name="直線コネクタ 948">
          <a:extLst>
            <a:ext uri="{FF2B5EF4-FFF2-40B4-BE49-F238E27FC236}">
              <a16:creationId xmlns:a16="http://schemas.microsoft.com/office/drawing/2014/main" id="{29151659-BC5E-43E3-9E1B-AA22EEC99570}"/>
            </a:ext>
          </a:extLst>
        </xdr:cNvPr>
        <xdr:cNvCxnSpPr/>
      </xdr:nvCxnSpPr>
      <xdr:spPr>
        <a:xfrm flipV="1">
          <a:off x="19545300" y="179864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140788</xdr:rowOff>
    </xdr:from>
    <xdr:to>
      <xdr:col>98</xdr:col>
      <xdr:colOff>38100</xdr:colOff>
      <xdr:row>105</xdr:row>
      <xdr:rowOff>70938</xdr:rowOff>
    </xdr:to>
    <xdr:sp macro="" textlink="">
      <xdr:nvSpPr>
        <xdr:cNvPr id="950" name="楕円 949">
          <a:extLst>
            <a:ext uri="{FF2B5EF4-FFF2-40B4-BE49-F238E27FC236}">
              <a16:creationId xmlns:a16="http://schemas.microsoft.com/office/drawing/2014/main" id="{7CD26D3C-7F12-45CC-A7AE-A0DD2862E20A}"/>
            </a:ext>
          </a:extLst>
        </xdr:cNvPr>
        <xdr:cNvSpPr/>
      </xdr:nvSpPr>
      <xdr:spPr>
        <a:xfrm>
          <a:off x="18605500" y="1797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165463</xdr:rowOff>
    </xdr:from>
    <xdr:to>
      <xdr:col>102</xdr:col>
      <xdr:colOff>114300</xdr:colOff>
      <xdr:row>105</xdr:row>
      <xdr:rowOff>20138</xdr:rowOff>
    </xdr:to>
    <xdr:cxnSp macro="">
      <xdr:nvCxnSpPr>
        <xdr:cNvPr id="951" name="直線コネクタ 950">
          <a:extLst>
            <a:ext uri="{FF2B5EF4-FFF2-40B4-BE49-F238E27FC236}">
              <a16:creationId xmlns:a16="http://schemas.microsoft.com/office/drawing/2014/main" id="{FA9AF255-C977-47DC-8744-0AEE444D4D7A}"/>
            </a:ext>
          </a:extLst>
        </xdr:cNvPr>
        <xdr:cNvCxnSpPr/>
      </xdr:nvCxnSpPr>
      <xdr:spPr>
        <a:xfrm flipV="1">
          <a:off x="18656300" y="179962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952" name="n_1aveValue【庁舎】&#10;一人当たり面積">
          <a:extLst>
            <a:ext uri="{FF2B5EF4-FFF2-40B4-BE49-F238E27FC236}">
              <a16:creationId xmlns:a16="http://schemas.microsoft.com/office/drawing/2014/main" id="{3CD6037A-C18F-4D61-96B2-5DE69AB5B2D2}"/>
            </a:ext>
          </a:extLst>
        </xdr:cNvPr>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163303</xdr:rowOff>
    </xdr:from>
    <xdr:ext cx="469744" cy="259045"/>
    <xdr:sp macro="" textlink="">
      <xdr:nvSpPr>
        <xdr:cNvPr id="953" name="n_2aveValue【庁舎】&#10;一人当たり面積">
          <a:extLst>
            <a:ext uri="{FF2B5EF4-FFF2-40B4-BE49-F238E27FC236}">
              <a16:creationId xmlns:a16="http://schemas.microsoft.com/office/drawing/2014/main" id="{A4D5C008-10CC-4437-AF4C-D45AB36DB942}"/>
            </a:ext>
          </a:extLst>
        </xdr:cNvPr>
        <xdr:cNvSpPr txBox="1"/>
      </xdr:nvSpPr>
      <xdr:spPr>
        <a:xfrm>
          <a:off x="20199427" y="181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954" name="n_3aveValue【庁舎】&#10;一人当たり面積">
          <a:extLst>
            <a:ext uri="{FF2B5EF4-FFF2-40B4-BE49-F238E27FC236}">
              <a16:creationId xmlns:a16="http://schemas.microsoft.com/office/drawing/2014/main" id="{6C8E9435-66E1-43DC-B7AD-DA270F70E882}"/>
            </a:ext>
          </a:extLst>
        </xdr:cNvPr>
        <xdr:cNvSpPr txBox="1"/>
      </xdr:nvSpPr>
      <xdr:spPr>
        <a:xfrm>
          <a:off x="19310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955" name="n_4aveValue【庁舎】&#10;一人当たり面積">
          <a:extLst>
            <a:ext uri="{FF2B5EF4-FFF2-40B4-BE49-F238E27FC236}">
              <a16:creationId xmlns:a16="http://schemas.microsoft.com/office/drawing/2014/main" id="{3B8B9044-EB79-4FED-A530-66F9379A09F3}"/>
            </a:ext>
          </a:extLst>
        </xdr:cNvPr>
        <xdr:cNvSpPr txBox="1"/>
      </xdr:nvSpPr>
      <xdr:spPr>
        <a:xfrm>
          <a:off x="18421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48277</xdr:rowOff>
    </xdr:from>
    <xdr:ext cx="469744" cy="259045"/>
    <xdr:sp macro="" textlink="">
      <xdr:nvSpPr>
        <xdr:cNvPr id="956" name="n_1mainValue【庁舎】&#10;一人当たり面積">
          <a:extLst>
            <a:ext uri="{FF2B5EF4-FFF2-40B4-BE49-F238E27FC236}">
              <a16:creationId xmlns:a16="http://schemas.microsoft.com/office/drawing/2014/main" id="{9C2BFD7D-36FD-4D01-A29F-C9D469BD0DFA}"/>
            </a:ext>
          </a:extLst>
        </xdr:cNvPr>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51543</xdr:rowOff>
    </xdr:from>
    <xdr:ext cx="469744" cy="259045"/>
    <xdr:sp macro="" textlink="">
      <xdr:nvSpPr>
        <xdr:cNvPr id="957" name="n_2mainValue【庁舎】&#10;一人当たり面積">
          <a:extLst>
            <a:ext uri="{FF2B5EF4-FFF2-40B4-BE49-F238E27FC236}">
              <a16:creationId xmlns:a16="http://schemas.microsoft.com/office/drawing/2014/main" id="{305B310D-D851-47D8-9B0B-8744D0B347E3}"/>
            </a:ext>
          </a:extLst>
        </xdr:cNvPr>
        <xdr:cNvSpPr txBox="1"/>
      </xdr:nvSpPr>
      <xdr:spPr>
        <a:xfrm>
          <a:off x="20199427" y="177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61340</xdr:rowOff>
    </xdr:from>
    <xdr:ext cx="469744" cy="259045"/>
    <xdr:sp macro="" textlink="">
      <xdr:nvSpPr>
        <xdr:cNvPr id="958" name="n_3mainValue【庁舎】&#10;一人当たり面積">
          <a:extLst>
            <a:ext uri="{FF2B5EF4-FFF2-40B4-BE49-F238E27FC236}">
              <a16:creationId xmlns:a16="http://schemas.microsoft.com/office/drawing/2014/main" id="{FE6FE950-C24E-4AB2-A17A-9D48AEF2D450}"/>
            </a:ext>
          </a:extLst>
        </xdr:cNvPr>
        <xdr:cNvSpPr txBox="1"/>
      </xdr:nvSpPr>
      <xdr:spPr>
        <a:xfrm>
          <a:off x="19310427" y="177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87465</xdr:rowOff>
    </xdr:from>
    <xdr:ext cx="469744" cy="259045"/>
    <xdr:sp macro="" textlink="">
      <xdr:nvSpPr>
        <xdr:cNvPr id="959" name="n_4mainValue【庁舎】&#10;一人当たり面積">
          <a:extLst>
            <a:ext uri="{FF2B5EF4-FFF2-40B4-BE49-F238E27FC236}">
              <a16:creationId xmlns:a16="http://schemas.microsoft.com/office/drawing/2014/main" id="{C6D72954-A3EB-4B73-9A28-723A13DD5B5E}"/>
            </a:ext>
          </a:extLst>
        </xdr:cNvPr>
        <xdr:cNvSpPr txBox="1"/>
      </xdr:nvSpPr>
      <xdr:spPr>
        <a:xfrm>
          <a:off x="18421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D25CF2CE-5890-45AB-ACC9-5A1802F2191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9DA4487B-879C-4A6F-AED0-018C75B5FCD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F22DC0F9-5B4A-40B3-B409-6CEA4A20357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一般廃棄物処理施設においては、有形固定資産減価償却率が類似団体と比較して大幅に下回っている。主な要因は、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年度に上伊那広域連合の新ごみ処理施設が完成し、関連施設の処分を行ったことである。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図書館、体育館・プール、保健センターについては、建設されてから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いる施設が多く存在しているため、有形固定資産減価償却率が高くなっているが、令和３年度に飯島体育館の大規模改修、令和４年度に田切体育館の屋根、外壁改修を行ったため改善していくと思われる。今後も引き続き計画的な老朽化施設への対策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9,268
8,969
86.96
7,118,764
6,840,634
156,423
3,750,401
4,330,561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町民税や固定資産税等の税収が減少したことにより前年度の数値から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。今後も引き続き町税等の徴収強化に取り組み、財政基盤の強化に努める。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65617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397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38805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38805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38805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歳出における経常経費のうち一部事務組合への負担金等が減となった一方で、地方交付税や臨時財政対策債が増加したことに伴い、歳入経常一般財源が増加したことにより前年度比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ポイントの減となった。今後も事業の精査を行うとともに、一般財源負担の軽減や経常経費の削減を意識した予算に努め、安定で自律的な財政運営に努める。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137341</xdr:rowOff>
    </xdr:from>
    <xdr:to>
      <xdr:col>23</xdr:col>
      <xdr:colOff>133350</xdr:colOff>
      <xdr:row>60</xdr:row>
      <xdr:rowOff>104684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081441"/>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46083</xdr:rowOff>
    </xdr:from>
    <xdr:to>
      <xdr:col>19</xdr:col>
      <xdr:colOff>133350</xdr:colOff>
      <xdr:row>60</xdr:row>
      <xdr:rowOff>104684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33308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127907</xdr:rowOff>
    </xdr:from>
    <xdr:to>
      <xdr:col>15</xdr:col>
      <xdr:colOff>82550</xdr:colOff>
      <xdr:row>60</xdr:row>
      <xdr:rowOff>46083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24345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38281</xdr:rowOff>
    </xdr:from>
    <xdr:to>
      <xdr:col>11</xdr:col>
      <xdr:colOff>31750</xdr:colOff>
      <xdr:row>59</xdr:row>
      <xdr:rowOff>127907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153831"/>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86541</xdr:rowOff>
    </xdr:from>
    <xdr:to>
      <xdr:col>23</xdr:col>
      <xdr:colOff>184150</xdr:colOff>
      <xdr:row>59</xdr:row>
      <xdr:rowOff>16691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103068</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987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53884</xdr:rowOff>
    </xdr:from>
    <xdr:to>
      <xdr:col>19</xdr:col>
      <xdr:colOff>184150</xdr:colOff>
      <xdr:row>60</xdr:row>
      <xdr:rowOff>155484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165661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109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166733</xdr:rowOff>
    </xdr:from>
    <xdr:to>
      <xdr:col>15</xdr:col>
      <xdr:colOff>133350</xdr:colOff>
      <xdr:row>60</xdr:row>
      <xdr:rowOff>96883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107060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77107</xdr:rowOff>
    </xdr:from>
    <xdr:to>
      <xdr:col>11</xdr:col>
      <xdr:colOff>82550</xdr:colOff>
      <xdr:row>60</xdr:row>
      <xdr:rowOff>7257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17434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158931</xdr:rowOff>
    </xdr:from>
    <xdr:to>
      <xdr:col>7</xdr:col>
      <xdr:colOff>31750</xdr:colOff>
      <xdr:row>59</xdr:row>
      <xdr:rowOff>89081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99258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[186,569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主に人件費及び物件費が増加したことにより、前年度比</a:t>
          </a:r>
          <a:r>
            <a:rPr kumimoji="1" lang="en-US" altLang="ja-JP" sz="1300">
              <a:latin typeface="ＭＳ Ｐゴシック" panose="020B0600070205080204" pitchFamily="50" charset="-128"/>
              <a:ea typeface="ＭＳ Ｐゴシック" panose="020B0600070205080204" pitchFamily="50" charset="-128"/>
            </a:rPr>
            <a:t>9,787</a:t>
          </a:r>
          <a:r>
            <a:rPr kumimoji="1" lang="ja-JP" altLang="en-US" sz="1300">
              <a:latin typeface="ＭＳ Ｐゴシック" panose="020B0600070205080204" pitchFamily="50" charset="-128"/>
              <a:ea typeface="ＭＳ Ｐゴシック" panose="020B0600070205080204" pitchFamily="50" charset="-128"/>
            </a:rPr>
            <a:t>円の増加となり、また依然として類似団体平均より低い水準を維持している。これは、指定管理者制度による管理委託等の効果が考えられる。今後も適正な事務の執行にかかる経費を精査し、健全財政の継続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58896</xdr:rowOff>
    </xdr:from>
    <xdr:to>
      <xdr:col>23</xdr:col>
      <xdr:colOff>133350</xdr:colOff>
      <xdr:row>81</xdr:row>
      <xdr:rowOff>70141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46346"/>
          <a:ext cx="838200" cy="1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58896</xdr:rowOff>
    </xdr:from>
    <xdr:to>
      <xdr:col>19</xdr:col>
      <xdr:colOff>133350</xdr:colOff>
      <xdr:row>81</xdr:row>
      <xdr:rowOff>59220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3946346"/>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47913</xdr:rowOff>
    </xdr:from>
    <xdr:to>
      <xdr:col>15</xdr:col>
      <xdr:colOff>82550</xdr:colOff>
      <xdr:row>81</xdr:row>
      <xdr:rowOff>59220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35363"/>
          <a:ext cx="889000" cy="1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39075</xdr:rowOff>
    </xdr:from>
    <xdr:to>
      <xdr:col>11</xdr:col>
      <xdr:colOff>31750</xdr:colOff>
      <xdr:row>81</xdr:row>
      <xdr:rowOff>47913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26525"/>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19341</xdr:rowOff>
    </xdr:from>
    <xdr:to>
      <xdr:col>23</xdr:col>
      <xdr:colOff>184150</xdr:colOff>
      <xdr:row>81</xdr:row>
      <xdr:rowOff>120941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112068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2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8096</xdr:rowOff>
    </xdr:from>
    <xdr:to>
      <xdr:col>19</xdr:col>
      <xdr:colOff>184150</xdr:colOff>
      <xdr:row>81</xdr:row>
      <xdr:rowOff>109696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9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119873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6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8420</xdr:rowOff>
    </xdr:from>
    <xdr:to>
      <xdr:col>15</xdr:col>
      <xdr:colOff>133350</xdr:colOff>
      <xdr:row>81</xdr:row>
      <xdr:rowOff>110020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9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120197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168563</xdr:rowOff>
    </xdr:from>
    <xdr:to>
      <xdr:col>11</xdr:col>
      <xdr:colOff>82550</xdr:colOff>
      <xdr:row>81</xdr:row>
      <xdr:rowOff>98713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108890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5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159725</xdr:rowOff>
    </xdr:from>
    <xdr:to>
      <xdr:col>7</xdr:col>
      <xdr:colOff>31750</xdr:colOff>
      <xdr:row>81</xdr:row>
      <xdr:rowOff>89875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7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100052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4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退職・採用による職員構成の変動等により、前年比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ポイントの増となったが、全国町村平均を下回る状況となっている。引き続き、町の第６次総合計画に沿って事務事業の見直し及び人件費の平準化を図っていく。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158145</xdr:rowOff>
    </xdr:from>
    <xdr:to>
      <xdr:col>81</xdr:col>
      <xdr:colOff>44450</xdr:colOff>
      <xdr:row>85</xdr:row>
      <xdr:rowOff>158145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7313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20259</xdr:rowOff>
    </xdr:from>
    <xdr:to>
      <xdr:col>77</xdr:col>
      <xdr:colOff>44450</xdr:colOff>
      <xdr:row>85</xdr:row>
      <xdr:rowOff>158145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59350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20259</xdr:rowOff>
    </xdr:from>
    <xdr:to>
      <xdr:col>72</xdr:col>
      <xdr:colOff>203200</xdr:colOff>
      <xdr:row>85</xdr:row>
      <xdr:rowOff>169636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593509"/>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44148</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428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107345</xdr:rowOff>
    </xdr:from>
    <xdr:to>
      <xdr:col>81</xdr:col>
      <xdr:colOff>95250</xdr:colOff>
      <xdr:row>86</xdr:row>
      <xdr:rowOff>37495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123872</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107345</xdr:rowOff>
    </xdr:from>
    <xdr:to>
      <xdr:col>77</xdr:col>
      <xdr:colOff>95250</xdr:colOff>
      <xdr:row>86</xdr:row>
      <xdr:rowOff>37495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140909</xdr:rowOff>
    </xdr:from>
    <xdr:to>
      <xdr:col>73</xdr:col>
      <xdr:colOff>44450</xdr:colOff>
      <xdr:row>85</xdr:row>
      <xdr:rowOff>71059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81236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105125</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新規事業の増加等により、年々増加しており、過去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年間で最も多い結果となった。今後も町の第６次総合計画に基づき、適正な定員管理に努める。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78486</xdr:rowOff>
    </xdr:from>
    <xdr:to>
      <xdr:col>81</xdr:col>
      <xdr:colOff>44450</xdr:colOff>
      <xdr:row>60</xdr:row>
      <xdr:rowOff>82623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365486"/>
          <a:ext cx="8382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68145</xdr:rowOff>
    </xdr:from>
    <xdr:to>
      <xdr:col>77</xdr:col>
      <xdr:colOff>44450</xdr:colOff>
      <xdr:row>60</xdr:row>
      <xdr:rowOff>78486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35514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64698</xdr:rowOff>
    </xdr:from>
    <xdr:to>
      <xdr:col>72</xdr:col>
      <xdr:colOff>203200</xdr:colOff>
      <xdr:row>60</xdr:row>
      <xdr:rowOff>68145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35169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51598</xdr:rowOff>
    </xdr:from>
    <xdr:to>
      <xdr:col>68</xdr:col>
      <xdr:colOff>152400</xdr:colOff>
      <xdr:row>60</xdr:row>
      <xdr:rowOff>64698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38598"/>
          <a:ext cx="8890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31823</xdr:rowOff>
    </xdr:from>
    <xdr:to>
      <xdr:col>81</xdr:col>
      <xdr:colOff>95250</xdr:colOff>
      <xdr:row>60</xdr:row>
      <xdr:rowOff>133423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48350</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6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27686</xdr:rowOff>
    </xdr:from>
    <xdr:to>
      <xdr:col>77</xdr:col>
      <xdr:colOff>95250</xdr:colOff>
      <xdr:row>60</xdr:row>
      <xdr:rowOff>129286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139463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8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17345</xdr:rowOff>
    </xdr:from>
    <xdr:to>
      <xdr:col>73</xdr:col>
      <xdr:colOff>44450</xdr:colOff>
      <xdr:row>60</xdr:row>
      <xdr:rowOff>118945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0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129122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7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13898</xdr:rowOff>
    </xdr:from>
    <xdr:to>
      <xdr:col>68</xdr:col>
      <xdr:colOff>203200</xdr:colOff>
      <xdr:row>60</xdr:row>
      <xdr:rowOff>115498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125675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6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798</xdr:rowOff>
    </xdr:from>
    <xdr:to>
      <xdr:col>64</xdr:col>
      <xdr:colOff>152400</xdr:colOff>
      <xdr:row>60</xdr:row>
      <xdr:rowOff>102398</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112575</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5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地方債の償還額が減少したことや、普通交付税及び臨時財政対策債が増加したことにより前年度比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ポイントの減となった。今後も新規事業に対する地方債発行の抑制を行うとともに、計画的な繰上償還に努める。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15748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7804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15748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2021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114808</xdr:rowOff>
    </xdr:from>
    <xdr:to>
      <xdr:col>72</xdr:col>
      <xdr:colOff>203200</xdr:colOff>
      <xdr:row>42</xdr:row>
      <xdr:rowOff>1270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4425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105156</xdr:rowOff>
    </xdr:from>
    <xdr:to>
      <xdr:col>68</xdr:col>
      <xdr:colOff>152400</xdr:colOff>
      <xdr:row>41</xdr:row>
      <xdr:rowOff>114808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13460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64008</xdr:rowOff>
    </xdr:from>
    <xdr:to>
      <xdr:col>68</xdr:col>
      <xdr:colOff>203200</xdr:colOff>
      <xdr:row>41</xdr:row>
      <xdr:rowOff>165608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150385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7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54356</xdr:rowOff>
    </xdr:from>
    <xdr:to>
      <xdr:col>64</xdr:col>
      <xdr:colOff>152400</xdr:colOff>
      <xdr:row>41</xdr:row>
      <xdr:rowOff>155956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140733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公営企業債等繰入見込額の減少や退職手当負担見込額の減少に伴い、前年度比</a:t>
          </a:r>
          <a:r>
            <a:rPr lang="en-US"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6.5</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ポイントの減となった。しかし今後、地方債残高においては新規発行による残高増加や公営企業債等繰入見込額においては下水道事業への繰出しの増加が見込まれる。将来世代の負担を少しでも軽減するよう、事業の厳選を行い、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42215</xdr:rowOff>
    </xdr:from>
    <xdr:to>
      <xdr:col>81</xdr:col>
      <xdr:colOff>44450</xdr:colOff>
      <xdr:row>17</xdr:row>
      <xdr:rowOff>104953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956865"/>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104953</xdr:rowOff>
    </xdr:from>
    <xdr:to>
      <xdr:col>77</xdr:col>
      <xdr:colOff>44450</xdr:colOff>
      <xdr:row>18</xdr:row>
      <xdr:rowOff>113995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019603"/>
          <a:ext cx="889000" cy="18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160934</xdr:rowOff>
    </xdr:from>
    <xdr:to>
      <xdr:col>72</xdr:col>
      <xdr:colOff>203200</xdr:colOff>
      <xdr:row>18</xdr:row>
      <xdr:rowOff>113995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075584"/>
          <a:ext cx="889000" cy="1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108814</xdr:rowOff>
    </xdr:from>
    <xdr:to>
      <xdr:col>68</xdr:col>
      <xdr:colOff>152400</xdr:colOff>
      <xdr:row>17</xdr:row>
      <xdr:rowOff>160934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023464"/>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162865</xdr:rowOff>
    </xdr:from>
    <xdr:to>
      <xdr:col>81</xdr:col>
      <xdr:colOff>95250</xdr:colOff>
      <xdr:row>17</xdr:row>
      <xdr:rowOff>93015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9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134942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87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54153</xdr:rowOff>
    </xdr:from>
    <xdr:to>
      <xdr:col>77</xdr:col>
      <xdr:colOff>95250</xdr:colOff>
      <xdr:row>17</xdr:row>
      <xdr:rowOff>155753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9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140530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055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63195</xdr:rowOff>
    </xdr:from>
    <xdr:to>
      <xdr:col>73</xdr:col>
      <xdr:colOff>44450</xdr:colOff>
      <xdr:row>18</xdr:row>
      <xdr:rowOff>164795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14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149572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23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110134</xdr:rowOff>
    </xdr:from>
    <xdr:to>
      <xdr:col>68</xdr:col>
      <xdr:colOff>203200</xdr:colOff>
      <xdr:row>18</xdr:row>
      <xdr:rowOff>40284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2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25061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11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58014</xdr:rowOff>
    </xdr:from>
    <xdr:to>
      <xdr:col>64</xdr:col>
      <xdr:colOff>152400</xdr:colOff>
      <xdr:row>17</xdr:row>
      <xdr:rowOff>159614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7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144391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5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132522</xdr:colOff>
      <xdr:row>26</xdr:row>
      <xdr:rowOff>82826</xdr:rowOff>
    </xdr:from>
    <xdr:ext cx="9099176" cy="425758"/>
    <xdr:sp macro="" textlink="">
      <xdr:nvSpPr>
        <xdr:cNvPr id="474" name="テキスト ボックス 473">
          <a:extLst>
            <a:ext uri="{FF2B5EF4-FFF2-40B4-BE49-F238E27FC236}">
              <a16:creationId xmlns:a16="http://schemas.microsoft.com/office/drawing/2014/main" id="{28C35565-238E-4D50-8E5C-268642A664A0}"/>
            </a:ext>
          </a:extLst>
        </xdr:cNvPr>
        <xdr:cNvSpPr txBox="1"/>
      </xdr:nvSpPr>
      <xdr:spPr>
        <a:xfrm>
          <a:off x="753718" y="460513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9,268
8,969
86.96
7,118,764
6,840,634
156,423
3,750,401
4,330,561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増加する住民ニーズや、新規事業等による職員数の増により、人件費は増となったが、地方交付税等の経常一般財源が増となったことにより経常収支比率は前年度比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ポイントの減となった。令和２年度末に策定した飯島町定員管理計画に基づき、事務事業量等の精査を行い、適正職員数の配置や業務の外部発注などにより、人件費削減に努める。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077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15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8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149860</xdr:rowOff>
    </xdr:from>
    <xdr:to>
      <xdr:col>11</xdr:col>
      <xdr:colOff>9525</xdr:colOff>
      <xdr:row>36</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506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99060</xdr:rowOff>
    </xdr:from>
    <xdr:to>
      <xdr:col>6</xdr:col>
      <xdr:colOff>171450</xdr:colOff>
      <xdr:row>36</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39387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地方交付税等の歳入経常一般財源が増となったことにより前年度比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ポイントの減となった。今後も引き続き各業務内容の精査を行うとともに、細部を含めて経費削減に努める。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16</xdr:row>
      <xdr:rowOff>3556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6873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xdr:rowOff>
    </xdr:from>
    <xdr:to>
      <xdr:col>78</xdr:col>
      <xdr:colOff>69850</xdr:colOff>
      <xdr:row>16</xdr:row>
      <xdr:rowOff>8128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46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xdr:rowOff>
    </xdr:from>
    <xdr:to>
      <xdr:col>73</xdr:col>
      <xdr:colOff>180975</xdr:colOff>
      <xdr:row>16</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51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16</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01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144797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4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124206</xdr:rowOff>
    </xdr:from>
    <xdr:to>
      <xdr:col>78</xdr:col>
      <xdr:colOff>120650</xdr:colOff>
      <xdr:row>16</xdr:row>
      <xdr:rowOff>54356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64533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128778</xdr:rowOff>
    </xdr:from>
    <xdr:to>
      <xdr:col>74</xdr:col>
      <xdr:colOff>31750</xdr:colOff>
      <xdr:row>16</xdr:row>
      <xdr:rowOff>58928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69105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78486</xdr:rowOff>
    </xdr:from>
    <xdr:to>
      <xdr:col>65</xdr:col>
      <xdr:colOff>53975</xdr:colOff>
      <xdr:row>16</xdr:row>
      <xdr:rowOff>8636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18813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障がい福祉サービス給付費や福祉医療費給付金が増となった一方で、地方交付税等の経常一般財源が増となったことにより前年度比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ポイントの減となった。今後も障がい者自立支援事業、在宅老人福祉事業等の利用者の増加により、費用の増加が見込まれる。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115570</xdr:rowOff>
    </xdr:from>
    <xdr:to>
      <xdr:col>24</xdr:col>
      <xdr:colOff>25400</xdr:colOff>
      <xdr:row>58</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888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161290</xdr:rowOff>
    </xdr:from>
    <xdr:to>
      <xdr:col>15</xdr:col>
      <xdr:colOff>98425</xdr:colOff>
      <xdr:row>58</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933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138430</xdr:rowOff>
    </xdr:from>
    <xdr:to>
      <xdr:col>11</xdr:col>
      <xdr:colOff>9525</xdr:colOff>
      <xdr:row>57</xdr:row>
      <xdr:rowOff>161290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36847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110490</xdr:rowOff>
    </xdr:from>
    <xdr:to>
      <xdr:col>11</xdr:col>
      <xdr:colOff>60325</xdr:colOff>
      <xdr:row>58</xdr:row>
      <xdr:rowOff>40640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87630</xdr:rowOff>
    </xdr:from>
    <xdr:to>
      <xdr:col>6</xdr:col>
      <xdr:colOff>171450</xdr:colOff>
      <xdr:row>58</xdr:row>
      <xdr:rowOff>17780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2557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特別会計への繰出金、下水道事業会計への出資金の減少などにより、前年度から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ポイントの減となり、類似団体平均を下回った。公営事業会計においては、経営健全化へ引き続き取り組み、各種料金の適正化を図る。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xdr:rowOff>
    </xdr:from>
    <xdr:to>
      <xdr:col>82</xdr:col>
      <xdr:colOff>107950</xdr:colOff>
      <xdr:row>55</xdr:row>
      <xdr:rowOff>77470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438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57</xdr:row>
      <xdr:rowOff>115570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50722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57</xdr:row>
      <xdr:rowOff>115570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57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85090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773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129540</xdr:rowOff>
    </xdr:from>
    <xdr:to>
      <xdr:col>82</xdr:col>
      <xdr:colOff>158750</xdr:colOff>
      <xdr:row>55</xdr:row>
      <xdr:rowOff>59690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146067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一部事務組合への負担金が減となったことなどにより前年度より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ポイントの減となった。今後も町単独補助金等の効果を検証し、必要な見直しを行う。</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39521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37</xdr:row>
      <xdr:rowOff>161290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2306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58420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年度に発行したふるさと融資の償還が終了したことなどにより前年度から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ポイントの減となった。今後も新規事業に対する地方債の発行の精査を行うとともに、繰上償還を引き続き実施し、公債費負担の軽減に努める。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76</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20624"/>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37846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800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37846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98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76</xdr:row>
      <xdr:rowOff>168148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84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39624</xdr:rowOff>
    </xdr:from>
    <xdr:to>
      <xdr:col>24</xdr:col>
      <xdr:colOff>76200</xdr:colOff>
      <xdr:row>76</xdr:row>
      <xdr:rowOff>141224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56151</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補助費や繰出金の減少の影響により、前年度から</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ポイントの減となった。今後も経費削減に取り組み、柔軟性のある財政運営に努める。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7801</xdr:rowOff>
    </xdr:from>
    <xdr:to>
      <xdr:col>82</xdr:col>
      <xdr:colOff>107950</xdr:colOff>
      <xdr:row>76</xdr:row>
      <xdr:rowOff>87812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866551"/>
          <a:ext cx="8382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87812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020039"/>
          <a:ext cx="8890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105773</xdr:rowOff>
    </xdr:from>
    <xdr:to>
      <xdr:col>73</xdr:col>
      <xdr:colOff>180975</xdr:colOff>
      <xdr:row>75</xdr:row>
      <xdr:rowOff>161289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964523"/>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30662</xdr:rowOff>
    </xdr:from>
    <xdr:to>
      <xdr:col>69</xdr:col>
      <xdr:colOff>92075</xdr:colOff>
      <xdr:row>75</xdr:row>
      <xdr:rowOff>105773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88941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128451</xdr:rowOff>
    </xdr:from>
    <xdr:to>
      <xdr:col>82</xdr:col>
      <xdr:colOff>158750</xdr:colOff>
      <xdr:row>75</xdr:row>
      <xdr:rowOff>58601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144978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66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37012</xdr:rowOff>
    </xdr:from>
    <xdr:to>
      <xdr:col>78</xdr:col>
      <xdr:colOff>120650</xdr:colOff>
      <xdr:row>76</xdr:row>
      <xdr:rowOff>138612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148789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3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54973</xdr:rowOff>
    </xdr:from>
    <xdr:to>
      <xdr:col>69</xdr:col>
      <xdr:colOff>142875</xdr:colOff>
      <xdr:row>75</xdr:row>
      <xdr:rowOff>156573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166750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151312</xdr:rowOff>
    </xdr:from>
    <xdr:to>
      <xdr:col>65</xdr:col>
      <xdr:colOff>53975</xdr:colOff>
      <xdr:row>75</xdr:row>
      <xdr:rowOff>81462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91639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60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64440</xdr:rowOff>
    </xdr:from>
    <xdr:to>
      <xdr:col>29</xdr:col>
      <xdr:colOff>127000</xdr:colOff>
      <xdr:row>18</xdr:row>
      <xdr:rowOff>118024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98165"/>
          <a:ext cx="647700" cy="53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97404</xdr:rowOff>
    </xdr:from>
    <xdr:to>
      <xdr:col>26</xdr:col>
      <xdr:colOff>50800</xdr:colOff>
      <xdr:row>18</xdr:row>
      <xdr:rowOff>118024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231129"/>
          <a:ext cx="698500" cy="20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97404</xdr:rowOff>
    </xdr:from>
    <xdr:to>
      <xdr:col>22</xdr:col>
      <xdr:colOff>114300</xdr:colOff>
      <xdr:row>18</xdr:row>
      <xdr:rowOff>146772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31129"/>
          <a:ext cx="698500" cy="49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146772</xdr:rowOff>
    </xdr:from>
    <xdr:to>
      <xdr:col>18</xdr:col>
      <xdr:colOff>177800</xdr:colOff>
      <xdr:row>19</xdr:row>
      <xdr:rowOff>45996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80497"/>
          <a:ext cx="698500" cy="70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13640</xdr:rowOff>
    </xdr:from>
    <xdr:to>
      <xdr:col>29</xdr:col>
      <xdr:colOff>177800</xdr:colOff>
      <xdr:row>18</xdr:row>
      <xdr:rowOff>115240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47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157167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1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67224</xdr:rowOff>
    </xdr:from>
    <xdr:to>
      <xdr:col>26</xdr:col>
      <xdr:colOff>101600</xdr:colOff>
      <xdr:row>18</xdr:row>
      <xdr:rowOff>168824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0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153601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8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46604</xdr:rowOff>
    </xdr:from>
    <xdr:to>
      <xdr:col>22</xdr:col>
      <xdr:colOff>165100</xdr:colOff>
      <xdr:row>18</xdr:row>
      <xdr:rowOff>148204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80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132981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6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95972</xdr:rowOff>
    </xdr:from>
    <xdr:to>
      <xdr:col>19</xdr:col>
      <xdr:colOff>38100</xdr:colOff>
      <xdr:row>19</xdr:row>
      <xdr:rowOff>26122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2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10899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166646</xdr:rowOff>
    </xdr:from>
    <xdr:to>
      <xdr:col>15</xdr:col>
      <xdr:colOff>101600</xdr:colOff>
      <xdr:row>19</xdr:row>
      <xdr:rowOff>96796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0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81573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8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136967</xdr:rowOff>
    </xdr:from>
    <xdr:to>
      <xdr:col>29</xdr:col>
      <xdr:colOff>127000</xdr:colOff>
      <xdr:row>35</xdr:row>
      <xdr:rowOff>184909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747317"/>
          <a:ext cx="647700" cy="47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125921</xdr:rowOff>
    </xdr:from>
    <xdr:to>
      <xdr:col>26</xdr:col>
      <xdr:colOff>50800</xdr:colOff>
      <xdr:row>35</xdr:row>
      <xdr:rowOff>136967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736271"/>
          <a:ext cx="698500" cy="11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125921</xdr:rowOff>
    </xdr:from>
    <xdr:to>
      <xdr:col>22</xdr:col>
      <xdr:colOff>114300</xdr:colOff>
      <xdr:row>35</xdr:row>
      <xdr:rowOff>160074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36271"/>
          <a:ext cx="698500" cy="3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160074</xdr:rowOff>
    </xdr:from>
    <xdr:to>
      <xdr:col>18</xdr:col>
      <xdr:colOff>177800</xdr:colOff>
      <xdr:row>35</xdr:row>
      <xdr:rowOff>191429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770424"/>
          <a:ext cx="698500" cy="31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134109</xdr:rowOff>
    </xdr:from>
    <xdr:to>
      <xdr:col>29</xdr:col>
      <xdr:colOff>177800</xdr:colOff>
      <xdr:row>35</xdr:row>
      <xdr:rowOff>235709</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44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106186</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1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86167</xdr:rowOff>
    </xdr:from>
    <xdr:to>
      <xdr:col>26</xdr:col>
      <xdr:colOff>101600</xdr:colOff>
      <xdr:row>35</xdr:row>
      <xdr:rowOff>187767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96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172544</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782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75121</xdr:rowOff>
    </xdr:from>
    <xdr:to>
      <xdr:col>22</xdr:col>
      <xdr:colOff>165100</xdr:colOff>
      <xdr:row>35</xdr:row>
      <xdr:rowOff>176721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685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186898</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4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109274</xdr:rowOff>
    </xdr:from>
    <xdr:to>
      <xdr:col>19</xdr:col>
      <xdr:colOff>38100</xdr:colOff>
      <xdr:row>35</xdr:row>
      <xdr:rowOff>210874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19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221051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48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140629</xdr:rowOff>
    </xdr:from>
    <xdr:to>
      <xdr:col>15</xdr:col>
      <xdr:colOff>101600</xdr:colOff>
      <xdr:row>35</xdr:row>
      <xdr:rowOff>242229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50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227006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3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9,268
8,969
86.96
7,118,764
6,840,634
156,423
3,750,401
4,330,561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128224</xdr:rowOff>
    </xdr:from>
    <xdr:to>
      <xdr:col>24</xdr:col>
      <xdr:colOff>62865</xdr:colOff>
      <xdr:row>37</xdr:row>
      <xdr:rowOff>94963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1724"/>
          <a:ext cx="1270" cy="116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98790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94963</xdr:rowOff>
    </xdr:from>
    <xdr:to>
      <xdr:col>24</xdr:col>
      <xdr:colOff>152400</xdr:colOff>
      <xdr:row>37</xdr:row>
      <xdr:rowOff>94963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3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74901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128224</xdr:rowOff>
    </xdr:from>
    <xdr:to>
      <xdr:col>24</xdr:col>
      <xdr:colOff>152400</xdr:colOff>
      <xdr:row>30</xdr:row>
      <xdr:rowOff>128224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60109</xdr:rowOff>
    </xdr:from>
    <xdr:to>
      <xdr:col>24</xdr:col>
      <xdr:colOff>63500</xdr:colOff>
      <xdr:row>36</xdr:row>
      <xdr:rowOff>93294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32309"/>
          <a:ext cx="8382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49308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8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26431</xdr:rowOff>
    </xdr:from>
    <xdr:to>
      <xdr:col>24</xdr:col>
      <xdr:colOff>114300</xdr:colOff>
      <xdr:row>35</xdr:row>
      <xdr:rowOff>128031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93294</xdr:rowOff>
    </xdr:from>
    <xdr:to>
      <xdr:col>19</xdr:col>
      <xdr:colOff>177800</xdr:colOff>
      <xdr:row>37</xdr:row>
      <xdr:rowOff>33416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5494"/>
          <a:ext cx="889000" cy="11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58024</xdr:rowOff>
    </xdr:from>
    <xdr:to>
      <xdr:col>20</xdr:col>
      <xdr:colOff>38100</xdr:colOff>
      <xdr:row>35</xdr:row>
      <xdr:rowOff>159624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4701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33416</xdr:rowOff>
    </xdr:from>
    <xdr:to>
      <xdr:col>15</xdr:col>
      <xdr:colOff>50800</xdr:colOff>
      <xdr:row>37</xdr:row>
      <xdr:rowOff>66426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77066"/>
          <a:ext cx="889000" cy="3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13630</xdr:rowOff>
    </xdr:from>
    <xdr:to>
      <xdr:col>15</xdr:col>
      <xdr:colOff>101600</xdr:colOff>
      <xdr:row>36</xdr:row>
      <xdr:rowOff>115230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131757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66426</xdr:rowOff>
    </xdr:from>
    <xdr:to>
      <xdr:col>10</xdr:col>
      <xdr:colOff>114300</xdr:colOff>
      <xdr:row>37</xdr:row>
      <xdr:rowOff>114028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10076"/>
          <a:ext cx="889000" cy="4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68456</xdr:rowOff>
    </xdr:from>
    <xdr:to>
      <xdr:col>10</xdr:col>
      <xdr:colOff>165100</xdr:colOff>
      <xdr:row>36</xdr:row>
      <xdr:rowOff>170056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15133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71298</xdr:rowOff>
    </xdr:from>
    <xdr:to>
      <xdr:col>6</xdr:col>
      <xdr:colOff>38100</xdr:colOff>
      <xdr:row>37</xdr:row>
      <xdr:rowOff>1448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17975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9309</xdr:rowOff>
    </xdr:from>
    <xdr:to>
      <xdr:col>24</xdr:col>
      <xdr:colOff>114300</xdr:colOff>
      <xdr:row>36</xdr:row>
      <xdr:rowOff>110909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8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159186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5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42494</xdr:rowOff>
    </xdr:from>
    <xdr:to>
      <xdr:col>20</xdr:col>
      <xdr:colOff>38100</xdr:colOff>
      <xdr:row>36</xdr:row>
      <xdr:rowOff>144094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135221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0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154066</xdr:rowOff>
    </xdr:from>
    <xdr:to>
      <xdr:col>15</xdr:col>
      <xdr:colOff>101600</xdr:colOff>
      <xdr:row>37</xdr:row>
      <xdr:rowOff>84216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2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75343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1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15626</xdr:rowOff>
    </xdr:from>
    <xdr:to>
      <xdr:col>10</xdr:col>
      <xdr:colOff>165100</xdr:colOff>
      <xdr:row>37</xdr:row>
      <xdr:rowOff>117226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108353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5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63228</xdr:rowOff>
    </xdr:from>
    <xdr:to>
      <xdr:col>6</xdr:col>
      <xdr:colOff>38100</xdr:colOff>
      <xdr:row>37</xdr:row>
      <xdr:rowOff>164829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068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155955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9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127105</xdr:rowOff>
    </xdr:from>
    <xdr:to>
      <xdr:col>24</xdr:col>
      <xdr:colOff>63500</xdr:colOff>
      <xdr:row>58</xdr:row>
      <xdr:rowOff>131097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71205"/>
          <a:ext cx="838200" cy="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113035</xdr:rowOff>
    </xdr:from>
    <xdr:to>
      <xdr:col>19</xdr:col>
      <xdr:colOff>177800</xdr:colOff>
      <xdr:row>58</xdr:row>
      <xdr:rowOff>131097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057135"/>
          <a:ext cx="889000" cy="1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113035</xdr:rowOff>
    </xdr:from>
    <xdr:to>
      <xdr:col>15</xdr:col>
      <xdr:colOff>50800</xdr:colOff>
      <xdr:row>58</xdr:row>
      <xdr:rowOff>122882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57135"/>
          <a:ext cx="889000" cy="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121906</xdr:rowOff>
    </xdr:from>
    <xdr:to>
      <xdr:col>10</xdr:col>
      <xdr:colOff>114300</xdr:colOff>
      <xdr:row>58</xdr:row>
      <xdr:rowOff>122882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066006"/>
          <a:ext cx="8890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76305</xdr:rowOff>
    </xdr:from>
    <xdr:to>
      <xdr:col>24</xdr:col>
      <xdr:colOff>114300</xdr:colOff>
      <xdr:row>59</xdr:row>
      <xdr:rowOff>6455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2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162682</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3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80297</xdr:rowOff>
    </xdr:from>
    <xdr:to>
      <xdr:col>20</xdr:col>
      <xdr:colOff>38100</xdr:colOff>
      <xdr:row>59</xdr:row>
      <xdr:rowOff>10447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1574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11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62235</xdr:rowOff>
    </xdr:from>
    <xdr:to>
      <xdr:col>15</xdr:col>
      <xdr:colOff>101600</xdr:colOff>
      <xdr:row>58</xdr:row>
      <xdr:rowOff>163835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0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154962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9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72082</xdr:rowOff>
    </xdr:from>
    <xdr:to>
      <xdr:col>10</xdr:col>
      <xdr:colOff>165100</xdr:colOff>
      <xdr:row>59</xdr:row>
      <xdr:rowOff>2232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1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164809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71106</xdr:rowOff>
    </xdr:from>
    <xdr:to>
      <xdr:col>6</xdr:col>
      <xdr:colOff>38100</xdr:colOff>
      <xdr:row>59</xdr:row>
      <xdr:rowOff>1256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1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163833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0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147789</xdr:rowOff>
    </xdr:from>
    <xdr:to>
      <xdr:col>24</xdr:col>
      <xdr:colOff>63500</xdr:colOff>
      <xdr:row>78</xdr:row>
      <xdr:rowOff>152133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20889"/>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139739</xdr:rowOff>
    </xdr:from>
    <xdr:to>
      <xdr:col>19</xdr:col>
      <xdr:colOff>177800</xdr:colOff>
      <xdr:row>78</xdr:row>
      <xdr:rowOff>152133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12839"/>
          <a:ext cx="889000" cy="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113805</xdr:rowOff>
    </xdr:from>
    <xdr:to>
      <xdr:col>15</xdr:col>
      <xdr:colOff>50800</xdr:colOff>
      <xdr:row>78</xdr:row>
      <xdr:rowOff>139739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86905"/>
          <a:ext cx="889000" cy="2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113805</xdr:rowOff>
    </xdr:from>
    <xdr:to>
      <xdr:col>10</xdr:col>
      <xdr:colOff>114300</xdr:colOff>
      <xdr:row>78</xdr:row>
      <xdr:rowOff>147765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86905"/>
          <a:ext cx="889000" cy="3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96989</xdr:rowOff>
    </xdr:from>
    <xdr:to>
      <xdr:col>24</xdr:col>
      <xdr:colOff>114300</xdr:colOff>
      <xdr:row>79</xdr:row>
      <xdr:rowOff>27139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7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11916</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8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101333</xdr:rowOff>
    </xdr:from>
    <xdr:to>
      <xdr:col>20</xdr:col>
      <xdr:colOff>38100</xdr:colOff>
      <xdr:row>79</xdr:row>
      <xdr:rowOff>31483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22610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6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88939</xdr:rowOff>
    </xdr:from>
    <xdr:to>
      <xdr:col>15</xdr:col>
      <xdr:colOff>101600</xdr:colOff>
      <xdr:row>79</xdr:row>
      <xdr:rowOff>19089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10216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5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63005</xdr:rowOff>
    </xdr:from>
    <xdr:to>
      <xdr:col>10</xdr:col>
      <xdr:colOff>165100</xdr:colOff>
      <xdr:row>78</xdr:row>
      <xdr:rowOff>164605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155732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2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96965</xdr:rowOff>
    </xdr:from>
    <xdr:to>
      <xdr:col>6</xdr:col>
      <xdr:colOff>38100</xdr:colOff>
      <xdr:row>79</xdr:row>
      <xdr:rowOff>27115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18242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6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83159</xdr:rowOff>
    </xdr:from>
    <xdr:to>
      <xdr:col>24</xdr:col>
      <xdr:colOff>63500</xdr:colOff>
      <xdr:row>97</xdr:row>
      <xdr:rowOff>154701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42359"/>
          <a:ext cx="838200" cy="24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154701</xdr:rowOff>
    </xdr:from>
    <xdr:to>
      <xdr:col>19</xdr:col>
      <xdr:colOff>177800</xdr:colOff>
      <xdr:row>97</xdr:row>
      <xdr:rowOff>157955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85351"/>
          <a:ext cx="889000" cy="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157955</xdr:rowOff>
    </xdr:from>
    <xdr:to>
      <xdr:col>15</xdr:col>
      <xdr:colOff>50800</xdr:colOff>
      <xdr:row>98</xdr:row>
      <xdr:rowOff>25912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88605"/>
          <a:ext cx="889000" cy="3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21633</xdr:rowOff>
    </xdr:from>
    <xdr:to>
      <xdr:col>10</xdr:col>
      <xdr:colOff>114300</xdr:colOff>
      <xdr:row>98</xdr:row>
      <xdr:rowOff>25912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823733"/>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32359</xdr:rowOff>
    </xdr:from>
    <xdr:to>
      <xdr:col>24</xdr:col>
      <xdr:colOff>114300</xdr:colOff>
      <xdr:row>96</xdr:row>
      <xdr:rowOff>133959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9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10786</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6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103901</xdr:rowOff>
    </xdr:from>
    <xdr:to>
      <xdr:col>20</xdr:col>
      <xdr:colOff>38100</xdr:colOff>
      <xdr:row>98</xdr:row>
      <xdr:rowOff>34051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3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25178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2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107155</xdr:rowOff>
    </xdr:from>
    <xdr:to>
      <xdr:col>15</xdr:col>
      <xdr:colOff>101600</xdr:colOff>
      <xdr:row>98</xdr:row>
      <xdr:rowOff>37305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3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28432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3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146562</xdr:rowOff>
    </xdr:from>
    <xdr:to>
      <xdr:col>10</xdr:col>
      <xdr:colOff>165100</xdr:colOff>
      <xdr:row>98</xdr:row>
      <xdr:rowOff>76712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7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67839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142283</xdr:rowOff>
    </xdr:from>
    <xdr:to>
      <xdr:col>6</xdr:col>
      <xdr:colOff>38100</xdr:colOff>
      <xdr:row>98</xdr:row>
      <xdr:rowOff>72433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7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63560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6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56989</xdr:rowOff>
    </xdr:from>
    <xdr:to>
      <xdr:col>55</xdr:col>
      <xdr:colOff>0</xdr:colOff>
      <xdr:row>36</xdr:row>
      <xdr:rowOff>128003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886289"/>
          <a:ext cx="838200" cy="41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56989</xdr:rowOff>
    </xdr:from>
    <xdr:to>
      <xdr:col>50</xdr:col>
      <xdr:colOff>114300</xdr:colOff>
      <xdr:row>37</xdr:row>
      <xdr:rowOff>144310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886289"/>
          <a:ext cx="889000" cy="60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144310</xdr:rowOff>
    </xdr:from>
    <xdr:to>
      <xdr:col>45</xdr:col>
      <xdr:colOff>177800</xdr:colOff>
      <xdr:row>37</xdr:row>
      <xdr:rowOff>151781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87960"/>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151781</xdr:rowOff>
    </xdr:from>
    <xdr:to>
      <xdr:col>41</xdr:col>
      <xdr:colOff>50800</xdr:colOff>
      <xdr:row>37</xdr:row>
      <xdr:rowOff>157984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95431"/>
          <a:ext cx="889000" cy="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77203</xdr:rowOff>
    </xdr:from>
    <xdr:to>
      <xdr:col>55</xdr:col>
      <xdr:colOff>50800</xdr:colOff>
      <xdr:row>37</xdr:row>
      <xdr:rowOff>7353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55630</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2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6189</xdr:rowOff>
    </xdr:from>
    <xdr:to>
      <xdr:col>50</xdr:col>
      <xdr:colOff>165100</xdr:colOff>
      <xdr:row>34</xdr:row>
      <xdr:rowOff>107789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98916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92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93510</xdr:rowOff>
    </xdr:from>
    <xdr:to>
      <xdr:col>46</xdr:col>
      <xdr:colOff>38100</xdr:colOff>
      <xdr:row>38</xdr:row>
      <xdr:rowOff>23661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371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14787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5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100981</xdr:rowOff>
    </xdr:from>
    <xdr:to>
      <xdr:col>41</xdr:col>
      <xdr:colOff>101600</xdr:colOff>
      <xdr:row>38</xdr:row>
      <xdr:rowOff>31131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4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22258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3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107184</xdr:rowOff>
    </xdr:from>
    <xdr:to>
      <xdr:col>36</xdr:col>
      <xdr:colOff>165100</xdr:colOff>
      <xdr:row>38</xdr:row>
      <xdr:rowOff>37334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5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28461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4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45245</xdr:rowOff>
    </xdr:from>
    <xdr:to>
      <xdr:col>55</xdr:col>
      <xdr:colOff>0</xdr:colOff>
      <xdr:row>58</xdr:row>
      <xdr:rowOff>77441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817895"/>
          <a:ext cx="838200" cy="20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71840</xdr:rowOff>
    </xdr:from>
    <xdr:to>
      <xdr:col>50</xdr:col>
      <xdr:colOff>114300</xdr:colOff>
      <xdr:row>58</xdr:row>
      <xdr:rowOff>77441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015940"/>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71840</xdr:rowOff>
    </xdr:from>
    <xdr:to>
      <xdr:col>45</xdr:col>
      <xdr:colOff>177800</xdr:colOff>
      <xdr:row>58</xdr:row>
      <xdr:rowOff>118811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015940"/>
          <a:ext cx="889000" cy="4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95517</xdr:rowOff>
    </xdr:from>
    <xdr:to>
      <xdr:col>41</xdr:col>
      <xdr:colOff>50800</xdr:colOff>
      <xdr:row>58</xdr:row>
      <xdr:rowOff>118811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39617"/>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165895</xdr:rowOff>
    </xdr:from>
    <xdr:to>
      <xdr:col>55</xdr:col>
      <xdr:colOff>50800</xdr:colOff>
      <xdr:row>57</xdr:row>
      <xdr:rowOff>96045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17322</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61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26641</xdr:rowOff>
    </xdr:from>
    <xdr:to>
      <xdr:col>50</xdr:col>
      <xdr:colOff>165100</xdr:colOff>
      <xdr:row>58</xdr:row>
      <xdr:rowOff>128241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119368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6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21040</xdr:rowOff>
    </xdr:from>
    <xdr:to>
      <xdr:col>46</xdr:col>
      <xdr:colOff>38100</xdr:colOff>
      <xdr:row>58</xdr:row>
      <xdr:rowOff>122640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6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113767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05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68011</xdr:rowOff>
    </xdr:from>
    <xdr:to>
      <xdr:col>41</xdr:col>
      <xdr:colOff>101600</xdr:colOff>
      <xdr:row>58</xdr:row>
      <xdr:rowOff>169611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160738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0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44717</xdr:rowOff>
    </xdr:from>
    <xdr:to>
      <xdr:col>36</xdr:col>
      <xdr:colOff>165100</xdr:colOff>
      <xdr:row>58</xdr:row>
      <xdr:rowOff>146317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137444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8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119528</xdr:rowOff>
    </xdr:from>
    <xdr:to>
      <xdr:col>55</xdr:col>
      <xdr:colOff>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92628"/>
          <a:ext cx="838200" cy="2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139416</xdr:rowOff>
    </xdr:from>
    <xdr:to>
      <xdr:col>50</xdr:col>
      <xdr:colOff>114300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12516"/>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139416</xdr:rowOff>
    </xdr:from>
    <xdr:to>
      <xdr:col>45</xdr:col>
      <xdr:colOff>177800</xdr:colOff>
      <xdr:row>78</xdr:row>
      <xdr:rowOff>139450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12516"/>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116018</xdr:rowOff>
    </xdr:from>
    <xdr:to>
      <xdr:col>41</xdr:col>
      <xdr:colOff>50800</xdr:colOff>
      <xdr:row>78</xdr:row>
      <xdr:rowOff>139450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89118"/>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68728</xdr:rowOff>
    </xdr:from>
    <xdr:to>
      <xdr:col>55</xdr:col>
      <xdr:colOff>50800</xdr:colOff>
      <xdr:row>78</xdr:row>
      <xdr:rowOff>170328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4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7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88616</xdr:rowOff>
    </xdr:from>
    <xdr:to>
      <xdr:col>46</xdr:col>
      <xdr:colOff>38100</xdr:colOff>
      <xdr:row>79</xdr:row>
      <xdr:rowOff>18766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9893</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61017" y="13554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88650</xdr:rowOff>
    </xdr:from>
    <xdr:to>
      <xdr:col>41</xdr:col>
      <xdr:colOff>101600</xdr:colOff>
      <xdr:row>79</xdr:row>
      <xdr:rowOff>18800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6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9927</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2017" y="13554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65218</xdr:rowOff>
    </xdr:from>
    <xdr:to>
      <xdr:col>36</xdr:col>
      <xdr:colOff>165100</xdr:colOff>
      <xdr:row>78</xdr:row>
      <xdr:rowOff>166818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3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157945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3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119872</xdr:rowOff>
    </xdr:from>
    <xdr:to>
      <xdr:col>55</xdr:col>
      <xdr:colOff>0</xdr:colOff>
      <xdr:row>97</xdr:row>
      <xdr:rowOff>60029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236172"/>
          <a:ext cx="838200" cy="45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53747</xdr:rowOff>
    </xdr:from>
    <xdr:to>
      <xdr:col>50</xdr:col>
      <xdr:colOff>114300</xdr:colOff>
      <xdr:row>97</xdr:row>
      <xdr:rowOff>60029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684397"/>
          <a:ext cx="8890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53747</xdr:rowOff>
    </xdr:from>
    <xdr:to>
      <xdr:col>45</xdr:col>
      <xdr:colOff>177800</xdr:colOff>
      <xdr:row>97</xdr:row>
      <xdr:rowOff>151647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84397"/>
          <a:ext cx="889000" cy="9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151647</xdr:rowOff>
    </xdr:from>
    <xdr:to>
      <xdr:col>41</xdr:col>
      <xdr:colOff>50800</xdr:colOff>
      <xdr:row>97</xdr:row>
      <xdr:rowOff>164027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82297"/>
          <a:ext cx="889000" cy="1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69072</xdr:rowOff>
    </xdr:from>
    <xdr:to>
      <xdr:col>55</xdr:col>
      <xdr:colOff>50800</xdr:colOff>
      <xdr:row>94</xdr:row>
      <xdr:rowOff>170672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18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91949</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03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9229</xdr:rowOff>
    </xdr:from>
    <xdr:to>
      <xdr:col>50</xdr:col>
      <xdr:colOff>165100</xdr:colOff>
      <xdr:row>97</xdr:row>
      <xdr:rowOff>110829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3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101956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7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2947</xdr:rowOff>
    </xdr:from>
    <xdr:to>
      <xdr:col>46</xdr:col>
      <xdr:colOff>38100</xdr:colOff>
      <xdr:row>97</xdr:row>
      <xdr:rowOff>104547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3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95674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2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100847</xdr:rowOff>
    </xdr:from>
    <xdr:to>
      <xdr:col>41</xdr:col>
      <xdr:colOff>101600</xdr:colOff>
      <xdr:row>98</xdr:row>
      <xdr:rowOff>30997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3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22124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113227</xdr:rowOff>
    </xdr:from>
    <xdr:to>
      <xdr:col>36</xdr:col>
      <xdr:colOff>165100</xdr:colOff>
      <xdr:row>98</xdr:row>
      <xdr:rowOff>43377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4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34504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3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128201</xdr:rowOff>
    </xdr:from>
    <xdr:to>
      <xdr:col>85</xdr:col>
      <xdr:colOff>127000</xdr:colOff>
      <xdr:row>38</xdr:row>
      <xdr:rowOff>139650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43301"/>
          <a:ext cx="8382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134744</xdr:rowOff>
    </xdr:from>
    <xdr:to>
      <xdr:col>81</xdr:col>
      <xdr:colOff>50800</xdr:colOff>
      <xdr:row>38</xdr:row>
      <xdr:rowOff>139650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49844"/>
          <a:ext cx="889000" cy="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134744</xdr:rowOff>
    </xdr:from>
    <xdr:to>
      <xdr:col>76</xdr:col>
      <xdr:colOff>114300</xdr:colOff>
      <xdr:row>38</xdr:row>
      <xdr:rowOff>138520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49844"/>
          <a:ext cx="889000" cy="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138520</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53620"/>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77401</xdr:rowOff>
    </xdr:from>
    <xdr:to>
      <xdr:col>85</xdr:col>
      <xdr:colOff>177800</xdr:colOff>
      <xdr:row>39</xdr:row>
      <xdr:rowOff>7551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9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3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88850</xdr:rowOff>
    </xdr:from>
    <xdr:to>
      <xdr:col>81</xdr:col>
      <xdr:colOff>101600</xdr:colOff>
      <xdr:row>39</xdr:row>
      <xdr:rowOff>19000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10127</xdr:rowOff>
    </xdr:from>
    <xdr:ext cx="313932"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24333" y="6696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83944</xdr:rowOff>
    </xdr:from>
    <xdr:to>
      <xdr:col>76</xdr:col>
      <xdr:colOff>165100</xdr:colOff>
      <xdr:row>39</xdr:row>
      <xdr:rowOff>14094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5221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9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87720</xdr:rowOff>
    </xdr:from>
    <xdr:to>
      <xdr:col>72</xdr:col>
      <xdr:colOff>38100</xdr:colOff>
      <xdr:row>39</xdr:row>
      <xdr:rowOff>17870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8997</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695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30654</xdr:rowOff>
    </xdr:from>
    <xdr:to>
      <xdr:col>85</xdr:col>
      <xdr:colOff>127000</xdr:colOff>
      <xdr:row>77</xdr:row>
      <xdr:rowOff>45517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232304"/>
          <a:ext cx="838200" cy="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30654</xdr:rowOff>
    </xdr:from>
    <xdr:to>
      <xdr:col>81</xdr:col>
      <xdr:colOff>50800</xdr:colOff>
      <xdr:row>77</xdr:row>
      <xdr:rowOff>34909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32304"/>
          <a:ext cx="8890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34909</xdr:rowOff>
    </xdr:from>
    <xdr:to>
      <xdr:col>76</xdr:col>
      <xdr:colOff>114300</xdr:colOff>
      <xdr:row>77</xdr:row>
      <xdr:rowOff>57998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36559"/>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57998</xdr:rowOff>
    </xdr:from>
    <xdr:to>
      <xdr:col>71</xdr:col>
      <xdr:colOff>177800</xdr:colOff>
      <xdr:row>77</xdr:row>
      <xdr:rowOff>70735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59648"/>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166167</xdr:rowOff>
    </xdr:from>
    <xdr:to>
      <xdr:col>85</xdr:col>
      <xdr:colOff>177800</xdr:colOff>
      <xdr:row>77</xdr:row>
      <xdr:rowOff>96317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144594</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151304</xdr:rowOff>
    </xdr:from>
    <xdr:to>
      <xdr:col>81</xdr:col>
      <xdr:colOff>101600</xdr:colOff>
      <xdr:row>77</xdr:row>
      <xdr:rowOff>81454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8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72581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7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155559</xdr:rowOff>
    </xdr:from>
    <xdr:to>
      <xdr:col>76</xdr:col>
      <xdr:colOff>165100</xdr:colOff>
      <xdr:row>77</xdr:row>
      <xdr:rowOff>85709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8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76836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7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7198</xdr:rowOff>
    </xdr:from>
    <xdr:to>
      <xdr:col>72</xdr:col>
      <xdr:colOff>38100</xdr:colOff>
      <xdr:row>77</xdr:row>
      <xdr:rowOff>108798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99925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0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19935</xdr:rowOff>
    </xdr:from>
    <xdr:to>
      <xdr:col>67</xdr:col>
      <xdr:colOff>101600</xdr:colOff>
      <xdr:row>77</xdr:row>
      <xdr:rowOff>121535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112662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122154</xdr:rowOff>
    </xdr:from>
    <xdr:to>
      <xdr:col>85</xdr:col>
      <xdr:colOff>127000</xdr:colOff>
      <xdr:row>98</xdr:row>
      <xdr:rowOff>162147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24254"/>
          <a:ext cx="838200" cy="3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162147</xdr:rowOff>
    </xdr:from>
    <xdr:to>
      <xdr:col>81</xdr:col>
      <xdr:colOff>50800</xdr:colOff>
      <xdr:row>99</xdr:row>
      <xdr:rowOff>11229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64247"/>
          <a:ext cx="889000" cy="2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164819</xdr:rowOff>
    </xdr:from>
    <xdr:to>
      <xdr:col>76</xdr:col>
      <xdr:colOff>114300</xdr:colOff>
      <xdr:row>99</xdr:row>
      <xdr:rowOff>11229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66919"/>
          <a:ext cx="889000" cy="1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160038</xdr:rowOff>
    </xdr:from>
    <xdr:to>
      <xdr:col>71</xdr:col>
      <xdr:colOff>177800</xdr:colOff>
      <xdr:row>98</xdr:row>
      <xdr:rowOff>164819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62138"/>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71354</xdr:rowOff>
    </xdr:from>
    <xdr:to>
      <xdr:col>85</xdr:col>
      <xdr:colOff>177800</xdr:colOff>
      <xdr:row>99</xdr:row>
      <xdr:rowOff>1504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7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1826</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0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111347</xdr:rowOff>
    </xdr:from>
    <xdr:to>
      <xdr:col>81</xdr:col>
      <xdr:colOff>101600</xdr:colOff>
      <xdr:row>99</xdr:row>
      <xdr:rowOff>41497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1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32624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700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131879</xdr:rowOff>
    </xdr:from>
    <xdr:to>
      <xdr:col>76</xdr:col>
      <xdr:colOff>165100</xdr:colOff>
      <xdr:row>99</xdr:row>
      <xdr:rowOff>62029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53156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702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114019</xdr:rowOff>
    </xdr:from>
    <xdr:to>
      <xdr:col>72</xdr:col>
      <xdr:colOff>38100</xdr:colOff>
      <xdr:row>99</xdr:row>
      <xdr:rowOff>44169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1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35296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700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109238</xdr:rowOff>
    </xdr:from>
    <xdr:to>
      <xdr:col>67</xdr:col>
      <xdr:colOff>101600</xdr:colOff>
      <xdr:row>99</xdr:row>
      <xdr:rowOff>39388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1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30515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700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152570</xdr:rowOff>
    </xdr:from>
    <xdr:to>
      <xdr:col>116</xdr:col>
      <xdr:colOff>63500</xdr:colOff>
      <xdr:row>38</xdr:row>
      <xdr:rowOff>31161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496220"/>
          <a:ext cx="838200" cy="5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149692</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3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152570</xdr:rowOff>
    </xdr:from>
    <xdr:to>
      <xdr:col>111</xdr:col>
      <xdr:colOff>177800</xdr:colOff>
      <xdr:row>38</xdr:row>
      <xdr:rowOff>138488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496220"/>
          <a:ext cx="889000" cy="15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117436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138488</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653588"/>
          <a:ext cx="8890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151811</xdr:rowOff>
    </xdr:from>
    <xdr:to>
      <xdr:col>116</xdr:col>
      <xdr:colOff>114300</xdr:colOff>
      <xdr:row>38</xdr:row>
      <xdr:rowOff>81961</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49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111188</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28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101770</xdr:rowOff>
    </xdr:from>
    <xdr:to>
      <xdr:col>112</xdr:col>
      <xdr:colOff>38100</xdr:colOff>
      <xdr:row>38</xdr:row>
      <xdr:rowOff>31921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4454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48447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2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87688</xdr:rowOff>
    </xdr:from>
    <xdr:to>
      <xdr:col>107</xdr:col>
      <xdr:colOff>101600</xdr:colOff>
      <xdr:row>39</xdr:row>
      <xdr:rowOff>17838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8965</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77333" y="6695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1949</xdr:rowOff>
    </xdr:from>
    <xdr:to>
      <xdr:col>116</xdr:col>
      <xdr:colOff>63500</xdr:colOff>
      <xdr:row>57</xdr:row>
      <xdr:rowOff>4026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9774599"/>
          <a:ext cx="8382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87177</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1003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4026</xdr:rowOff>
    </xdr:from>
    <xdr:to>
      <xdr:col>111</xdr:col>
      <xdr:colOff>177800</xdr:colOff>
      <xdr:row>57</xdr:row>
      <xdr:rowOff>110439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9776676"/>
          <a:ext cx="8890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25093</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1014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110439</xdr:rowOff>
    </xdr:from>
    <xdr:to>
      <xdr:col>107</xdr:col>
      <xdr:colOff>50800</xdr:colOff>
      <xdr:row>57</xdr:row>
      <xdr:rowOff>114326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9883089"/>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34885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1015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114326</xdr:rowOff>
    </xdr:from>
    <xdr:to>
      <xdr:col>102</xdr:col>
      <xdr:colOff>114300</xdr:colOff>
      <xdr:row>57</xdr:row>
      <xdr:rowOff>118878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9886976"/>
          <a:ext cx="8890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34618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1015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22712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1013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122599</xdr:rowOff>
    </xdr:from>
    <xdr:to>
      <xdr:col>116</xdr:col>
      <xdr:colOff>114300</xdr:colOff>
      <xdr:row>57</xdr:row>
      <xdr:rowOff>52749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97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145476</xdr:rowOff>
    </xdr:from>
    <xdr:ext cx="534377"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57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124676</xdr:rowOff>
    </xdr:from>
    <xdr:to>
      <xdr:col>112</xdr:col>
      <xdr:colOff>38100</xdr:colOff>
      <xdr:row>57</xdr:row>
      <xdr:rowOff>54826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97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71353</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56111" y="950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59639</xdr:rowOff>
    </xdr:from>
    <xdr:to>
      <xdr:col>107</xdr:col>
      <xdr:colOff>101600</xdr:colOff>
      <xdr:row>57</xdr:row>
      <xdr:rowOff>161239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983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6316</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67111" y="96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63526</xdr:rowOff>
    </xdr:from>
    <xdr:to>
      <xdr:col>102</xdr:col>
      <xdr:colOff>165100</xdr:colOff>
      <xdr:row>57</xdr:row>
      <xdr:rowOff>165126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983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10203</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278111" y="961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68078</xdr:rowOff>
    </xdr:from>
    <xdr:to>
      <xdr:col>98</xdr:col>
      <xdr:colOff>38100</xdr:colOff>
      <xdr:row>57</xdr:row>
      <xdr:rowOff>169678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98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14755</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389111" y="96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67030</xdr:rowOff>
    </xdr:from>
    <xdr:to>
      <xdr:col>116</xdr:col>
      <xdr:colOff>63500</xdr:colOff>
      <xdr:row>78</xdr:row>
      <xdr:rowOff>73482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440130"/>
          <a:ext cx="838200" cy="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117272</xdr:rowOff>
    </xdr:from>
    <xdr:to>
      <xdr:col>111</xdr:col>
      <xdr:colOff>177800</xdr:colOff>
      <xdr:row>78</xdr:row>
      <xdr:rowOff>67030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976022"/>
          <a:ext cx="889000" cy="46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117272</xdr:rowOff>
    </xdr:from>
    <xdr:to>
      <xdr:col>107</xdr:col>
      <xdr:colOff>50800</xdr:colOff>
      <xdr:row>76</xdr:row>
      <xdr:rowOff>24676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976022"/>
          <a:ext cx="889000" cy="7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24676</xdr:rowOff>
    </xdr:from>
    <xdr:to>
      <xdr:col>102</xdr:col>
      <xdr:colOff>114300</xdr:colOff>
      <xdr:row>76</xdr:row>
      <xdr:rowOff>59029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054876"/>
          <a:ext cx="889000" cy="3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22682</xdr:rowOff>
    </xdr:from>
    <xdr:to>
      <xdr:col>116</xdr:col>
      <xdr:colOff>114300</xdr:colOff>
      <xdr:row>78</xdr:row>
      <xdr:rowOff>124282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39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1109</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37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16230</xdr:rowOff>
    </xdr:from>
    <xdr:to>
      <xdr:col>112</xdr:col>
      <xdr:colOff>38100</xdr:colOff>
      <xdr:row>78</xdr:row>
      <xdr:rowOff>117830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3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108957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48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66472</xdr:rowOff>
    </xdr:from>
    <xdr:to>
      <xdr:col>107</xdr:col>
      <xdr:colOff>101600</xdr:colOff>
      <xdr:row>75</xdr:row>
      <xdr:rowOff>168072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9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13149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0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145326</xdr:rowOff>
    </xdr:from>
    <xdr:to>
      <xdr:col>102</xdr:col>
      <xdr:colOff>165100</xdr:colOff>
      <xdr:row>76</xdr:row>
      <xdr:rowOff>75476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0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66603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9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8229</xdr:rowOff>
    </xdr:from>
    <xdr:to>
      <xdr:col>98</xdr:col>
      <xdr:colOff>38100</xdr:colOff>
      <xdr:row>76</xdr:row>
      <xdr:rowOff>109829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3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100956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1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扶助費は、前年比住民一人当たり</a:t>
          </a:r>
          <a:r>
            <a:rPr kumimoji="1" lang="en-US" altLang="ja-JP" sz="1300">
              <a:latin typeface="ＭＳ Ｐゴシック" panose="020B0600070205080204" pitchFamily="50" charset="-128"/>
              <a:ea typeface="ＭＳ Ｐゴシック" panose="020B0600070205080204" pitchFamily="50" charset="-128"/>
            </a:rPr>
            <a:t>22,322</a:t>
          </a:r>
          <a:r>
            <a:rPr kumimoji="1" lang="ja-JP" altLang="en-US" sz="1300">
              <a:latin typeface="ＭＳ Ｐゴシック" panose="020B0600070205080204" pitchFamily="50" charset="-128"/>
              <a:ea typeface="ＭＳ Ｐゴシック" panose="020B0600070205080204" pitchFamily="50" charset="-128"/>
            </a:rPr>
            <a:t>円の増となっているが、国の施策の「子育て世帯への臨時特別給付金」や「住民税非課税世帯等に対する臨時特別給付金」の実施によるものである。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補助費等は、令和２年度に実施した特別定額給付金事業が終了したことにより前年比住民一人当たり</a:t>
          </a:r>
          <a:r>
            <a:rPr kumimoji="1" lang="en-US" altLang="ja-JP" sz="1300">
              <a:latin typeface="ＭＳ Ｐゴシック" panose="020B0600070205080204" pitchFamily="50" charset="-128"/>
              <a:ea typeface="ＭＳ Ｐゴシック" panose="020B0600070205080204" pitchFamily="50" charset="-128"/>
            </a:rPr>
            <a:t>108,639</a:t>
          </a:r>
          <a:r>
            <a:rPr kumimoji="1" lang="ja-JP" altLang="en-US" sz="1300">
              <a:latin typeface="ＭＳ Ｐゴシック" panose="020B0600070205080204" pitchFamily="50" charset="-128"/>
              <a:ea typeface="ＭＳ Ｐゴシック" panose="020B0600070205080204" pitchFamily="50" charset="-128"/>
            </a:rPr>
            <a:t>円の大幅な減となった。</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普通建設事業費は、学校給食センターの改築工事を行ったほか、体育館の大規模改修などにより前年から住民一人当たり</a:t>
          </a:r>
          <a:r>
            <a:rPr kumimoji="1" lang="en-US" altLang="ja-JP" sz="1300">
              <a:latin typeface="ＭＳ Ｐゴシック" panose="020B0600070205080204" pitchFamily="50" charset="-128"/>
              <a:ea typeface="ＭＳ Ｐゴシック" panose="020B0600070205080204" pitchFamily="50" charset="-128"/>
            </a:rPr>
            <a:t>106,901</a:t>
          </a:r>
          <a:r>
            <a:rPr kumimoji="1" lang="ja-JP" altLang="en-US" sz="1300">
              <a:latin typeface="ＭＳ Ｐゴシック" panose="020B0600070205080204" pitchFamily="50" charset="-128"/>
              <a:ea typeface="ＭＳ Ｐゴシック" panose="020B0600070205080204" pitchFamily="50" charset="-128"/>
            </a:rPr>
            <a:t>円の増となり、類似団体平均を</a:t>
          </a:r>
          <a:r>
            <a:rPr kumimoji="1" lang="en-US" altLang="ja-JP" sz="1300">
              <a:latin typeface="ＭＳ Ｐゴシック" panose="020B0600070205080204" pitchFamily="50" charset="-128"/>
              <a:ea typeface="ＭＳ Ｐゴシック" panose="020B0600070205080204" pitchFamily="50" charset="-128"/>
            </a:rPr>
            <a:t>57,529</a:t>
          </a:r>
          <a:r>
            <a:rPr kumimoji="1" lang="ja-JP" altLang="en-US" sz="1300">
              <a:latin typeface="ＭＳ Ｐゴシック" panose="020B0600070205080204" pitchFamily="50" charset="-128"/>
              <a:ea typeface="ＭＳ Ｐゴシック" panose="020B0600070205080204" pitchFamily="50" charset="-128"/>
            </a:rPr>
            <a:t>円上回った。</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積立金は前年比住民一人当たり</a:t>
          </a:r>
          <a:r>
            <a:rPr kumimoji="1" lang="en-US" altLang="ja-JP" sz="1300">
              <a:latin typeface="ＭＳ Ｐゴシック" panose="020B0600070205080204" pitchFamily="50" charset="-128"/>
              <a:ea typeface="ＭＳ Ｐゴシック" panose="020B0600070205080204" pitchFamily="50" charset="-128"/>
            </a:rPr>
            <a:t>20,994</a:t>
          </a:r>
          <a:r>
            <a:rPr kumimoji="1" lang="ja-JP" altLang="en-US" sz="1300">
              <a:latin typeface="ＭＳ Ｐゴシック" panose="020B0600070205080204" pitchFamily="50" charset="-128"/>
              <a:ea typeface="ＭＳ Ｐゴシック" panose="020B0600070205080204" pitchFamily="50" charset="-128"/>
            </a:rPr>
            <a:t>円の増となっているが、主に今後の公共施設の改修やインフラ施設の長寿命化に備えるための公共施設等整備基金の積立額の増加によるものである。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9,268
8,969
86.96
7,118,764
6,840,634
156,423
3,750,401
4,330,561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96266</xdr:rowOff>
    </xdr:from>
    <xdr:to>
      <xdr:col>24</xdr:col>
      <xdr:colOff>63500</xdr:colOff>
      <xdr:row>37</xdr:row>
      <xdr:rowOff>135128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43991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81788</xdr:rowOff>
    </xdr:from>
    <xdr:to>
      <xdr:col>19</xdr:col>
      <xdr:colOff>177800</xdr:colOff>
      <xdr:row>37</xdr:row>
      <xdr:rowOff>96266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4254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81788</xdr:rowOff>
    </xdr:from>
    <xdr:to>
      <xdr:col>15</xdr:col>
      <xdr:colOff>50800</xdr:colOff>
      <xdr:row>37</xdr:row>
      <xdr:rowOff>101143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425438"/>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95504</xdr:rowOff>
    </xdr:from>
    <xdr:to>
      <xdr:col>10</xdr:col>
      <xdr:colOff>114300</xdr:colOff>
      <xdr:row>37</xdr:row>
      <xdr:rowOff>101143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439154"/>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48836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84328</xdr:rowOff>
    </xdr:from>
    <xdr:to>
      <xdr:col>24</xdr:col>
      <xdr:colOff>114300</xdr:colOff>
      <xdr:row>38</xdr:row>
      <xdr:rowOff>14478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62755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40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45466</xdr:rowOff>
    </xdr:from>
    <xdr:to>
      <xdr:col>20</xdr:col>
      <xdr:colOff>38100</xdr:colOff>
      <xdr:row>37</xdr:row>
      <xdr:rowOff>147066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138193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30988</xdr:rowOff>
    </xdr:from>
    <xdr:to>
      <xdr:col>15</xdr:col>
      <xdr:colOff>101600</xdr:colOff>
      <xdr:row>37</xdr:row>
      <xdr:rowOff>132588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123715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50343</xdr:rowOff>
    </xdr:from>
    <xdr:to>
      <xdr:col>10</xdr:col>
      <xdr:colOff>165100</xdr:colOff>
      <xdr:row>37</xdr:row>
      <xdr:rowOff>151943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9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143070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8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44704</xdr:rowOff>
    </xdr:from>
    <xdr:to>
      <xdr:col>6</xdr:col>
      <xdr:colOff>38100</xdr:colOff>
      <xdr:row>37</xdr:row>
      <xdr:rowOff>146304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137431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63760</xdr:rowOff>
    </xdr:from>
    <xdr:to>
      <xdr:col>24</xdr:col>
      <xdr:colOff>63500</xdr:colOff>
      <xdr:row>58</xdr:row>
      <xdr:rowOff>114066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10007860"/>
          <a:ext cx="838200" cy="5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63760</xdr:rowOff>
    </xdr:from>
    <xdr:to>
      <xdr:col>19</xdr:col>
      <xdr:colOff>177800</xdr:colOff>
      <xdr:row>58</xdr:row>
      <xdr:rowOff>146565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10007860"/>
          <a:ext cx="889000" cy="8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141951</xdr:rowOff>
    </xdr:from>
    <xdr:to>
      <xdr:col>15</xdr:col>
      <xdr:colOff>50800</xdr:colOff>
      <xdr:row>58</xdr:row>
      <xdr:rowOff>146565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10086051"/>
          <a:ext cx="889000" cy="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140046</xdr:rowOff>
    </xdr:from>
    <xdr:to>
      <xdr:col>10</xdr:col>
      <xdr:colOff>114300</xdr:colOff>
      <xdr:row>58</xdr:row>
      <xdr:rowOff>141951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8414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63266</xdr:rowOff>
    </xdr:from>
    <xdr:to>
      <xdr:col>24</xdr:col>
      <xdr:colOff>114300</xdr:colOff>
      <xdr:row>58</xdr:row>
      <xdr:rowOff>164866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100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12960</xdr:rowOff>
    </xdr:from>
    <xdr:to>
      <xdr:col>20</xdr:col>
      <xdr:colOff>38100</xdr:colOff>
      <xdr:row>58</xdr:row>
      <xdr:rowOff>114560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105687</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4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95765</xdr:rowOff>
    </xdr:from>
    <xdr:to>
      <xdr:col>15</xdr:col>
      <xdr:colOff>101600</xdr:colOff>
      <xdr:row>59</xdr:row>
      <xdr:rowOff>25915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17042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13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91151</xdr:rowOff>
    </xdr:from>
    <xdr:to>
      <xdr:col>10</xdr:col>
      <xdr:colOff>165100</xdr:colOff>
      <xdr:row>59</xdr:row>
      <xdr:rowOff>21301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3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12428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1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89246</xdr:rowOff>
    </xdr:from>
    <xdr:to>
      <xdr:col>6</xdr:col>
      <xdr:colOff>38100</xdr:colOff>
      <xdr:row>59</xdr:row>
      <xdr:rowOff>19396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3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10523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1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137162</xdr:rowOff>
    </xdr:from>
    <xdr:to>
      <xdr:col>24</xdr:col>
      <xdr:colOff>63500</xdr:colOff>
      <xdr:row>77</xdr:row>
      <xdr:rowOff>111026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67362"/>
          <a:ext cx="838200" cy="14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111026</xdr:rowOff>
    </xdr:from>
    <xdr:to>
      <xdr:col>19</xdr:col>
      <xdr:colOff>177800</xdr:colOff>
      <xdr:row>77</xdr:row>
      <xdr:rowOff>114249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12676"/>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114249</xdr:rowOff>
    </xdr:from>
    <xdr:to>
      <xdr:col>15</xdr:col>
      <xdr:colOff>50800</xdr:colOff>
      <xdr:row>77</xdr:row>
      <xdr:rowOff>133756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15899"/>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133756</xdr:rowOff>
    </xdr:from>
    <xdr:to>
      <xdr:col>10</xdr:col>
      <xdr:colOff>114300</xdr:colOff>
      <xdr:row>78</xdr:row>
      <xdr:rowOff>9497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35406"/>
          <a:ext cx="889000" cy="4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86362</xdr:rowOff>
    </xdr:from>
    <xdr:to>
      <xdr:col>24</xdr:col>
      <xdr:colOff>114300</xdr:colOff>
      <xdr:row>77</xdr:row>
      <xdr:rowOff>16512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1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64789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9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60226</xdr:rowOff>
    </xdr:from>
    <xdr:to>
      <xdr:col>20</xdr:col>
      <xdr:colOff>38100</xdr:colOff>
      <xdr:row>77</xdr:row>
      <xdr:rowOff>161826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6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152953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5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63449</xdr:rowOff>
    </xdr:from>
    <xdr:to>
      <xdr:col>15</xdr:col>
      <xdr:colOff>101600</xdr:colOff>
      <xdr:row>77</xdr:row>
      <xdr:rowOff>165049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156176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5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82956</xdr:rowOff>
    </xdr:from>
    <xdr:to>
      <xdr:col>10</xdr:col>
      <xdr:colOff>165100</xdr:colOff>
      <xdr:row>78</xdr:row>
      <xdr:rowOff>13106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8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4233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7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130147</xdr:rowOff>
    </xdr:from>
    <xdr:to>
      <xdr:col>6</xdr:col>
      <xdr:colOff>38100</xdr:colOff>
      <xdr:row>78</xdr:row>
      <xdr:rowOff>60297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51424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2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114120</xdr:rowOff>
    </xdr:from>
    <xdr:to>
      <xdr:col>24</xdr:col>
      <xdr:colOff>63500</xdr:colOff>
      <xdr:row>97</xdr:row>
      <xdr:rowOff>139891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44770"/>
          <a:ext cx="838200" cy="2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139891</xdr:rowOff>
    </xdr:from>
    <xdr:to>
      <xdr:col>19</xdr:col>
      <xdr:colOff>177800</xdr:colOff>
      <xdr:row>97</xdr:row>
      <xdr:rowOff>159610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70541"/>
          <a:ext cx="889000" cy="1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131668</xdr:rowOff>
    </xdr:from>
    <xdr:to>
      <xdr:col>15</xdr:col>
      <xdr:colOff>50800</xdr:colOff>
      <xdr:row>97</xdr:row>
      <xdr:rowOff>159610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62318"/>
          <a:ext cx="889000" cy="2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131668</xdr:rowOff>
    </xdr:from>
    <xdr:to>
      <xdr:col>10</xdr:col>
      <xdr:colOff>114300</xdr:colOff>
      <xdr:row>98</xdr:row>
      <xdr:rowOff>1648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62318"/>
          <a:ext cx="889000" cy="4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63320</xdr:rowOff>
    </xdr:from>
    <xdr:to>
      <xdr:col>24</xdr:col>
      <xdr:colOff>114300</xdr:colOff>
      <xdr:row>97</xdr:row>
      <xdr:rowOff>164920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149697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0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89091</xdr:rowOff>
    </xdr:from>
    <xdr:to>
      <xdr:col>20</xdr:col>
      <xdr:colOff>38100</xdr:colOff>
      <xdr:row>98</xdr:row>
      <xdr:rowOff>19241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10368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1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108810</xdr:rowOff>
    </xdr:from>
    <xdr:to>
      <xdr:col>15</xdr:col>
      <xdr:colOff>101600</xdr:colOff>
      <xdr:row>98</xdr:row>
      <xdr:rowOff>38960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30087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3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80868</xdr:rowOff>
    </xdr:from>
    <xdr:to>
      <xdr:col>10</xdr:col>
      <xdr:colOff>165100</xdr:colOff>
      <xdr:row>98</xdr:row>
      <xdr:rowOff>11018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1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2145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0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122298</xdr:rowOff>
    </xdr:from>
    <xdr:to>
      <xdr:col>6</xdr:col>
      <xdr:colOff>38100</xdr:colOff>
      <xdr:row>98</xdr:row>
      <xdr:rowOff>52448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5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43575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4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73667</xdr:rowOff>
    </xdr:from>
    <xdr:to>
      <xdr:col>55</xdr:col>
      <xdr:colOff>0</xdr:colOff>
      <xdr:row>57</xdr:row>
      <xdr:rowOff>99361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46317"/>
          <a:ext cx="838200" cy="2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51552</xdr:rowOff>
    </xdr:from>
    <xdr:to>
      <xdr:col>50</xdr:col>
      <xdr:colOff>114300</xdr:colOff>
      <xdr:row>57</xdr:row>
      <xdr:rowOff>99361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824202"/>
          <a:ext cx="889000" cy="4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51552</xdr:rowOff>
    </xdr:from>
    <xdr:to>
      <xdr:col>45</xdr:col>
      <xdr:colOff>177800</xdr:colOff>
      <xdr:row>57</xdr:row>
      <xdr:rowOff>110316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824202"/>
          <a:ext cx="889000" cy="5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116531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75788</xdr:rowOff>
    </xdr:from>
    <xdr:to>
      <xdr:col>41</xdr:col>
      <xdr:colOff>50800</xdr:colOff>
      <xdr:row>57</xdr:row>
      <xdr:rowOff>110316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848438"/>
          <a:ext cx="889000" cy="3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22867</xdr:rowOff>
    </xdr:from>
    <xdr:to>
      <xdr:col>55</xdr:col>
      <xdr:colOff>50800</xdr:colOff>
      <xdr:row>57</xdr:row>
      <xdr:rowOff>124467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7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48561</xdr:rowOff>
    </xdr:from>
    <xdr:to>
      <xdr:col>50</xdr:col>
      <xdr:colOff>165100</xdr:colOff>
      <xdr:row>57</xdr:row>
      <xdr:rowOff>150161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2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141288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1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752</xdr:rowOff>
    </xdr:from>
    <xdr:to>
      <xdr:col>46</xdr:col>
      <xdr:colOff>38100</xdr:colOff>
      <xdr:row>57</xdr:row>
      <xdr:rowOff>102352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7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118879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54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59516</xdr:rowOff>
    </xdr:from>
    <xdr:to>
      <xdr:col>41</xdr:col>
      <xdr:colOff>101600</xdr:colOff>
      <xdr:row>57</xdr:row>
      <xdr:rowOff>161116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152243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2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24988</xdr:rowOff>
    </xdr:from>
    <xdr:to>
      <xdr:col>36</xdr:col>
      <xdr:colOff>165100</xdr:colOff>
      <xdr:row>57</xdr:row>
      <xdr:rowOff>126588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9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117715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8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118052</xdr:rowOff>
    </xdr:from>
    <xdr:to>
      <xdr:col>55</xdr:col>
      <xdr:colOff>0</xdr:colOff>
      <xdr:row>76</xdr:row>
      <xdr:rowOff>123675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148252"/>
          <a:ext cx="8382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118052</xdr:rowOff>
    </xdr:from>
    <xdr:to>
      <xdr:col>50</xdr:col>
      <xdr:colOff>114300</xdr:colOff>
      <xdr:row>78</xdr:row>
      <xdr:rowOff>12872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148252"/>
          <a:ext cx="889000" cy="2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12872</xdr:rowOff>
    </xdr:from>
    <xdr:to>
      <xdr:col>45</xdr:col>
      <xdr:colOff>177800</xdr:colOff>
      <xdr:row>78</xdr:row>
      <xdr:rowOff>50164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85972"/>
          <a:ext cx="889000" cy="3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50164</xdr:rowOff>
    </xdr:from>
    <xdr:to>
      <xdr:col>41</xdr:col>
      <xdr:colOff>50800</xdr:colOff>
      <xdr:row>78</xdr:row>
      <xdr:rowOff>51857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23264"/>
          <a:ext cx="889000" cy="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116972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72875</xdr:rowOff>
    </xdr:from>
    <xdr:to>
      <xdr:col>55</xdr:col>
      <xdr:colOff>50800</xdr:colOff>
      <xdr:row>77</xdr:row>
      <xdr:rowOff>3025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0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95752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9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67252</xdr:rowOff>
    </xdr:from>
    <xdr:to>
      <xdr:col>50</xdr:col>
      <xdr:colOff>165100</xdr:colOff>
      <xdr:row>76</xdr:row>
      <xdr:rowOff>168852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0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13929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8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133522</xdr:rowOff>
    </xdr:from>
    <xdr:to>
      <xdr:col>46</xdr:col>
      <xdr:colOff>38100</xdr:colOff>
      <xdr:row>78</xdr:row>
      <xdr:rowOff>63672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80199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170814</xdr:rowOff>
    </xdr:from>
    <xdr:to>
      <xdr:col>41</xdr:col>
      <xdr:colOff>101600</xdr:colOff>
      <xdr:row>78</xdr:row>
      <xdr:rowOff>100964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7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117491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4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1057</xdr:rowOff>
    </xdr:from>
    <xdr:to>
      <xdr:col>36</xdr:col>
      <xdr:colOff>165100</xdr:colOff>
      <xdr:row>78</xdr:row>
      <xdr:rowOff>102657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119184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4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128240</xdr:rowOff>
    </xdr:from>
    <xdr:to>
      <xdr:col>55</xdr:col>
      <xdr:colOff>0</xdr:colOff>
      <xdr:row>97</xdr:row>
      <xdr:rowOff>129618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58890"/>
          <a:ext cx="8382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128240</xdr:rowOff>
    </xdr:from>
    <xdr:to>
      <xdr:col>50</xdr:col>
      <xdr:colOff>114300</xdr:colOff>
      <xdr:row>97</xdr:row>
      <xdr:rowOff>149530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58890"/>
          <a:ext cx="889000" cy="2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149530</xdr:rowOff>
    </xdr:from>
    <xdr:to>
      <xdr:col>45</xdr:col>
      <xdr:colOff>177800</xdr:colOff>
      <xdr:row>98</xdr:row>
      <xdr:rowOff>4787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80180"/>
          <a:ext cx="889000" cy="2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4787</xdr:rowOff>
    </xdr:from>
    <xdr:to>
      <xdr:col>41</xdr:col>
      <xdr:colOff>50800</xdr:colOff>
      <xdr:row>98</xdr:row>
      <xdr:rowOff>11285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06887"/>
          <a:ext cx="8890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78818</xdr:rowOff>
    </xdr:from>
    <xdr:to>
      <xdr:col>55</xdr:col>
      <xdr:colOff>50800</xdr:colOff>
      <xdr:row>98</xdr:row>
      <xdr:rowOff>8968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23051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77440</xdr:rowOff>
    </xdr:from>
    <xdr:to>
      <xdr:col>50</xdr:col>
      <xdr:colOff>165100</xdr:colOff>
      <xdr:row>98</xdr:row>
      <xdr:rowOff>7590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170167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0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98730</xdr:rowOff>
    </xdr:from>
    <xdr:to>
      <xdr:col>46</xdr:col>
      <xdr:colOff>38100</xdr:colOff>
      <xdr:row>98</xdr:row>
      <xdr:rowOff>28880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2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20007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2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125437</xdr:rowOff>
    </xdr:from>
    <xdr:to>
      <xdr:col>41</xdr:col>
      <xdr:colOff>101600</xdr:colOff>
      <xdr:row>98</xdr:row>
      <xdr:rowOff>55587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46714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4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131935</xdr:rowOff>
    </xdr:from>
    <xdr:to>
      <xdr:col>36</xdr:col>
      <xdr:colOff>165100</xdr:colOff>
      <xdr:row>98</xdr:row>
      <xdr:rowOff>62085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53212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5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61443</xdr:rowOff>
    </xdr:from>
    <xdr:to>
      <xdr:col>85</xdr:col>
      <xdr:colOff>127000</xdr:colOff>
      <xdr:row>39</xdr:row>
      <xdr:rowOff>79711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747993"/>
          <a:ext cx="838200" cy="1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61443</xdr:rowOff>
    </xdr:from>
    <xdr:to>
      <xdr:col>81</xdr:col>
      <xdr:colOff>50800</xdr:colOff>
      <xdr:row>39</xdr:row>
      <xdr:rowOff>96304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747993"/>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85751</xdr:rowOff>
    </xdr:from>
    <xdr:to>
      <xdr:col>76</xdr:col>
      <xdr:colOff>114300</xdr:colOff>
      <xdr:row>39</xdr:row>
      <xdr:rowOff>96304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772301"/>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85751</xdr:rowOff>
    </xdr:from>
    <xdr:to>
      <xdr:col>71</xdr:col>
      <xdr:colOff>177800</xdr:colOff>
      <xdr:row>39</xdr:row>
      <xdr:rowOff>94514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772301"/>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28911</xdr:rowOff>
    </xdr:from>
    <xdr:to>
      <xdr:col>85</xdr:col>
      <xdr:colOff>177800</xdr:colOff>
      <xdr:row>39</xdr:row>
      <xdr:rowOff>130511</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71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115288</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63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10643</xdr:rowOff>
    </xdr:from>
    <xdr:to>
      <xdr:col>81</xdr:col>
      <xdr:colOff>101600</xdr:colOff>
      <xdr:row>39</xdr:row>
      <xdr:rowOff>112243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6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103370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78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45504</xdr:rowOff>
    </xdr:from>
    <xdr:to>
      <xdr:col>76</xdr:col>
      <xdr:colOff>165100</xdr:colOff>
      <xdr:row>39</xdr:row>
      <xdr:rowOff>147104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73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138231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82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34951</xdr:rowOff>
    </xdr:from>
    <xdr:to>
      <xdr:col>72</xdr:col>
      <xdr:colOff>38100</xdr:colOff>
      <xdr:row>39</xdr:row>
      <xdr:rowOff>136551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7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127678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8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43714</xdr:rowOff>
    </xdr:from>
    <xdr:to>
      <xdr:col>67</xdr:col>
      <xdr:colOff>101600</xdr:colOff>
      <xdr:row>39</xdr:row>
      <xdr:rowOff>145314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7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136441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8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19059</xdr:rowOff>
    </xdr:from>
    <xdr:to>
      <xdr:col>85</xdr:col>
      <xdr:colOff>127000</xdr:colOff>
      <xdr:row>57</xdr:row>
      <xdr:rowOff>75454</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5481300" y="9448809"/>
          <a:ext cx="838200" cy="39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66114</xdr:rowOff>
    </xdr:from>
    <xdr:to>
      <xdr:col>81</xdr:col>
      <xdr:colOff>50800</xdr:colOff>
      <xdr:row>57</xdr:row>
      <xdr:rowOff>75454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838764"/>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66114</xdr:rowOff>
    </xdr:from>
    <xdr:to>
      <xdr:col>76</xdr:col>
      <xdr:colOff>114300</xdr:colOff>
      <xdr:row>57</xdr:row>
      <xdr:rowOff>137130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838764"/>
          <a:ext cx="889000" cy="7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102955</xdr:rowOff>
    </xdr:from>
    <xdr:to>
      <xdr:col>71</xdr:col>
      <xdr:colOff>177800</xdr:colOff>
      <xdr:row>57</xdr:row>
      <xdr:rowOff>137130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875605"/>
          <a:ext cx="8890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139709</xdr:rowOff>
    </xdr:from>
    <xdr:to>
      <xdr:col>85</xdr:col>
      <xdr:colOff>177800</xdr:colOff>
      <xdr:row>55</xdr:row>
      <xdr:rowOff>69859</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39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162586</xdr:rowOff>
    </xdr:from>
    <xdr:ext cx="599010"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24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24654</xdr:rowOff>
    </xdr:from>
    <xdr:to>
      <xdr:col>81</xdr:col>
      <xdr:colOff>101600</xdr:colOff>
      <xdr:row>57</xdr:row>
      <xdr:rowOff>126254</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7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117381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89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15314</xdr:rowOff>
    </xdr:from>
    <xdr:to>
      <xdr:col>76</xdr:col>
      <xdr:colOff>165100</xdr:colOff>
      <xdr:row>57</xdr:row>
      <xdr:rowOff>116914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8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108041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8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86330</xdr:rowOff>
    </xdr:from>
    <xdr:to>
      <xdr:col>72</xdr:col>
      <xdr:colOff>38100</xdr:colOff>
      <xdr:row>58</xdr:row>
      <xdr:rowOff>16480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8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7607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52155</xdr:rowOff>
    </xdr:from>
    <xdr:to>
      <xdr:col>67</xdr:col>
      <xdr:colOff>101600</xdr:colOff>
      <xdr:row>57</xdr:row>
      <xdr:rowOff>153755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8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144882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1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128201</xdr:rowOff>
    </xdr:from>
    <xdr:to>
      <xdr:col>85</xdr:col>
      <xdr:colOff>127000</xdr:colOff>
      <xdr:row>78</xdr:row>
      <xdr:rowOff>139650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501301"/>
          <a:ext cx="8382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134744</xdr:rowOff>
    </xdr:from>
    <xdr:to>
      <xdr:col>81</xdr:col>
      <xdr:colOff>50800</xdr:colOff>
      <xdr:row>78</xdr:row>
      <xdr:rowOff>139650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507844"/>
          <a:ext cx="889000" cy="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134744</xdr:rowOff>
    </xdr:from>
    <xdr:to>
      <xdr:col>76</xdr:col>
      <xdr:colOff>114300</xdr:colOff>
      <xdr:row>78</xdr:row>
      <xdr:rowOff>138520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507844"/>
          <a:ext cx="889000" cy="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138520</xdr:rowOff>
    </xdr:from>
    <xdr:to>
      <xdr:col>71</xdr:col>
      <xdr:colOff>177800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511620"/>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77401</xdr:rowOff>
    </xdr:from>
    <xdr:to>
      <xdr:col>85</xdr:col>
      <xdr:colOff>177800</xdr:colOff>
      <xdr:row>79</xdr:row>
      <xdr:rowOff>7551</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5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88850</xdr:rowOff>
    </xdr:from>
    <xdr:to>
      <xdr:col>81</xdr:col>
      <xdr:colOff>101600</xdr:colOff>
      <xdr:row>79</xdr:row>
      <xdr:rowOff>19000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10127</xdr:rowOff>
    </xdr:from>
    <xdr:ext cx="313932"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324333" y="13554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83944</xdr:rowOff>
    </xdr:from>
    <xdr:to>
      <xdr:col>76</xdr:col>
      <xdr:colOff>165100</xdr:colOff>
      <xdr:row>79</xdr:row>
      <xdr:rowOff>14094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5221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4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87720</xdr:rowOff>
    </xdr:from>
    <xdr:to>
      <xdr:col>72</xdr:col>
      <xdr:colOff>38100</xdr:colOff>
      <xdr:row>79</xdr:row>
      <xdr:rowOff>17870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8997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553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30654</xdr:rowOff>
    </xdr:from>
    <xdr:to>
      <xdr:col>85</xdr:col>
      <xdr:colOff>127000</xdr:colOff>
      <xdr:row>97</xdr:row>
      <xdr:rowOff>45517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661304"/>
          <a:ext cx="838200" cy="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30654</xdr:rowOff>
    </xdr:from>
    <xdr:to>
      <xdr:col>81</xdr:col>
      <xdr:colOff>50800</xdr:colOff>
      <xdr:row>97</xdr:row>
      <xdr:rowOff>34909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661304"/>
          <a:ext cx="8890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34909</xdr:rowOff>
    </xdr:from>
    <xdr:to>
      <xdr:col>76</xdr:col>
      <xdr:colOff>114300</xdr:colOff>
      <xdr:row>97</xdr:row>
      <xdr:rowOff>57998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665559"/>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57998</xdr:rowOff>
    </xdr:from>
    <xdr:to>
      <xdr:col>71</xdr:col>
      <xdr:colOff>177800</xdr:colOff>
      <xdr:row>97</xdr:row>
      <xdr:rowOff>70735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688648"/>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166167</xdr:rowOff>
    </xdr:from>
    <xdr:to>
      <xdr:col>85</xdr:col>
      <xdr:colOff>177800</xdr:colOff>
      <xdr:row>97</xdr:row>
      <xdr:rowOff>96317</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6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144594</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0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151304</xdr:rowOff>
    </xdr:from>
    <xdr:to>
      <xdr:col>81</xdr:col>
      <xdr:colOff>101600</xdr:colOff>
      <xdr:row>97</xdr:row>
      <xdr:rowOff>81454</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72581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155559</xdr:rowOff>
    </xdr:from>
    <xdr:to>
      <xdr:col>76</xdr:col>
      <xdr:colOff>165100</xdr:colOff>
      <xdr:row>97</xdr:row>
      <xdr:rowOff>85709</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1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76836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7198</xdr:rowOff>
    </xdr:from>
    <xdr:to>
      <xdr:col>72</xdr:col>
      <xdr:colOff>38100</xdr:colOff>
      <xdr:row>97</xdr:row>
      <xdr:rowOff>108798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99925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3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19935</xdr:rowOff>
    </xdr:from>
    <xdr:to>
      <xdr:col>67</xdr:col>
      <xdr:colOff>101600</xdr:colOff>
      <xdr:row>97</xdr:row>
      <xdr:rowOff>121535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112662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4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総務費は、前年比住民一人当たり</a:t>
          </a:r>
          <a:r>
            <a:rPr kumimoji="1" lang="en-US" altLang="ja-JP" sz="1300">
              <a:latin typeface="ＭＳ Ｐゴシック" panose="020B0600070205080204" pitchFamily="50" charset="-128"/>
              <a:ea typeface="ＭＳ Ｐゴシック" panose="020B0600070205080204" pitchFamily="50" charset="-128"/>
            </a:rPr>
            <a:t>66,018</a:t>
          </a:r>
          <a:r>
            <a:rPr kumimoji="1" lang="ja-JP" altLang="en-US" sz="1300">
              <a:latin typeface="ＭＳ Ｐゴシック" panose="020B0600070205080204" pitchFamily="50" charset="-128"/>
              <a:ea typeface="ＭＳ Ｐゴシック" panose="020B0600070205080204" pitchFamily="50" charset="-128"/>
            </a:rPr>
            <a:t>円の減となっているが、庁内情報システムの再構築業務の実施や基金の積立額が増加した一方で、特別定額給付金事業の終了に伴い減となった。</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民生費は、新型コロナウイルス感染症の対策事業である国の子育て世帯への臨時特別給付金や住民税非課税世帯等に対する臨時特別給付金により前年より住民一人当たり</a:t>
          </a:r>
          <a:r>
            <a:rPr kumimoji="1" lang="en-US" altLang="ja-JP" sz="1300">
              <a:latin typeface="ＭＳ Ｐゴシック" panose="020B0600070205080204" pitchFamily="50" charset="-128"/>
              <a:ea typeface="ＭＳ Ｐゴシック" panose="020B0600070205080204" pitchFamily="50" charset="-128"/>
            </a:rPr>
            <a:t>19,070</a:t>
          </a:r>
          <a:r>
            <a:rPr kumimoji="1" lang="ja-JP" altLang="en-US" sz="1300">
              <a:latin typeface="ＭＳ Ｐゴシック" panose="020B0600070205080204" pitchFamily="50" charset="-128"/>
              <a:ea typeface="ＭＳ Ｐゴシック" panose="020B0600070205080204" pitchFamily="50" charset="-128"/>
            </a:rPr>
            <a:t>円の増となった。</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教育費は、学校給食センターの改築工事や体育館大規模改修工事、小学校の吹奏楽楽器更新などの増に伴い、前年より住民一人当たり</a:t>
          </a:r>
          <a:r>
            <a:rPr kumimoji="1" lang="en-US" altLang="ja-JP" sz="1300">
              <a:latin typeface="ＭＳ Ｐゴシック" panose="020B0600070205080204" pitchFamily="50" charset="-128"/>
              <a:ea typeface="ＭＳ Ｐゴシック" panose="020B0600070205080204" pitchFamily="50" charset="-128"/>
            </a:rPr>
            <a:t>87,335</a:t>
          </a:r>
          <a:r>
            <a:rPr kumimoji="1" lang="ja-JP" altLang="en-US" sz="1300">
              <a:latin typeface="ＭＳ Ｐゴシック" panose="020B0600070205080204" pitchFamily="50" charset="-128"/>
              <a:ea typeface="ＭＳ Ｐゴシック" panose="020B0600070205080204" pitchFamily="50" charset="-128"/>
            </a:rPr>
            <a:t>円の増となり、類似団体平均を</a:t>
          </a:r>
          <a:r>
            <a:rPr kumimoji="1" lang="en-US" altLang="ja-JP" sz="1300">
              <a:latin typeface="ＭＳ Ｐゴシック" panose="020B0600070205080204" pitchFamily="50" charset="-128"/>
              <a:ea typeface="ＭＳ Ｐゴシック" panose="020B0600070205080204" pitchFamily="50" charset="-128"/>
            </a:rPr>
            <a:t>55,416</a:t>
          </a:r>
          <a:r>
            <a:rPr kumimoji="1" lang="ja-JP" altLang="en-US" sz="1300">
              <a:latin typeface="ＭＳ Ｐゴシック" panose="020B0600070205080204" pitchFamily="50" charset="-128"/>
              <a:ea typeface="ＭＳ Ｐゴシック" panose="020B0600070205080204" pitchFamily="50" charset="-128"/>
            </a:rPr>
            <a:t>円上回った。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財政調整基金については、決算剰余金を中心に積み立てるとともに、最低水準の取り崩しに努めている。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実質単年度収支は、昨年に引き続き黒字を確保しており、主に基金積立金の増に伴い標準財政規模比も増となった。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赤字なし。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黒字について、全会計で標準財政規模比は、</a:t>
          </a:r>
          <a:r>
            <a:rPr kumimoji="1" lang="en-US" altLang="ja-JP" sz="1400">
              <a:latin typeface="ＭＳ ゴシック" pitchFamily="49" charset="-128"/>
              <a:ea typeface="ＭＳ ゴシック" pitchFamily="49" charset="-128"/>
            </a:rPr>
            <a:t>20.37</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一般会計については、地方交付税や臨時財政対策債などが大きく増額となったため、実質収支額が増となった。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介護保険特別会計については、保険給付費が減少したことにより支出が減り、実質収支額が増となった。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引き続き、各会計で適正な財政運営に努める。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80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81</v>
      </c>
      <c r="C2" s="179"/>
      <c r="D2" s="180"/>
    </row>
    <row r="3" spans="1:119" ht="18.75" customHeight="1" thickBot="1" x14ac:dyDescent="0.2">
      <c r="A3" s="178"/>
      <c r="B3" s="625" t="s">
        <v>82</v>
      </c>
      <c r="C3" s="626"/>
      <c r="D3" s="626"/>
      <c r="E3" s="627"/>
      <c r="F3" s="627"/>
      <c r="G3" s="627"/>
      <c r="H3" s="627"/>
      <c r="I3" s="627"/>
      <c r="J3" s="627"/>
      <c r="K3" s="627"/>
      <c r="L3" s="627" t="s">
        <v>83</v>
      </c>
      <c r="M3" s="627"/>
      <c r="N3" s="627"/>
      <c r="O3" s="627"/>
      <c r="P3" s="627"/>
      <c r="Q3" s="627"/>
      <c r="R3" s="630"/>
      <c r="S3" s="630"/>
      <c r="T3" s="630"/>
      <c r="U3" s="630"/>
      <c r="V3" s="631"/>
      <c r="W3" s="521" t="s">
        <v>84</v>
      </c>
      <c r="X3" s="522"/>
      <c r="Y3" s="522"/>
      <c r="Z3" s="522"/>
      <c r="AA3" s="522"/>
      <c r="AB3" s="626"/>
      <c r="AC3" s="630" t="s">
        <v>85</v>
      </c>
      <c r="AD3" s="522"/>
      <c r="AE3" s="522"/>
      <c r="AF3" s="522"/>
      <c r="AG3" s="522"/>
      <c r="AH3" s="522"/>
      <c r="AI3" s="522"/>
      <c r="AJ3" s="522"/>
      <c r="AK3" s="522"/>
      <c r="AL3" s="592"/>
      <c r="AM3" s="521" t="s">
        <v>86</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87</v>
      </c>
      <c r="BO3" s="522"/>
      <c r="BP3" s="522"/>
      <c r="BQ3" s="522"/>
      <c r="BR3" s="522"/>
      <c r="BS3" s="522"/>
      <c r="BT3" s="522"/>
      <c r="BU3" s="592"/>
      <c r="BV3" s="521" t="s">
        <v>88</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89</v>
      </c>
      <c r="CU3" s="522"/>
      <c r="CV3" s="522"/>
      <c r="CW3" s="522"/>
      <c r="CX3" s="522"/>
      <c r="CY3" s="522"/>
      <c r="CZ3" s="522"/>
      <c r="DA3" s="592"/>
      <c r="DB3" s="521" t="s">
        <v>90</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91</v>
      </c>
      <c r="AZ4" s="479"/>
      <c r="BA4" s="479"/>
      <c r="BB4" s="479"/>
      <c r="BC4" s="479"/>
      <c r="BD4" s="479"/>
      <c r="BE4" s="479"/>
      <c r="BF4" s="479"/>
      <c r="BG4" s="479"/>
      <c r="BH4" s="479"/>
      <c r="BI4" s="479"/>
      <c r="BJ4" s="479"/>
      <c r="BK4" s="479"/>
      <c r="BL4" s="479"/>
      <c r="BM4" s="480"/>
      <c r="BN4" s="481">
        <v>7118764</v>
      </c>
      <c r="BO4" s="482"/>
      <c r="BP4" s="482"/>
      <c r="BQ4" s="482"/>
      <c r="BR4" s="482"/>
      <c r="BS4" s="482"/>
      <c r="BT4" s="482"/>
      <c r="BU4" s="483"/>
      <c r="BV4" s="481">
        <v>6687171</v>
      </c>
      <c r="BW4" s="482"/>
      <c r="BX4" s="482"/>
      <c r="BY4" s="482"/>
      <c r="BZ4" s="482"/>
      <c r="CA4" s="482"/>
      <c r="CB4" s="482"/>
      <c r="CC4" s="483"/>
      <c r="CD4" s="618" t="s">
        <v>92</v>
      </c>
      <c r="CE4" s="619"/>
      <c r="CF4" s="619"/>
      <c r="CG4" s="619"/>
      <c r="CH4" s="619"/>
      <c r="CI4" s="619"/>
      <c r="CJ4" s="619"/>
      <c r="CK4" s="619"/>
      <c r="CL4" s="619"/>
      <c r="CM4" s="619"/>
      <c r="CN4" s="619"/>
      <c r="CO4" s="619"/>
      <c r="CP4" s="619"/>
      <c r="CQ4" s="619"/>
      <c r="CR4" s="619"/>
      <c r="CS4" s="620"/>
      <c r="CT4" s="621">
        <v>4.2</v>
      </c>
      <c r="CU4" s="622"/>
      <c r="CV4" s="622"/>
      <c r="CW4" s="622"/>
      <c r="CX4" s="622"/>
      <c r="CY4" s="622"/>
      <c r="CZ4" s="622"/>
      <c r="DA4" s="623"/>
      <c r="DB4" s="621">
        <v>3.8</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93</v>
      </c>
      <c r="AN5" s="409"/>
      <c r="AO5" s="409"/>
      <c r="AP5" s="409"/>
      <c r="AQ5" s="409"/>
      <c r="AR5" s="409"/>
      <c r="AS5" s="409"/>
      <c r="AT5" s="410"/>
      <c r="AU5" s="510" t="s">
        <v>94</v>
      </c>
      <c r="AV5" s="511"/>
      <c r="AW5" s="511"/>
      <c r="AX5" s="511"/>
      <c r="AY5" s="466" t="s">
        <v>95</v>
      </c>
      <c r="AZ5" s="467"/>
      <c r="BA5" s="467"/>
      <c r="BB5" s="467"/>
      <c r="BC5" s="467"/>
      <c r="BD5" s="467"/>
      <c r="BE5" s="467"/>
      <c r="BF5" s="467"/>
      <c r="BG5" s="467"/>
      <c r="BH5" s="467"/>
      <c r="BI5" s="467"/>
      <c r="BJ5" s="467"/>
      <c r="BK5" s="467"/>
      <c r="BL5" s="467"/>
      <c r="BM5" s="468"/>
      <c r="BN5" s="452">
        <v>6840634</v>
      </c>
      <c r="BO5" s="453"/>
      <c r="BP5" s="453"/>
      <c r="BQ5" s="453"/>
      <c r="BR5" s="453"/>
      <c r="BS5" s="453"/>
      <c r="BT5" s="453"/>
      <c r="BU5" s="454"/>
      <c r="BV5" s="452">
        <v>6448133</v>
      </c>
      <c r="BW5" s="453"/>
      <c r="BX5" s="453"/>
      <c r="BY5" s="453"/>
      <c r="BZ5" s="453"/>
      <c r="CA5" s="453"/>
      <c r="CB5" s="453"/>
      <c r="CC5" s="454"/>
      <c r="CD5" s="492" t="s">
        <v>96</v>
      </c>
      <c r="CE5" s="412"/>
      <c r="CF5" s="412"/>
      <c r="CG5" s="412"/>
      <c r="CH5" s="412"/>
      <c r="CI5" s="412"/>
      <c r="CJ5" s="412"/>
      <c r="CK5" s="412"/>
      <c r="CL5" s="412"/>
      <c r="CM5" s="412"/>
      <c r="CN5" s="412"/>
      <c r="CO5" s="412"/>
      <c r="CP5" s="412"/>
      <c r="CQ5" s="412"/>
      <c r="CR5" s="412"/>
      <c r="CS5" s="493"/>
      <c r="CT5" s="449">
        <v>74.3</v>
      </c>
      <c r="CU5" s="450"/>
      <c r="CV5" s="450"/>
      <c r="CW5" s="450"/>
      <c r="CX5" s="450"/>
      <c r="CY5" s="450"/>
      <c r="CZ5" s="450"/>
      <c r="DA5" s="451"/>
      <c r="DB5" s="449">
        <v>83.3</v>
      </c>
      <c r="DC5" s="450"/>
      <c r="DD5" s="450"/>
      <c r="DE5" s="450"/>
      <c r="DF5" s="450"/>
      <c r="DG5" s="450"/>
      <c r="DH5" s="450"/>
      <c r="DI5" s="451"/>
    </row>
    <row r="6" spans="1:119" ht="18.75" customHeight="1" x14ac:dyDescent="0.15">
      <c r="A6" s="178"/>
      <c r="B6" s="598" t="s">
        <v>97</v>
      </c>
      <c r="C6" s="439"/>
      <c r="D6" s="439"/>
      <c r="E6" s="599"/>
      <c r="F6" s="599"/>
      <c r="G6" s="599"/>
      <c r="H6" s="599"/>
      <c r="I6" s="599"/>
      <c r="J6" s="599"/>
      <c r="K6" s="599"/>
      <c r="L6" s="599" t="s">
        <v>98</v>
      </c>
      <c r="M6" s="599"/>
      <c r="N6" s="599"/>
      <c r="O6" s="599"/>
      <c r="P6" s="599"/>
      <c r="Q6" s="599"/>
      <c r="R6" s="437"/>
      <c r="S6" s="437"/>
      <c r="T6" s="437"/>
      <c r="U6" s="437"/>
      <c r="V6" s="605"/>
      <c r="W6" s="542" t="s">
        <v>99</v>
      </c>
      <c r="X6" s="438"/>
      <c r="Y6" s="438"/>
      <c r="Z6" s="438"/>
      <c r="AA6" s="438"/>
      <c r="AB6" s="439"/>
      <c r="AC6" s="610" t="s">
        <v>100</v>
      </c>
      <c r="AD6" s="611"/>
      <c r="AE6" s="611"/>
      <c r="AF6" s="611"/>
      <c r="AG6" s="611"/>
      <c r="AH6" s="611"/>
      <c r="AI6" s="611"/>
      <c r="AJ6" s="611"/>
      <c r="AK6" s="611"/>
      <c r="AL6" s="612"/>
      <c r="AM6" s="509" t="s">
        <v>101</v>
      </c>
      <c r="AN6" s="409"/>
      <c r="AO6" s="409"/>
      <c r="AP6" s="409"/>
      <c r="AQ6" s="409"/>
      <c r="AR6" s="409"/>
      <c r="AS6" s="409"/>
      <c r="AT6" s="410"/>
      <c r="AU6" s="510" t="s">
        <v>102</v>
      </c>
      <c r="AV6" s="511"/>
      <c r="AW6" s="511"/>
      <c r="AX6" s="511"/>
      <c r="AY6" s="466" t="s">
        <v>103</v>
      </c>
      <c r="AZ6" s="467"/>
      <c r="BA6" s="467"/>
      <c r="BB6" s="467"/>
      <c r="BC6" s="467"/>
      <c r="BD6" s="467"/>
      <c r="BE6" s="467"/>
      <c r="BF6" s="467"/>
      <c r="BG6" s="467"/>
      <c r="BH6" s="467"/>
      <c r="BI6" s="467"/>
      <c r="BJ6" s="467"/>
      <c r="BK6" s="467"/>
      <c r="BL6" s="467"/>
      <c r="BM6" s="468"/>
      <c r="BN6" s="452">
        <v>278130</v>
      </c>
      <c r="BO6" s="453"/>
      <c r="BP6" s="453"/>
      <c r="BQ6" s="453"/>
      <c r="BR6" s="453"/>
      <c r="BS6" s="453"/>
      <c r="BT6" s="453"/>
      <c r="BU6" s="454"/>
      <c r="BV6" s="452">
        <v>239038</v>
      </c>
      <c r="BW6" s="453"/>
      <c r="BX6" s="453"/>
      <c r="BY6" s="453"/>
      <c r="BZ6" s="453"/>
      <c r="CA6" s="453"/>
      <c r="CB6" s="453"/>
      <c r="CC6" s="454"/>
      <c r="CD6" s="492" t="s">
        <v>104</v>
      </c>
      <c r="CE6" s="412"/>
      <c r="CF6" s="412"/>
      <c r="CG6" s="412"/>
      <c r="CH6" s="412"/>
      <c r="CI6" s="412"/>
      <c r="CJ6" s="412"/>
      <c r="CK6" s="412"/>
      <c r="CL6" s="412"/>
      <c r="CM6" s="412"/>
      <c r="CN6" s="412"/>
      <c r="CO6" s="412"/>
      <c r="CP6" s="412"/>
      <c r="CQ6" s="412"/>
      <c r="CR6" s="412"/>
      <c r="CS6" s="493"/>
      <c r="CT6" s="595">
        <v>78</v>
      </c>
      <c r="CU6" s="596"/>
      <c r="CV6" s="596"/>
      <c r="CW6" s="596"/>
      <c r="CX6" s="596"/>
      <c r="CY6" s="596"/>
      <c r="CZ6" s="596"/>
      <c r="DA6" s="597"/>
      <c r="DB6" s="595">
        <v>86.6</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105</v>
      </c>
      <c r="AN7" s="409"/>
      <c r="AO7" s="409"/>
      <c r="AP7" s="409"/>
      <c r="AQ7" s="409"/>
      <c r="AR7" s="409"/>
      <c r="AS7" s="409"/>
      <c r="AT7" s="410"/>
      <c r="AU7" s="510" t="s">
        <v>106</v>
      </c>
      <c r="AV7" s="511"/>
      <c r="AW7" s="511"/>
      <c r="AX7" s="511"/>
      <c r="AY7" s="466" t="s">
        <v>107</v>
      </c>
      <c r="AZ7" s="467"/>
      <c r="BA7" s="467"/>
      <c r="BB7" s="467"/>
      <c r="BC7" s="467"/>
      <c r="BD7" s="467"/>
      <c r="BE7" s="467"/>
      <c r="BF7" s="467"/>
      <c r="BG7" s="467"/>
      <c r="BH7" s="467"/>
      <c r="BI7" s="467"/>
      <c r="BJ7" s="467"/>
      <c r="BK7" s="467"/>
      <c r="BL7" s="467"/>
      <c r="BM7" s="468"/>
      <c r="BN7" s="452">
        <v>121707</v>
      </c>
      <c r="BO7" s="453"/>
      <c r="BP7" s="453"/>
      <c r="BQ7" s="453"/>
      <c r="BR7" s="453"/>
      <c r="BS7" s="453"/>
      <c r="BT7" s="453"/>
      <c r="BU7" s="454"/>
      <c r="BV7" s="452">
        <v>104332</v>
      </c>
      <c r="BW7" s="453"/>
      <c r="BX7" s="453"/>
      <c r="BY7" s="453"/>
      <c r="BZ7" s="453"/>
      <c r="CA7" s="453"/>
      <c r="CB7" s="453"/>
      <c r="CC7" s="454"/>
      <c r="CD7" s="492" t="s">
        <v>108</v>
      </c>
      <c r="CE7" s="412"/>
      <c r="CF7" s="412"/>
      <c r="CG7" s="412"/>
      <c r="CH7" s="412"/>
      <c r="CI7" s="412"/>
      <c r="CJ7" s="412"/>
      <c r="CK7" s="412"/>
      <c r="CL7" s="412"/>
      <c r="CM7" s="412"/>
      <c r="CN7" s="412"/>
      <c r="CO7" s="412"/>
      <c r="CP7" s="412"/>
      <c r="CQ7" s="412"/>
      <c r="CR7" s="412"/>
      <c r="CS7" s="493"/>
      <c r="CT7" s="452">
        <v>3750401</v>
      </c>
      <c r="CU7" s="453"/>
      <c r="CV7" s="453"/>
      <c r="CW7" s="453"/>
      <c r="CX7" s="453"/>
      <c r="CY7" s="453"/>
      <c r="CZ7" s="453"/>
      <c r="DA7" s="454"/>
      <c r="DB7" s="452">
        <v>3499326</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109</v>
      </c>
      <c r="AN8" s="409"/>
      <c r="AO8" s="409"/>
      <c r="AP8" s="409"/>
      <c r="AQ8" s="409"/>
      <c r="AR8" s="409"/>
      <c r="AS8" s="409"/>
      <c r="AT8" s="410"/>
      <c r="AU8" s="510" t="s">
        <v>110</v>
      </c>
      <c r="AV8" s="511"/>
      <c r="AW8" s="511"/>
      <c r="AX8" s="511"/>
      <c r="AY8" s="466" t="s">
        <v>111</v>
      </c>
      <c r="AZ8" s="467"/>
      <c r="BA8" s="467"/>
      <c r="BB8" s="467"/>
      <c r="BC8" s="467"/>
      <c r="BD8" s="467"/>
      <c r="BE8" s="467"/>
      <c r="BF8" s="467"/>
      <c r="BG8" s="467"/>
      <c r="BH8" s="467"/>
      <c r="BI8" s="467"/>
      <c r="BJ8" s="467"/>
      <c r="BK8" s="467"/>
      <c r="BL8" s="467"/>
      <c r="BM8" s="468"/>
      <c r="BN8" s="452">
        <v>156423</v>
      </c>
      <c r="BO8" s="453"/>
      <c r="BP8" s="453"/>
      <c r="BQ8" s="453"/>
      <c r="BR8" s="453"/>
      <c r="BS8" s="453"/>
      <c r="BT8" s="453"/>
      <c r="BU8" s="454"/>
      <c r="BV8" s="452">
        <v>134706</v>
      </c>
      <c r="BW8" s="453"/>
      <c r="BX8" s="453"/>
      <c r="BY8" s="453"/>
      <c r="BZ8" s="453"/>
      <c r="CA8" s="453"/>
      <c r="CB8" s="453"/>
      <c r="CC8" s="454"/>
      <c r="CD8" s="492" t="s">
        <v>112</v>
      </c>
      <c r="CE8" s="412"/>
      <c r="CF8" s="412"/>
      <c r="CG8" s="412"/>
      <c r="CH8" s="412"/>
      <c r="CI8" s="412"/>
      <c r="CJ8" s="412"/>
      <c r="CK8" s="412"/>
      <c r="CL8" s="412"/>
      <c r="CM8" s="412"/>
      <c r="CN8" s="412"/>
      <c r="CO8" s="412"/>
      <c r="CP8" s="412"/>
      <c r="CQ8" s="412"/>
      <c r="CR8" s="412"/>
      <c r="CS8" s="493"/>
      <c r="CT8" s="555">
        <v>0.39</v>
      </c>
      <c r="CU8" s="556"/>
      <c r="CV8" s="556"/>
      <c r="CW8" s="556"/>
      <c r="CX8" s="556"/>
      <c r="CY8" s="556"/>
      <c r="CZ8" s="556"/>
      <c r="DA8" s="557"/>
      <c r="DB8" s="555">
        <v>0.41</v>
      </c>
      <c r="DC8" s="556"/>
      <c r="DD8" s="556"/>
      <c r="DE8" s="556"/>
      <c r="DF8" s="556"/>
      <c r="DG8" s="556"/>
      <c r="DH8" s="556"/>
      <c r="DI8" s="557"/>
    </row>
    <row r="9" spans="1:119" ht="18.75" customHeight="1" thickBot="1" x14ac:dyDescent="0.2">
      <c r="A9" s="178"/>
      <c r="B9" s="584" t="s">
        <v>113</v>
      </c>
      <c r="C9" s="585"/>
      <c r="D9" s="585"/>
      <c r="E9" s="585"/>
      <c r="F9" s="585"/>
      <c r="G9" s="585"/>
      <c r="H9" s="585"/>
      <c r="I9" s="585"/>
      <c r="J9" s="585"/>
      <c r="K9" s="503"/>
      <c r="L9" s="586" t="s">
        <v>114</v>
      </c>
      <c r="M9" s="587"/>
      <c r="N9" s="587"/>
      <c r="O9" s="587"/>
      <c r="P9" s="587"/>
      <c r="Q9" s="588"/>
      <c r="R9" s="589">
        <v>9004</v>
      </c>
      <c r="S9" s="590"/>
      <c r="T9" s="590"/>
      <c r="U9" s="590"/>
      <c r="V9" s="591"/>
      <c r="W9" s="521" t="s">
        <v>115</v>
      </c>
      <c r="X9" s="522"/>
      <c r="Y9" s="522"/>
      <c r="Z9" s="522"/>
      <c r="AA9" s="522"/>
      <c r="AB9" s="522"/>
      <c r="AC9" s="522"/>
      <c r="AD9" s="522"/>
      <c r="AE9" s="522"/>
      <c r="AF9" s="522"/>
      <c r="AG9" s="522"/>
      <c r="AH9" s="522"/>
      <c r="AI9" s="522"/>
      <c r="AJ9" s="522"/>
      <c r="AK9" s="522"/>
      <c r="AL9" s="592"/>
      <c r="AM9" s="509" t="s">
        <v>116</v>
      </c>
      <c r="AN9" s="409"/>
      <c r="AO9" s="409"/>
      <c r="AP9" s="409"/>
      <c r="AQ9" s="409"/>
      <c r="AR9" s="409"/>
      <c r="AS9" s="409"/>
      <c r="AT9" s="410"/>
      <c r="AU9" s="510" t="s">
        <v>117</v>
      </c>
      <c r="AV9" s="511"/>
      <c r="AW9" s="511"/>
      <c r="AX9" s="511"/>
      <c r="AY9" s="466" t="s">
        <v>118</v>
      </c>
      <c r="AZ9" s="467"/>
      <c r="BA9" s="467"/>
      <c r="BB9" s="467"/>
      <c r="BC9" s="467"/>
      <c r="BD9" s="467"/>
      <c r="BE9" s="467"/>
      <c r="BF9" s="467"/>
      <c r="BG9" s="467"/>
      <c r="BH9" s="467"/>
      <c r="BI9" s="467"/>
      <c r="BJ9" s="467"/>
      <c r="BK9" s="467"/>
      <c r="BL9" s="467"/>
      <c r="BM9" s="468"/>
      <c r="BN9" s="452">
        <v>21717</v>
      </c>
      <c r="BO9" s="453"/>
      <c r="BP9" s="453"/>
      <c r="BQ9" s="453"/>
      <c r="BR9" s="453"/>
      <c r="BS9" s="453"/>
      <c r="BT9" s="453"/>
      <c r="BU9" s="454"/>
      <c r="BV9" s="452">
        <v>2419</v>
      </c>
      <c r="BW9" s="453"/>
      <c r="BX9" s="453"/>
      <c r="BY9" s="453"/>
      <c r="BZ9" s="453"/>
      <c r="CA9" s="453"/>
      <c r="CB9" s="453"/>
      <c r="CC9" s="454"/>
      <c r="CD9" s="492" t="s">
        <v>119</v>
      </c>
      <c r="CE9" s="412"/>
      <c r="CF9" s="412"/>
      <c r="CG9" s="412"/>
      <c r="CH9" s="412"/>
      <c r="CI9" s="412"/>
      <c r="CJ9" s="412"/>
      <c r="CK9" s="412"/>
      <c r="CL9" s="412"/>
      <c r="CM9" s="412"/>
      <c r="CN9" s="412"/>
      <c r="CO9" s="412"/>
      <c r="CP9" s="412"/>
      <c r="CQ9" s="412"/>
      <c r="CR9" s="412"/>
      <c r="CS9" s="493"/>
      <c r="CT9" s="449">
        <v>11</v>
      </c>
      <c r="CU9" s="450"/>
      <c r="CV9" s="450"/>
      <c r="CW9" s="450"/>
      <c r="CX9" s="450"/>
      <c r="CY9" s="450"/>
      <c r="CZ9" s="450"/>
      <c r="DA9" s="451"/>
      <c r="DB9" s="449">
        <v>12.6</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120</v>
      </c>
      <c r="M10" s="409"/>
      <c r="N10" s="409"/>
      <c r="O10" s="409"/>
      <c r="P10" s="409"/>
      <c r="Q10" s="410"/>
      <c r="R10" s="405">
        <v>9530</v>
      </c>
      <c r="S10" s="406"/>
      <c r="T10" s="406"/>
      <c r="U10" s="406"/>
      <c r="V10" s="465"/>
      <c r="W10" s="593"/>
      <c r="X10" s="403"/>
      <c r="Y10" s="403"/>
      <c r="Z10" s="403"/>
      <c r="AA10" s="403"/>
      <c r="AB10" s="403"/>
      <c r="AC10" s="403"/>
      <c r="AD10" s="403"/>
      <c r="AE10" s="403"/>
      <c r="AF10" s="403"/>
      <c r="AG10" s="403"/>
      <c r="AH10" s="403"/>
      <c r="AI10" s="403"/>
      <c r="AJ10" s="403"/>
      <c r="AK10" s="403"/>
      <c r="AL10" s="594"/>
      <c r="AM10" s="509" t="s">
        <v>121</v>
      </c>
      <c r="AN10" s="409"/>
      <c r="AO10" s="409"/>
      <c r="AP10" s="409"/>
      <c r="AQ10" s="409"/>
      <c r="AR10" s="409"/>
      <c r="AS10" s="409"/>
      <c r="AT10" s="410"/>
      <c r="AU10" s="510" t="s">
        <v>110</v>
      </c>
      <c r="AV10" s="511"/>
      <c r="AW10" s="511"/>
      <c r="AX10" s="511"/>
      <c r="AY10" s="466" t="s">
        <v>122</v>
      </c>
      <c r="AZ10" s="467"/>
      <c r="BA10" s="467"/>
      <c r="BB10" s="467"/>
      <c r="BC10" s="467"/>
      <c r="BD10" s="467"/>
      <c r="BE10" s="467"/>
      <c r="BF10" s="467"/>
      <c r="BG10" s="467"/>
      <c r="BH10" s="467"/>
      <c r="BI10" s="467"/>
      <c r="BJ10" s="467"/>
      <c r="BK10" s="467"/>
      <c r="BL10" s="467"/>
      <c r="BM10" s="468"/>
      <c r="BN10" s="452">
        <v>151210</v>
      </c>
      <c r="BO10" s="453"/>
      <c r="BP10" s="453"/>
      <c r="BQ10" s="453"/>
      <c r="BR10" s="453"/>
      <c r="BS10" s="453"/>
      <c r="BT10" s="453"/>
      <c r="BU10" s="454"/>
      <c r="BV10" s="452">
        <v>80635</v>
      </c>
      <c r="BW10" s="453"/>
      <c r="BX10" s="453"/>
      <c r="BY10" s="453"/>
      <c r="BZ10" s="453"/>
      <c r="CA10" s="453"/>
      <c r="CB10" s="453"/>
      <c r="CC10" s="45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124</v>
      </c>
      <c r="M11" s="414"/>
      <c r="N11" s="414"/>
      <c r="O11" s="414"/>
      <c r="P11" s="414"/>
      <c r="Q11" s="415"/>
      <c r="R11" s="581" t="s">
        <v>125</v>
      </c>
      <c r="S11" s="582"/>
      <c r="T11" s="582"/>
      <c r="U11" s="582"/>
      <c r="V11" s="583"/>
      <c r="W11" s="593"/>
      <c r="X11" s="403"/>
      <c r="Y11" s="403"/>
      <c r="Z11" s="403"/>
      <c r="AA11" s="403"/>
      <c r="AB11" s="403"/>
      <c r="AC11" s="403"/>
      <c r="AD11" s="403"/>
      <c r="AE11" s="403"/>
      <c r="AF11" s="403"/>
      <c r="AG11" s="403"/>
      <c r="AH11" s="403"/>
      <c r="AI11" s="403"/>
      <c r="AJ11" s="403"/>
      <c r="AK11" s="403"/>
      <c r="AL11" s="594"/>
      <c r="AM11" s="509" t="s">
        <v>126</v>
      </c>
      <c r="AN11" s="409"/>
      <c r="AO11" s="409"/>
      <c r="AP11" s="409"/>
      <c r="AQ11" s="409"/>
      <c r="AR11" s="409"/>
      <c r="AS11" s="409"/>
      <c r="AT11" s="410"/>
      <c r="AU11" s="510" t="s">
        <v>127</v>
      </c>
      <c r="AV11" s="511"/>
      <c r="AW11" s="511"/>
      <c r="AX11" s="511"/>
      <c r="AY11" s="466" t="s">
        <v>128</v>
      </c>
      <c r="AZ11" s="467"/>
      <c r="BA11" s="467"/>
      <c r="BB11" s="467"/>
      <c r="BC11" s="467"/>
      <c r="BD11" s="467"/>
      <c r="BE11" s="467"/>
      <c r="BF11" s="467"/>
      <c r="BG11" s="467"/>
      <c r="BH11" s="467"/>
      <c r="BI11" s="467"/>
      <c r="BJ11" s="467"/>
      <c r="BK11" s="467"/>
      <c r="BL11" s="467"/>
      <c r="BM11" s="468"/>
      <c r="BN11" s="452">
        <v>63700</v>
      </c>
      <c r="BO11" s="453"/>
      <c r="BP11" s="453"/>
      <c r="BQ11" s="453"/>
      <c r="BR11" s="453"/>
      <c r="BS11" s="453"/>
      <c r="BT11" s="453"/>
      <c r="BU11" s="454"/>
      <c r="BV11" s="452">
        <v>70296</v>
      </c>
      <c r="BW11" s="453"/>
      <c r="BX11" s="453"/>
      <c r="BY11" s="453"/>
      <c r="BZ11" s="453"/>
      <c r="CA11" s="453"/>
      <c r="CB11" s="453"/>
      <c r="CC11" s="454"/>
      <c r="CD11" s="492" t="s">
        <v>129</v>
      </c>
      <c r="CE11" s="412"/>
      <c r="CF11" s="412"/>
      <c r="CG11" s="412"/>
      <c r="CH11" s="412"/>
      <c r="CI11" s="412"/>
      <c r="CJ11" s="412"/>
      <c r="CK11" s="412"/>
      <c r="CL11" s="412"/>
      <c r="CM11" s="412"/>
      <c r="CN11" s="412"/>
      <c r="CO11" s="412"/>
      <c r="CP11" s="412"/>
      <c r="CQ11" s="412"/>
      <c r="CR11" s="412"/>
      <c r="CS11" s="493"/>
      <c r="CT11" s="555" t="s">
        <v>130</v>
      </c>
      <c r="CU11" s="556"/>
      <c r="CV11" s="556"/>
      <c r="CW11" s="556"/>
      <c r="CX11" s="556"/>
      <c r="CY11" s="556"/>
      <c r="CZ11" s="556"/>
      <c r="DA11" s="557"/>
      <c r="DB11" s="555" t="s">
        <v>131</v>
      </c>
      <c r="DC11" s="556"/>
      <c r="DD11" s="556"/>
      <c r="DE11" s="556"/>
      <c r="DF11" s="556"/>
      <c r="DG11" s="556"/>
      <c r="DH11" s="556"/>
      <c r="DI11" s="557"/>
    </row>
    <row r="12" spans="1:119" ht="18.75" customHeight="1" x14ac:dyDescent="0.15">
      <c r="A12" s="178"/>
      <c r="B12" s="558" t="s">
        <v>132</v>
      </c>
      <c r="C12" s="559"/>
      <c r="D12" s="559"/>
      <c r="E12" s="559"/>
      <c r="F12" s="559"/>
      <c r="G12" s="559"/>
      <c r="H12" s="559"/>
      <c r="I12" s="559"/>
      <c r="J12" s="559"/>
      <c r="K12" s="560"/>
      <c r="L12" s="567" t="s">
        <v>133</v>
      </c>
      <c r="M12" s="568"/>
      <c r="N12" s="568"/>
      <c r="O12" s="568"/>
      <c r="P12" s="568"/>
      <c r="Q12" s="569"/>
      <c r="R12" s="570">
        <v>9268</v>
      </c>
      <c r="S12" s="571"/>
      <c r="T12" s="571"/>
      <c r="U12" s="571"/>
      <c r="V12" s="572"/>
      <c r="W12" s="573" t="s">
        <v>1</v>
      </c>
      <c r="X12" s="511"/>
      <c r="Y12" s="511"/>
      <c r="Z12" s="511"/>
      <c r="AA12" s="511"/>
      <c r="AB12" s="574"/>
      <c r="AC12" s="575" t="s">
        <v>134</v>
      </c>
      <c r="AD12" s="576"/>
      <c r="AE12" s="576"/>
      <c r="AF12" s="576"/>
      <c r="AG12" s="577"/>
      <c r="AH12" s="575" t="s">
        <v>135</v>
      </c>
      <c r="AI12" s="576"/>
      <c r="AJ12" s="576"/>
      <c r="AK12" s="576"/>
      <c r="AL12" s="578"/>
      <c r="AM12" s="509" t="s">
        <v>136</v>
      </c>
      <c r="AN12" s="409"/>
      <c r="AO12" s="409"/>
      <c r="AP12" s="409"/>
      <c r="AQ12" s="409"/>
      <c r="AR12" s="409"/>
      <c r="AS12" s="409"/>
      <c r="AT12" s="410"/>
      <c r="AU12" s="510" t="s">
        <v>117</v>
      </c>
      <c r="AV12" s="511"/>
      <c r="AW12" s="511"/>
      <c r="AX12" s="511"/>
      <c r="AY12" s="466" t="s">
        <v>137</v>
      </c>
      <c r="AZ12" s="467"/>
      <c r="BA12" s="467"/>
      <c r="BB12" s="467"/>
      <c r="BC12" s="467"/>
      <c r="BD12" s="467"/>
      <c r="BE12" s="467"/>
      <c r="BF12" s="467"/>
      <c r="BG12" s="467"/>
      <c r="BH12" s="467"/>
      <c r="BI12" s="467"/>
      <c r="BJ12" s="467"/>
      <c r="BK12" s="467"/>
      <c r="BL12" s="467"/>
      <c r="BM12" s="468"/>
      <c r="BN12" s="452">
        <v>83000</v>
      </c>
      <c r="BO12" s="453"/>
      <c r="BP12" s="453"/>
      <c r="BQ12" s="453"/>
      <c r="BR12" s="453"/>
      <c r="BS12" s="453"/>
      <c r="BT12" s="453"/>
      <c r="BU12" s="454"/>
      <c r="BV12" s="452">
        <v>30000</v>
      </c>
      <c r="BW12" s="453"/>
      <c r="BX12" s="453"/>
      <c r="BY12" s="453"/>
      <c r="BZ12" s="453"/>
      <c r="CA12" s="453"/>
      <c r="CB12" s="453"/>
      <c r="CC12" s="454"/>
      <c r="CD12" s="492" t="s">
        <v>138</v>
      </c>
      <c r="CE12" s="412"/>
      <c r="CF12" s="412"/>
      <c r="CG12" s="412"/>
      <c r="CH12" s="412"/>
      <c r="CI12" s="412"/>
      <c r="CJ12" s="412"/>
      <c r="CK12" s="412"/>
      <c r="CL12" s="412"/>
      <c r="CM12" s="412"/>
      <c r="CN12" s="412"/>
      <c r="CO12" s="412"/>
      <c r="CP12" s="412"/>
      <c r="CQ12" s="412"/>
      <c r="CR12" s="412"/>
      <c r="CS12" s="493"/>
      <c r="CT12" s="555" t="s">
        <v>139</v>
      </c>
      <c r="CU12" s="556"/>
      <c r="CV12" s="556"/>
      <c r="CW12" s="556"/>
      <c r="CX12" s="556"/>
      <c r="CY12" s="556"/>
      <c r="CZ12" s="556"/>
      <c r="DA12" s="557"/>
      <c r="DB12" s="555" t="s">
        <v>131</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140</v>
      </c>
      <c r="N13" s="537"/>
      <c r="O13" s="537"/>
      <c r="P13" s="537"/>
      <c r="Q13" s="538"/>
      <c r="R13" s="539">
        <v>8969</v>
      </c>
      <c r="S13" s="540"/>
      <c r="T13" s="540"/>
      <c r="U13" s="540"/>
      <c r="V13" s="541"/>
      <c r="W13" s="542" t="s">
        <v>141</v>
      </c>
      <c r="X13" s="438"/>
      <c r="Y13" s="438"/>
      <c r="Z13" s="438"/>
      <c r="AA13" s="438"/>
      <c r="AB13" s="439"/>
      <c r="AC13" s="405">
        <v>770</v>
      </c>
      <c r="AD13" s="406"/>
      <c r="AE13" s="406"/>
      <c r="AF13" s="406"/>
      <c r="AG13" s="407"/>
      <c r="AH13" s="405">
        <v>871</v>
      </c>
      <c r="AI13" s="406"/>
      <c r="AJ13" s="406"/>
      <c r="AK13" s="406"/>
      <c r="AL13" s="465"/>
      <c r="AM13" s="509" t="s">
        <v>142</v>
      </c>
      <c r="AN13" s="409"/>
      <c r="AO13" s="409"/>
      <c r="AP13" s="409"/>
      <c r="AQ13" s="409"/>
      <c r="AR13" s="409"/>
      <c r="AS13" s="409"/>
      <c r="AT13" s="410"/>
      <c r="AU13" s="510" t="s">
        <v>143</v>
      </c>
      <c r="AV13" s="511"/>
      <c r="AW13" s="511"/>
      <c r="AX13" s="511"/>
      <c r="AY13" s="466" t="s">
        <v>144</v>
      </c>
      <c r="AZ13" s="467"/>
      <c r="BA13" s="467"/>
      <c r="BB13" s="467"/>
      <c r="BC13" s="467"/>
      <c r="BD13" s="467"/>
      <c r="BE13" s="467"/>
      <c r="BF13" s="467"/>
      <c r="BG13" s="467"/>
      <c r="BH13" s="467"/>
      <c r="BI13" s="467"/>
      <c r="BJ13" s="467"/>
      <c r="BK13" s="467"/>
      <c r="BL13" s="467"/>
      <c r="BM13" s="468"/>
      <c r="BN13" s="452">
        <v>153627</v>
      </c>
      <c r="BO13" s="453"/>
      <c r="BP13" s="453"/>
      <c r="BQ13" s="453"/>
      <c r="BR13" s="453"/>
      <c r="BS13" s="453"/>
      <c r="BT13" s="453"/>
      <c r="BU13" s="454"/>
      <c r="BV13" s="452">
        <v>123350</v>
      </c>
      <c r="BW13" s="453"/>
      <c r="BX13" s="453"/>
      <c r="BY13" s="453"/>
      <c r="BZ13" s="453"/>
      <c r="CA13" s="453"/>
      <c r="CB13" s="453"/>
      <c r="CC13" s="454"/>
      <c r="CD13" s="492" t="s">
        <v>145</v>
      </c>
      <c r="CE13" s="412"/>
      <c r="CF13" s="412"/>
      <c r="CG13" s="412"/>
      <c r="CH13" s="412"/>
      <c r="CI13" s="412"/>
      <c r="CJ13" s="412"/>
      <c r="CK13" s="412"/>
      <c r="CL13" s="412"/>
      <c r="CM13" s="412"/>
      <c r="CN13" s="412"/>
      <c r="CO13" s="412"/>
      <c r="CP13" s="412"/>
      <c r="CQ13" s="412"/>
      <c r="CR13" s="412"/>
      <c r="CS13" s="493"/>
      <c r="CT13" s="449">
        <v>9</v>
      </c>
      <c r="CU13" s="450"/>
      <c r="CV13" s="450"/>
      <c r="CW13" s="450"/>
      <c r="CX13" s="450"/>
      <c r="CY13" s="450"/>
      <c r="CZ13" s="450"/>
      <c r="DA13" s="451"/>
      <c r="DB13" s="449">
        <v>9.8000000000000007</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146</v>
      </c>
      <c r="M14" s="579"/>
      <c r="N14" s="579"/>
      <c r="O14" s="579"/>
      <c r="P14" s="579"/>
      <c r="Q14" s="580"/>
      <c r="R14" s="539">
        <v>9318</v>
      </c>
      <c r="S14" s="540"/>
      <c r="T14" s="540"/>
      <c r="U14" s="540"/>
      <c r="V14" s="541"/>
      <c r="W14" s="543"/>
      <c r="X14" s="441"/>
      <c r="Y14" s="441"/>
      <c r="Z14" s="441"/>
      <c r="AA14" s="441"/>
      <c r="AB14" s="442"/>
      <c r="AC14" s="532">
        <v>15.6</v>
      </c>
      <c r="AD14" s="533"/>
      <c r="AE14" s="533"/>
      <c r="AF14" s="533"/>
      <c r="AG14" s="534"/>
      <c r="AH14" s="532">
        <v>16.7</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147</v>
      </c>
      <c r="CE14" s="490"/>
      <c r="CF14" s="490"/>
      <c r="CG14" s="490"/>
      <c r="CH14" s="490"/>
      <c r="CI14" s="490"/>
      <c r="CJ14" s="490"/>
      <c r="CK14" s="490"/>
      <c r="CL14" s="490"/>
      <c r="CM14" s="490"/>
      <c r="CN14" s="490"/>
      <c r="CO14" s="490"/>
      <c r="CP14" s="490"/>
      <c r="CQ14" s="490"/>
      <c r="CR14" s="490"/>
      <c r="CS14" s="491"/>
      <c r="CT14" s="549">
        <v>52.4</v>
      </c>
      <c r="CU14" s="550"/>
      <c r="CV14" s="550"/>
      <c r="CW14" s="550"/>
      <c r="CX14" s="550"/>
      <c r="CY14" s="550"/>
      <c r="CZ14" s="550"/>
      <c r="DA14" s="551"/>
      <c r="DB14" s="549">
        <v>58.9</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140</v>
      </c>
      <c r="N15" s="537"/>
      <c r="O15" s="537"/>
      <c r="P15" s="537"/>
      <c r="Q15" s="538"/>
      <c r="R15" s="539">
        <v>9069</v>
      </c>
      <c r="S15" s="540"/>
      <c r="T15" s="540"/>
      <c r="U15" s="540"/>
      <c r="V15" s="541"/>
      <c r="W15" s="542" t="s">
        <v>148</v>
      </c>
      <c r="X15" s="438"/>
      <c r="Y15" s="438"/>
      <c r="Z15" s="438"/>
      <c r="AA15" s="438"/>
      <c r="AB15" s="439"/>
      <c r="AC15" s="405">
        <v>1869</v>
      </c>
      <c r="AD15" s="406"/>
      <c r="AE15" s="406"/>
      <c r="AF15" s="406"/>
      <c r="AG15" s="407"/>
      <c r="AH15" s="405">
        <v>2002</v>
      </c>
      <c r="AI15" s="406"/>
      <c r="AJ15" s="406"/>
      <c r="AK15" s="406"/>
      <c r="AL15" s="465"/>
      <c r="AM15" s="509"/>
      <c r="AN15" s="409"/>
      <c r="AO15" s="409"/>
      <c r="AP15" s="409"/>
      <c r="AQ15" s="409"/>
      <c r="AR15" s="409"/>
      <c r="AS15" s="409"/>
      <c r="AT15" s="410"/>
      <c r="AU15" s="510"/>
      <c r="AV15" s="511"/>
      <c r="AW15" s="511"/>
      <c r="AX15" s="511"/>
      <c r="AY15" s="478" t="s">
        <v>149</v>
      </c>
      <c r="AZ15" s="479"/>
      <c r="BA15" s="479"/>
      <c r="BB15" s="479"/>
      <c r="BC15" s="479"/>
      <c r="BD15" s="479"/>
      <c r="BE15" s="479"/>
      <c r="BF15" s="479"/>
      <c r="BG15" s="479"/>
      <c r="BH15" s="479"/>
      <c r="BI15" s="479"/>
      <c r="BJ15" s="479"/>
      <c r="BK15" s="479"/>
      <c r="BL15" s="479"/>
      <c r="BM15" s="480"/>
      <c r="BN15" s="481">
        <v>1168474</v>
      </c>
      <c r="BO15" s="482"/>
      <c r="BP15" s="482"/>
      <c r="BQ15" s="482"/>
      <c r="BR15" s="482"/>
      <c r="BS15" s="482"/>
      <c r="BT15" s="482"/>
      <c r="BU15" s="483"/>
      <c r="BV15" s="481">
        <v>1233290</v>
      </c>
      <c r="BW15" s="482"/>
      <c r="BX15" s="482"/>
      <c r="BY15" s="482"/>
      <c r="BZ15" s="482"/>
      <c r="CA15" s="482"/>
      <c r="CB15" s="482"/>
      <c r="CC15" s="483"/>
      <c r="CD15" s="552" t="s">
        <v>150</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151</v>
      </c>
      <c r="M16" s="527"/>
      <c r="N16" s="527"/>
      <c r="O16" s="527"/>
      <c r="P16" s="527"/>
      <c r="Q16" s="528"/>
      <c r="R16" s="529" t="s">
        <v>152</v>
      </c>
      <c r="S16" s="530"/>
      <c r="T16" s="530"/>
      <c r="U16" s="530"/>
      <c r="V16" s="531"/>
      <c r="W16" s="543"/>
      <c r="X16" s="441"/>
      <c r="Y16" s="441"/>
      <c r="Z16" s="441"/>
      <c r="AA16" s="441"/>
      <c r="AB16" s="442"/>
      <c r="AC16" s="532">
        <v>37.9</v>
      </c>
      <c r="AD16" s="533"/>
      <c r="AE16" s="533"/>
      <c r="AF16" s="533"/>
      <c r="AG16" s="534"/>
      <c r="AH16" s="532">
        <v>38.299999999999997</v>
      </c>
      <c r="AI16" s="533"/>
      <c r="AJ16" s="533"/>
      <c r="AK16" s="533"/>
      <c r="AL16" s="535"/>
      <c r="AM16" s="509"/>
      <c r="AN16" s="409"/>
      <c r="AO16" s="409"/>
      <c r="AP16" s="409"/>
      <c r="AQ16" s="409"/>
      <c r="AR16" s="409"/>
      <c r="AS16" s="409"/>
      <c r="AT16" s="410"/>
      <c r="AU16" s="510"/>
      <c r="AV16" s="511"/>
      <c r="AW16" s="511"/>
      <c r="AX16" s="511"/>
      <c r="AY16" s="466" t="s">
        <v>153</v>
      </c>
      <c r="AZ16" s="467"/>
      <c r="BA16" s="467"/>
      <c r="BB16" s="467"/>
      <c r="BC16" s="467"/>
      <c r="BD16" s="467"/>
      <c r="BE16" s="467"/>
      <c r="BF16" s="467"/>
      <c r="BG16" s="467"/>
      <c r="BH16" s="467"/>
      <c r="BI16" s="467"/>
      <c r="BJ16" s="467"/>
      <c r="BK16" s="467"/>
      <c r="BL16" s="467"/>
      <c r="BM16" s="468"/>
      <c r="BN16" s="452">
        <v>3283352</v>
      </c>
      <c r="BO16" s="453"/>
      <c r="BP16" s="453"/>
      <c r="BQ16" s="453"/>
      <c r="BR16" s="453"/>
      <c r="BS16" s="453"/>
      <c r="BT16" s="453"/>
      <c r="BU16" s="454"/>
      <c r="BV16" s="452">
        <v>3051867</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154</v>
      </c>
      <c r="N17" s="546"/>
      <c r="O17" s="546"/>
      <c r="P17" s="546"/>
      <c r="Q17" s="547"/>
      <c r="R17" s="529" t="s">
        <v>155</v>
      </c>
      <c r="S17" s="530"/>
      <c r="T17" s="530"/>
      <c r="U17" s="530"/>
      <c r="V17" s="531"/>
      <c r="W17" s="542" t="s">
        <v>156</v>
      </c>
      <c r="X17" s="438"/>
      <c r="Y17" s="438"/>
      <c r="Z17" s="438"/>
      <c r="AA17" s="438"/>
      <c r="AB17" s="439"/>
      <c r="AC17" s="405">
        <v>2297</v>
      </c>
      <c r="AD17" s="406"/>
      <c r="AE17" s="406"/>
      <c r="AF17" s="406"/>
      <c r="AG17" s="407"/>
      <c r="AH17" s="405">
        <v>2350</v>
      </c>
      <c r="AI17" s="406"/>
      <c r="AJ17" s="406"/>
      <c r="AK17" s="406"/>
      <c r="AL17" s="465"/>
      <c r="AM17" s="509"/>
      <c r="AN17" s="409"/>
      <c r="AO17" s="409"/>
      <c r="AP17" s="409"/>
      <c r="AQ17" s="409"/>
      <c r="AR17" s="409"/>
      <c r="AS17" s="409"/>
      <c r="AT17" s="410"/>
      <c r="AU17" s="510"/>
      <c r="AV17" s="511"/>
      <c r="AW17" s="511"/>
      <c r="AX17" s="511"/>
      <c r="AY17" s="466" t="s">
        <v>157</v>
      </c>
      <c r="AZ17" s="467"/>
      <c r="BA17" s="467"/>
      <c r="BB17" s="467"/>
      <c r="BC17" s="467"/>
      <c r="BD17" s="467"/>
      <c r="BE17" s="467"/>
      <c r="BF17" s="467"/>
      <c r="BG17" s="467"/>
      <c r="BH17" s="467"/>
      <c r="BI17" s="467"/>
      <c r="BJ17" s="467"/>
      <c r="BK17" s="467"/>
      <c r="BL17" s="467"/>
      <c r="BM17" s="468"/>
      <c r="BN17" s="452">
        <v>1455479</v>
      </c>
      <c r="BO17" s="453"/>
      <c r="BP17" s="453"/>
      <c r="BQ17" s="453"/>
      <c r="BR17" s="453"/>
      <c r="BS17" s="453"/>
      <c r="BT17" s="453"/>
      <c r="BU17" s="454"/>
      <c r="BV17" s="452">
        <v>1546885</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158</v>
      </c>
      <c r="C18" s="503"/>
      <c r="D18" s="503"/>
      <c r="E18" s="504"/>
      <c r="F18" s="504"/>
      <c r="G18" s="504"/>
      <c r="H18" s="504"/>
      <c r="I18" s="504"/>
      <c r="J18" s="504"/>
      <c r="K18" s="504"/>
      <c r="L18" s="505">
        <v>86.96</v>
      </c>
      <c r="M18" s="505"/>
      <c r="N18" s="505"/>
      <c r="O18" s="505"/>
      <c r="P18" s="505"/>
      <c r="Q18" s="505"/>
      <c r="R18" s="506"/>
      <c r="S18" s="506"/>
      <c r="T18" s="506"/>
      <c r="U18" s="506"/>
      <c r="V18" s="507"/>
      <c r="W18" s="523"/>
      <c r="X18" s="524"/>
      <c r="Y18" s="524"/>
      <c r="Z18" s="524"/>
      <c r="AA18" s="524"/>
      <c r="AB18" s="548"/>
      <c r="AC18" s="422">
        <v>46.5</v>
      </c>
      <c r="AD18" s="423"/>
      <c r="AE18" s="423"/>
      <c r="AF18" s="423"/>
      <c r="AG18" s="508"/>
      <c r="AH18" s="422">
        <v>45</v>
      </c>
      <c r="AI18" s="423"/>
      <c r="AJ18" s="423"/>
      <c r="AK18" s="423"/>
      <c r="AL18" s="424"/>
      <c r="AM18" s="509"/>
      <c r="AN18" s="409"/>
      <c r="AO18" s="409"/>
      <c r="AP18" s="409"/>
      <c r="AQ18" s="409"/>
      <c r="AR18" s="409"/>
      <c r="AS18" s="409"/>
      <c r="AT18" s="410"/>
      <c r="AU18" s="510"/>
      <c r="AV18" s="511"/>
      <c r="AW18" s="511"/>
      <c r="AX18" s="511"/>
      <c r="AY18" s="466" t="s">
        <v>159</v>
      </c>
      <c r="AZ18" s="467"/>
      <c r="BA18" s="467"/>
      <c r="BB18" s="467"/>
      <c r="BC18" s="467"/>
      <c r="BD18" s="467"/>
      <c r="BE18" s="467"/>
      <c r="BF18" s="467"/>
      <c r="BG18" s="467"/>
      <c r="BH18" s="467"/>
      <c r="BI18" s="467"/>
      <c r="BJ18" s="467"/>
      <c r="BK18" s="467"/>
      <c r="BL18" s="467"/>
      <c r="BM18" s="468"/>
      <c r="BN18" s="452">
        <v>2843908</v>
      </c>
      <c r="BO18" s="453"/>
      <c r="BP18" s="453"/>
      <c r="BQ18" s="453"/>
      <c r="BR18" s="453"/>
      <c r="BS18" s="453"/>
      <c r="BT18" s="453"/>
      <c r="BU18" s="454"/>
      <c r="BV18" s="452">
        <v>2913594</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160</v>
      </c>
      <c r="C19" s="503"/>
      <c r="D19" s="503"/>
      <c r="E19" s="504"/>
      <c r="F19" s="504"/>
      <c r="G19" s="504"/>
      <c r="H19" s="504"/>
      <c r="I19" s="504"/>
      <c r="J19" s="504"/>
      <c r="K19" s="504"/>
      <c r="L19" s="512">
        <v>104</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161</v>
      </c>
      <c r="AZ19" s="467"/>
      <c r="BA19" s="467"/>
      <c r="BB19" s="467"/>
      <c r="BC19" s="467"/>
      <c r="BD19" s="467"/>
      <c r="BE19" s="467"/>
      <c r="BF19" s="467"/>
      <c r="BG19" s="467"/>
      <c r="BH19" s="467"/>
      <c r="BI19" s="467"/>
      <c r="BJ19" s="467"/>
      <c r="BK19" s="467"/>
      <c r="BL19" s="467"/>
      <c r="BM19" s="468"/>
      <c r="BN19" s="452">
        <v>4671217</v>
      </c>
      <c r="BO19" s="453"/>
      <c r="BP19" s="453"/>
      <c r="BQ19" s="453"/>
      <c r="BR19" s="453"/>
      <c r="BS19" s="453"/>
      <c r="BT19" s="453"/>
      <c r="BU19" s="454"/>
      <c r="BV19" s="452">
        <v>4222001</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162</v>
      </c>
      <c r="C20" s="503"/>
      <c r="D20" s="503"/>
      <c r="E20" s="504"/>
      <c r="F20" s="504"/>
      <c r="G20" s="504"/>
      <c r="H20" s="504"/>
      <c r="I20" s="504"/>
      <c r="J20" s="504"/>
      <c r="K20" s="504"/>
      <c r="L20" s="512">
        <v>3391</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163</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164</v>
      </c>
      <c r="C22" s="429"/>
      <c r="D22" s="430"/>
      <c r="E22" s="437" t="s">
        <v>1</v>
      </c>
      <c r="F22" s="438"/>
      <c r="G22" s="438"/>
      <c r="H22" s="438"/>
      <c r="I22" s="438"/>
      <c r="J22" s="438"/>
      <c r="K22" s="439"/>
      <c r="L22" s="437" t="s">
        <v>165</v>
      </c>
      <c r="M22" s="438"/>
      <c r="N22" s="438"/>
      <c r="O22" s="438"/>
      <c r="P22" s="439"/>
      <c r="Q22" s="443" t="s">
        <v>166</v>
      </c>
      <c r="R22" s="444"/>
      <c r="S22" s="444"/>
      <c r="T22" s="444"/>
      <c r="U22" s="444"/>
      <c r="V22" s="445"/>
      <c r="W22" s="494" t="s">
        <v>167</v>
      </c>
      <c r="X22" s="429"/>
      <c r="Y22" s="430"/>
      <c r="Z22" s="437" t="s">
        <v>1</v>
      </c>
      <c r="AA22" s="438"/>
      <c r="AB22" s="438"/>
      <c r="AC22" s="438"/>
      <c r="AD22" s="438"/>
      <c r="AE22" s="438"/>
      <c r="AF22" s="438"/>
      <c r="AG22" s="439"/>
      <c r="AH22" s="455" t="s">
        <v>168</v>
      </c>
      <c r="AI22" s="438"/>
      <c r="AJ22" s="438"/>
      <c r="AK22" s="438"/>
      <c r="AL22" s="439"/>
      <c r="AM22" s="455" t="s">
        <v>169</v>
      </c>
      <c r="AN22" s="456"/>
      <c r="AO22" s="456"/>
      <c r="AP22" s="456"/>
      <c r="AQ22" s="456"/>
      <c r="AR22" s="457"/>
      <c r="AS22" s="443" t="s">
        <v>166</v>
      </c>
      <c r="AT22" s="444"/>
      <c r="AU22" s="444"/>
      <c r="AV22" s="444"/>
      <c r="AW22" s="444"/>
      <c r="AX22" s="461"/>
      <c r="AY22" s="478" t="s">
        <v>170</v>
      </c>
      <c r="AZ22" s="479"/>
      <c r="BA22" s="479"/>
      <c r="BB22" s="479"/>
      <c r="BC22" s="479"/>
      <c r="BD22" s="479"/>
      <c r="BE22" s="479"/>
      <c r="BF22" s="479"/>
      <c r="BG22" s="479"/>
      <c r="BH22" s="479"/>
      <c r="BI22" s="479"/>
      <c r="BJ22" s="479"/>
      <c r="BK22" s="479"/>
      <c r="BL22" s="479"/>
      <c r="BM22" s="480"/>
      <c r="BN22" s="481">
        <v>4330561</v>
      </c>
      <c r="BO22" s="482"/>
      <c r="BP22" s="482"/>
      <c r="BQ22" s="482"/>
      <c r="BR22" s="482"/>
      <c r="BS22" s="482"/>
      <c r="BT22" s="482"/>
      <c r="BU22" s="483"/>
      <c r="BV22" s="481">
        <v>4238479</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171</v>
      </c>
      <c r="AZ23" s="467"/>
      <c r="BA23" s="467"/>
      <c r="BB23" s="467"/>
      <c r="BC23" s="467"/>
      <c r="BD23" s="467"/>
      <c r="BE23" s="467"/>
      <c r="BF23" s="467"/>
      <c r="BG23" s="467"/>
      <c r="BH23" s="467"/>
      <c r="BI23" s="467"/>
      <c r="BJ23" s="467"/>
      <c r="BK23" s="467"/>
      <c r="BL23" s="467"/>
      <c r="BM23" s="468"/>
      <c r="BN23" s="452">
        <v>2328935</v>
      </c>
      <c r="BO23" s="453"/>
      <c r="BP23" s="453"/>
      <c r="BQ23" s="453"/>
      <c r="BR23" s="453"/>
      <c r="BS23" s="453"/>
      <c r="BT23" s="453"/>
      <c r="BU23" s="454"/>
      <c r="BV23" s="452">
        <v>2565726</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172</v>
      </c>
      <c r="F24" s="409"/>
      <c r="G24" s="409"/>
      <c r="H24" s="409"/>
      <c r="I24" s="409"/>
      <c r="J24" s="409"/>
      <c r="K24" s="410"/>
      <c r="L24" s="405">
        <v>1</v>
      </c>
      <c r="M24" s="406"/>
      <c r="N24" s="406"/>
      <c r="O24" s="406"/>
      <c r="P24" s="407"/>
      <c r="Q24" s="405">
        <v>6894</v>
      </c>
      <c r="R24" s="406"/>
      <c r="S24" s="406"/>
      <c r="T24" s="406"/>
      <c r="U24" s="406"/>
      <c r="V24" s="407"/>
      <c r="W24" s="495"/>
      <c r="X24" s="432"/>
      <c r="Y24" s="433"/>
      <c r="Z24" s="408" t="s">
        <v>173</v>
      </c>
      <c r="AA24" s="409"/>
      <c r="AB24" s="409"/>
      <c r="AC24" s="409"/>
      <c r="AD24" s="409"/>
      <c r="AE24" s="409"/>
      <c r="AF24" s="409"/>
      <c r="AG24" s="410"/>
      <c r="AH24" s="405">
        <v>105</v>
      </c>
      <c r="AI24" s="406"/>
      <c r="AJ24" s="406"/>
      <c r="AK24" s="406"/>
      <c r="AL24" s="407"/>
      <c r="AM24" s="405">
        <v>303660</v>
      </c>
      <c r="AN24" s="406"/>
      <c r="AO24" s="406"/>
      <c r="AP24" s="406"/>
      <c r="AQ24" s="406"/>
      <c r="AR24" s="407"/>
      <c r="AS24" s="405">
        <v>2892</v>
      </c>
      <c r="AT24" s="406"/>
      <c r="AU24" s="406"/>
      <c r="AV24" s="406"/>
      <c r="AW24" s="406"/>
      <c r="AX24" s="465"/>
      <c r="AY24" s="425" t="s">
        <v>174</v>
      </c>
      <c r="AZ24" s="426"/>
      <c r="BA24" s="426"/>
      <c r="BB24" s="426"/>
      <c r="BC24" s="426"/>
      <c r="BD24" s="426"/>
      <c r="BE24" s="426"/>
      <c r="BF24" s="426"/>
      <c r="BG24" s="426"/>
      <c r="BH24" s="426"/>
      <c r="BI24" s="426"/>
      <c r="BJ24" s="426"/>
      <c r="BK24" s="426"/>
      <c r="BL24" s="426"/>
      <c r="BM24" s="427"/>
      <c r="BN24" s="452">
        <v>2340613</v>
      </c>
      <c r="BO24" s="453"/>
      <c r="BP24" s="453"/>
      <c r="BQ24" s="453"/>
      <c r="BR24" s="453"/>
      <c r="BS24" s="453"/>
      <c r="BT24" s="453"/>
      <c r="BU24" s="454"/>
      <c r="BV24" s="452">
        <v>2204395</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175</v>
      </c>
      <c r="F25" s="409"/>
      <c r="G25" s="409"/>
      <c r="H25" s="409"/>
      <c r="I25" s="409"/>
      <c r="J25" s="409"/>
      <c r="K25" s="410"/>
      <c r="L25" s="405">
        <v>1</v>
      </c>
      <c r="M25" s="406"/>
      <c r="N25" s="406"/>
      <c r="O25" s="406"/>
      <c r="P25" s="407"/>
      <c r="Q25" s="405">
        <v>5842</v>
      </c>
      <c r="R25" s="406"/>
      <c r="S25" s="406"/>
      <c r="T25" s="406"/>
      <c r="U25" s="406"/>
      <c r="V25" s="407"/>
      <c r="W25" s="495"/>
      <c r="X25" s="432"/>
      <c r="Y25" s="433"/>
      <c r="Z25" s="408" t="s">
        <v>176</v>
      </c>
      <c r="AA25" s="409"/>
      <c r="AB25" s="409"/>
      <c r="AC25" s="409"/>
      <c r="AD25" s="409"/>
      <c r="AE25" s="409"/>
      <c r="AF25" s="409"/>
      <c r="AG25" s="410"/>
      <c r="AH25" s="405" t="s">
        <v>177</v>
      </c>
      <c r="AI25" s="406"/>
      <c r="AJ25" s="406"/>
      <c r="AK25" s="406"/>
      <c r="AL25" s="407"/>
      <c r="AM25" s="405" t="s">
        <v>130</v>
      </c>
      <c r="AN25" s="406"/>
      <c r="AO25" s="406"/>
      <c r="AP25" s="406"/>
      <c r="AQ25" s="406"/>
      <c r="AR25" s="407"/>
      <c r="AS25" s="405" t="s">
        <v>131</v>
      </c>
      <c r="AT25" s="406"/>
      <c r="AU25" s="406"/>
      <c r="AV25" s="406"/>
      <c r="AW25" s="406"/>
      <c r="AX25" s="465"/>
      <c r="AY25" s="478" t="s">
        <v>178</v>
      </c>
      <c r="AZ25" s="479"/>
      <c r="BA25" s="479"/>
      <c r="BB25" s="479"/>
      <c r="BC25" s="479"/>
      <c r="BD25" s="479"/>
      <c r="BE25" s="479"/>
      <c r="BF25" s="479"/>
      <c r="BG25" s="479"/>
      <c r="BH25" s="479"/>
      <c r="BI25" s="479"/>
      <c r="BJ25" s="479"/>
      <c r="BK25" s="479"/>
      <c r="BL25" s="479"/>
      <c r="BM25" s="480"/>
      <c r="BN25" s="481">
        <v>192677</v>
      </c>
      <c r="BO25" s="482"/>
      <c r="BP25" s="482"/>
      <c r="BQ25" s="482"/>
      <c r="BR25" s="482"/>
      <c r="BS25" s="482"/>
      <c r="BT25" s="482"/>
      <c r="BU25" s="483"/>
      <c r="BV25" s="481">
        <v>172809</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179</v>
      </c>
      <c r="F26" s="409"/>
      <c r="G26" s="409"/>
      <c r="H26" s="409"/>
      <c r="I26" s="409"/>
      <c r="J26" s="409"/>
      <c r="K26" s="410"/>
      <c r="L26" s="405">
        <v>1</v>
      </c>
      <c r="M26" s="406"/>
      <c r="N26" s="406"/>
      <c r="O26" s="406"/>
      <c r="P26" s="407"/>
      <c r="Q26" s="405">
        <v>5095</v>
      </c>
      <c r="R26" s="406"/>
      <c r="S26" s="406"/>
      <c r="T26" s="406"/>
      <c r="U26" s="406"/>
      <c r="V26" s="407"/>
      <c r="W26" s="495"/>
      <c r="X26" s="432"/>
      <c r="Y26" s="433"/>
      <c r="Z26" s="408" t="s">
        <v>180</v>
      </c>
      <c r="AA26" s="463"/>
      <c r="AB26" s="463"/>
      <c r="AC26" s="463"/>
      <c r="AD26" s="463"/>
      <c r="AE26" s="463"/>
      <c r="AF26" s="463"/>
      <c r="AG26" s="464"/>
      <c r="AH26" s="405" t="s">
        <v>139</v>
      </c>
      <c r="AI26" s="406"/>
      <c r="AJ26" s="406"/>
      <c r="AK26" s="406"/>
      <c r="AL26" s="407"/>
      <c r="AM26" s="405" t="s">
        <v>139</v>
      </c>
      <c r="AN26" s="406"/>
      <c r="AO26" s="406"/>
      <c r="AP26" s="406"/>
      <c r="AQ26" s="406"/>
      <c r="AR26" s="407"/>
      <c r="AS26" s="405" t="s">
        <v>130</v>
      </c>
      <c r="AT26" s="406"/>
      <c r="AU26" s="406"/>
      <c r="AV26" s="406"/>
      <c r="AW26" s="406"/>
      <c r="AX26" s="465"/>
      <c r="AY26" s="492" t="s">
        <v>181</v>
      </c>
      <c r="AZ26" s="412"/>
      <c r="BA26" s="412"/>
      <c r="BB26" s="412"/>
      <c r="BC26" s="412"/>
      <c r="BD26" s="412"/>
      <c r="BE26" s="412"/>
      <c r="BF26" s="412"/>
      <c r="BG26" s="412"/>
      <c r="BH26" s="412"/>
      <c r="BI26" s="412"/>
      <c r="BJ26" s="412"/>
      <c r="BK26" s="412"/>
      <c r="BL26" s="412"/>
      <c r="BM26" s="493"/>
      <c r="BN26" s="452" t="s">
        <v>130</v>
      </c>
      <c r="BO26" s="453"/>
      <c r="BP26" s="453"/>
      <c r="BQ26" s="453"/>
      <c r="BR26" s="453"/>
      <c r="BS26" s="453"/>
      <c r="BT26" s="453"/>
      <c r="BU26" s="454"/>
      <c r="BV26" s="452" t="s">
        <v>139</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182</v>
      </c>
      <c r="F27" s="409"/>
      <c r="G27" s="409"/>
      <c r="H27" s="409"/>
      <c r="I27" s="409"/>
      <c r="J27" s="409"/>
      <c r="K27" s="410"/>
      <c r="L27" s="405">
        <v>1</v>
      </c>
      <c r="M27" s="406"/>
      <c r="N27" s="406"/>
      <c r="O27" s="406"/>
      <c r="P27" s="407"/>
      <c r="Q27" s="405">
        <v>2882</v>
      </c>
      <c r="R27" s="406"/>
      <c r="S27" s="406"/>
      <c r="T27" s="406"/>
      <c r="U27" s="406"/>
      <c r="V27" s="407"/>
      <c r="W27" s="495"/>
      <c r="X27" s="432"/>
      <c r="Y27" s="433"/>
      <c r="Z27" s="408" t="s">
        <v>183</v>
      </c>
      <c r="AA27" s="409"/>
      <c r="AB27" s="409"/>
      <c r="AC27" s="409"/>
      <c r="AD27" s="409"/>
      <c r="AE27" s="409"/>
      <c r="AF27" s="409"/>
      <c r="AG27" s="410"/>
      <c r="AH27" s="405" t="s">
        <v>131</v>
      </c>
      <c r="AI27" s="406"/>
      <c r="AJ27" s="406"/>
      <c r="AK27" s="406"/>
      <c r="AL27" s="407"/>
      <c r="AM27" s="405" t="s">
        <v>131</v>
      </c>
      <c r="AN27" s="406"/>
      <c r="AO27" s="406"/>
      <c r="AP27" s="406"/>
      <c r="AQ27" s="406"/>
      <c r="AR27" s="407"/>
      <c r="AS27" s="405" t="s">
        <v>177</v>
      </c>
      <c r="AT27" s="406"/>
      <c r="AU27" s="406"/>
      <c r="AV27" s="406"/>
      <c r="AW27" s="406"/>
      <c r="AX27" s="465"/>
      <c r="AY27" s="489" t="s">
        <v>184</v>
      </c>
      <c r="AZ27" s="490"/>
      <c r="BA27" s="490"/>
      <c r="BB27" s="490"/>
      <c r="BC27" s="490"/>
      <c r="BD27" s="490"/>
      <c r="BE27" s="490"/>
      <c r="BF27" s="490"/>
      <c r="BG27" s="490"/>
      <c r="BH27" s="490"/>
      <c r="BI27" s="490"/>
      <c r="BJ27" s="490"/>
      <c r="BK27" s="490"/>
      <c r="BL27" s="490"/>
      <c r="BM27" s="491"/>
      <c r="BN27" s="486">
        <v>30767</v>
      </c>
      <c r="BO27" s="487"/>
      <c r="BP27" s="487"/>
      <c r="BQ27" s="487"/>
      <c r="BR27" s="487"/>
      <c r="BS27" s="487"/>
      <c r="BT27" s="487"/>
      <c r="BU27" s="488"/>
      <c r="BV27" s="486">
        <v>30752</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185</v>
      </c>
      <c r="F28" s="409"/>
      <c r="G28" s="409"/>
      <c r="H28" s="409"/>
      <c r="I28" s="409"/>
      <c r="J28" s="409"/>
      <c r="K28" s="410"/>
      <c r="L28" s="405">
        <v>1</v>
      </c>
      <c r="M28" s="406"/>
      <c r="N28" s="406"/>
      <c r="O28" s="406"/>
      <c r="P28" s="407"/>
      <c r="Q28" s="405">
        <v>2205</v>
      </c>
      <c r="R28" s="406"/>
      <c r="S28" s="406"/>
      <c r="T28" s="406"/>
      <c r="U28" s="406"/>
      <c r="V28" s="407"/>
      <c r="W28" s="495"/>
      <c r="X28" s="432"/>
      <c r="Y28" s="433"/>
      <c r="Z28" s="408" t="s">
        <v>186</v>
      </c>
      <c r="AA28" s="409"/>
      <c r="AB28" s="409"/>
      <c r="AC28" s="409"/>
      <c r="AD28" s="409"/>
      <c r="AE28" s="409"/>
      <c r="AF28" s="409"/>
      <c r="AG28" s="410"/>
      <c r="AH28" s="405" t="s">
        <v>139</v>
      </c>
      <c r="AI28" s="406"/>
      <c r="AJ28" s="406"/>
      <c r="AK28" s="406"/>
      <c r="AL28" s="407"/>
      <c r="AM28" s="405" t="s">
        <v>139</v>
      </c>
      <c r="AN28" s="406"/>
      <c r="AO28" s="406"/>
      <c r="AP28" s="406"/>
      <c r="AQ28" s="406"/>
      <c r="AR28" s="407"/>
      <c r="AS28" s="405" t="s">
        <v>130</v>
      </c>
      <c r="AT28" s="406"/>
      <c r="AU28" s="406"/>
      <c r="AV28" s="406"/>
      <c r="AW28" s="406"/>
      <c r="AX28" s="465"/>
      <c r="AY28" s="469" t="s">
        <v>187</v>
      </c>
      <c r="AZ28" s="470"/>
      <c r="BA28" s="470"/>
      <c r="BB28" s="471"/>
      <c r="BC28" s="478" t="s">
        <v>48</v>
      </c>
      <c r="BD28" s="479"/>
      <c r="BE28" s="479"/>
      <c r="BF28" s="479"/>
      <c r="BG28" s="479"/>
      <c r="BH28" s="479"/>
      <c r="BI28" s="479"/>
      <c r="BJ28" s="479"/>
      <c r="BK28" s="479"/>
      <c r="BL28" s="479"/>
      <c r="BM28" s="480"/>
      <c r="BN28" s="481">
        <v>1186065</v>
      </c>
      <c r="BO28" s="482"/>
      <c r="BP28" s="482"/>
      <c r="BQ28" s="482"/>
      <c r="BR28" s="482"/>
      <c r="BS28" s="482"/>
      <c r="BT28" s="482"/>
      <c r="BU28" s="483"/>
      <c r="BV28" s="481">
        <v>1117855</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188</v>
      </c>
      <c r="F29" s="409"/>
      <c r="G29" s="409"/>
      <c r="H29" s="409"/>
      <c r="I29" s="409"/>
      <c r="J29" s="409"/>
      <c r="K29" s="410"/>
      <c r="L29" s="405">
        <v>10</v>
      </c>
      <c r="M29" s="406"/>
      <c r="N29" s="406"/>
      <c r="O29" s="406"/>
      <c r="P29" s="407"/>
      <c r="Q29" s="405">
        <v>1980</v>
      </c>
      <c r="R29" s="406"/>
      <c r="S29" s="406"/>
      <c r="T29" s="406"/>
      <c r="U29" s="406"/>
      <c r="V29" s="407"/>
      <c r="W29" s="496"/>
      <c r="X29" s="497"/>
      <c r="Y29" s="498"/>
      <c r="Z29" s="408" t="s">
        <v>189</v>
      </c>
      <c r="AA29" s="409"/>
      <c r="AB29" s="409"/>
      <c r="AC29" s="409"/>
      <c r="AD29" s="409"/>
      <c r="AE29" s="409"/>
      <c r="AF29" s="409"/>
      <c r="AG29" s="410"/>
      <c r="AH29" s="405">
        <v>105</v>
      </c>
      <c r="AI29" s="406"/>
      <c r="AJ29" s="406"/>
      <c r="AK29" s="406"/>
      <c r="AL29" s="407"/>
      <c r="AM29" s="405">
        <v>303660</v>
      </c>
      <c r="AN29" s="406"/>
      <c r="AO29" s="406"/>
      <c r="AP29" s="406"/>
      <c r="AQ29" s="406"/>
      <c r="AR29" s="407"/>
      <c r="AS29" s="405">
        <v>2892</v>
      </c>
      <c r="AT29" s="406"/>
      <c r="AU29" s="406"/>
      <c r="AV29" s="406"/>
      <c r="AW29" s="406"/>
      <c r="AX29" s="465"/>
      <c r="AY29" s="472"/>
      <c r="AZ29" s="473"/>
      <c r="BA29" s="473"/>
      <c r="BB29" s="474"/>
      <c r="BC29" s="466" t="s">
        <v>190</v>
      </c>
      <c r="BD29" s="467"/>
      <c r="BE29" s="467"/>
      <c r="BF29" s="467"/>
      <c r="BG29" s="467"/>
      <c r="BH29" s="467"/>
      <c r="BI29" s="467"/>
      <c r="BJ29" s="467"/>
      <c r="BK29" s="467"/>
      <c r="BL29" s="467"/>
      <c r="BM29" s="468"/>
      <c r="BN29" s="452">
        <v>146853</v>
      </c>
      <c r="BO29" s="453"/>
      <c r="BP29" s="453"/>
      <c r="BQ29" s="453"/>
      <c r="BR29" s="453"/>
      <c r="BS29" s="453"/>
      <c r="BT29" s="453"/>
      <c r="BU29" s="454"/>
      <c r="BV29" s="452">
        <v>163952</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191</v>
      </c>
      <c r="X30" s="420"/>
      <c r="Y30" s="420"/>
      <c r="Z30" s="420"/>
      <c r="AA30" s="420"/>
      <c r="AB30" s="420"/>
      <c r="AC30" s="420"/>
      <c r="AD30" s="420"/>
      <c r="AE30" s="420"/>
      <c r="AF30" s="420"/>
      <c r="AG30" s="421"/>
      <c r="AH30" s="422">
        <v>95.6</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759182</v>
      </c>
      <c r="BO30" s="487"/>
      <c r="BP30" s="487"/>
      <c r="BQ30" s="487"/>
      <c r="BR30" s="487"/>
      <c r="BS30" s="487"/>
      <c r="BT30" s="487"/>
      <c r="BU30" s="488"/>
      <c r="BV30" s="486">
        <v>860654</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192</v>
      </c>
      <c r="D32" s="411"/>
      <c r="E32" s="411"/>
      <c r="F32" s="411"/>
      <c r="G32" s="411"/>
      <c r="H32" s="411"/>
      <c r="I32" s="411"/>
      <c r="J32" s="411"/>
      <c r="K32" s="411"/>
      <c r="L32" s="411"/>
      <c r="M32" s="411"/>
      <c r="N32" s="411"/>
      <c r="O32" s="411"/>
      <c r="P32" s="411"/>
      <c r="Q32" s="411"/>
      <c r="R32" s="411"/>
      <c r="S32" s="411"/>
      <c r="U32" s="412" t="s">
        <v>193</v>
      </c>
      <c r="V32" s="412"/>
      <c r="W32" s="412"/>
      <c r="X32" s="412"/>
      <c r="Y32" s="412"/>
      <c r="Z32" s="412"/>
      <c r="AA32" s="412"/>
      <c r="AB32" s="412"/>
      <c r="AC32" s="412"/>
      <c r="AD32" s="412"/>
      <c r="AE32" s="412"/>
      <c r="AF32" s="412"/>
      <c r="AG32" s="412"/>
      <c r="AH32" s="412"/>
      <c r="AI32" s="412"/>
      <c r="AJ32" s="412"/>
      <c r="AK32" s="412"/>
      <c r="AM32" s="412" t="s">
        <v>194</v>
      </c>
      <c r="AN32" s="412"/>
      <c r="AO32" s="412"/>
      <c r="AP32" s="412"/>
      <c r="AQ32" s="412"/>
      <c r="AR32" s="412"/>
      <c r="AS32" s="412"/>
      <c r="AT32" s="412"/>
      <c r="AU32" s="412"/>
      <c r="AV32" s="412"/>
      <c r="AW32" s="412"/>
      <c r="AX32" s="412"/>
      <c r="AY32" s="412"/>
      <c r="AZ32" s="412"/>
      <c r="BA32" s="412"/>
      <c r="BB32" s="412"/>
      <c r="BC32" s="412"/>
      <c r="BE32" s="412" t="s">
        <v>195</v>
      </c>
      <c r="BF32" s="412"/>
      <c r="BG32" s="412"/>
      <c r="BH32" s="412"/>
      <c r="BI32" s="412"/>
      <c r="BJ32" s="412"/>
      <c r="BK32" s="412"/>
      <c r="BL32" s="412"/>
      <c r="BM32" s="412"/>
      <c r="BN32" s="412"/>
      <c r="BO32" s="412"/>
      <c r="BP32" s="412"/>
      <c r="BQ32" s="412"/>
      <c r="BR32" s="412"/>
      <c r="BS32" s="412"/>
      <c r="BT32" s="412"/>
      <c r="BU32" s="412"/>
      <c r="BW32" s="412" t="s">
        <v>196</v>
      </c>
      <c r="BX32" s="412"/>
      <c r="BY32" s="412"/>
      <c r="BZ32" s="412"/>
      <c r="CA32" s="412"/>
      <c r="CB32" s="412"/>
      <c r="CC32" s="412"/>
      <c r="CD32" s="412"/>
      <c r="CE32" s="412"/>
      <c r="CF32" s="412"/>
      <c r="CG32" s="412"/>
      <c r="CH32" s="412"/>
      <c r="CI32" s="412"/>
      <c r="CJ32" s="412"/>
      <c r="CK32" s="412"/>
      <c r="CL32" s="412"/>
      <c r="CM32" s="412"/>
      <c r="CO32" s="412" t="s">
        <v>197</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198</v>
      </c>
      <c r="D33" s="404"/>
      <c r="E33" s="403" t="s">
        <v>199</v>
      </c>
      <c r="F33" s="403"/>
      <c r="G33" s="403"/>
      <c r="H33" s="403"/>
      <c r="I33" s="403"/>
      <c r="J33" s="403"/>
      <c r="K33" s="403"/>
      <c r="L33" s="403"/>
      <c r="M33" s="403"/>
      <c r="N33" s="403"/>
      <c r="O33" s="403"/>
      <c r="P33" s="403"/>
      <c r="Q33" s="403"/>
      <c r="R33" s="403"/>
      <c r="S33" s="403"/>
      <c r="T33" s="203"/>
      <c r="U33" s="404" t="s">
        <v>200</v>
      </c>
      <c r="V33" s="404"/>
      <c r="W33" s="403" t="s">
        <v>199</v>
      </c>
      <c r="X33" s="403"/>
      <c r="Y33" s="403"/>
      <c r="Z33" s="403"/>
      <c r="AA33" s="403"/>
      <c r="AB33" s="403"/>
      <c r="AC33" s="403"/>
      <c r="AD33" s="403"/>
      <c r="AE33" s="403"/>
      <c r="AF33" s="403"/>
      <c r="AG33" s="403"/>
      <c r="AH33" s="403"/>
      <c r="AI33" s="403"/>
      <c r="AJ33" s="403"/>
      <c r="AK33" s="403"/>
      <c r="AL33" s="203"/>
      <c r="AM33" s="404" t="s">
        <v>201</v>
      </c>
      <c r="AN33" s="404"/>
      <c r="AO33" s="403" t="s">
        <v>202</v>
      </c>
      <c r="AP33" s="403"/>
      <c r="AQ33" s="403"/>
      <c r="AR33" s="403"/>
      <c r="AS33" s="403"/>
      <c r="AT33" s="403"/>
      <c r="AU33" s="403"/>
      <c r="AV33" s="403"/>
      <c r="AW33" s="403"/>
      <c r="AX33" s="403"/>
      <c r="AY33" s="403"/>
      <c r="AZ33" s="403"/>
      <c r="BA33" s="403"/>
      <c r="BB33" s="403"/>
      <c r="BC33" s="403"/>
      <c r="BD33" s="204"/>
      <c r="BE33" s="403" t="s">
        <v>203</v>
      </c>
      <c r="BF33" s="403"/>
      <c r="BG33" s="403" t="s">
        <v>204</v>
      </c>
      <c r="BH33" s="403"/>
      <c r="BI33" s="403"/>
      <c r="BJ33" s="403"/>
      <c r="BK33" s="403"/>
      <c r="BL33" s="403"/>
      <c r="BM33" s="403"/>
      <c r="BN33" s="403"/>
      <c r="BO33" s="403"/>
      <c r="BP33" s="403"/>
      <c r="BQ33" s="403"/>
      <c r="BR33" s="403"/>
      <c r="BS33" s="403"/>
      <c r="BT33" s="403"/>
      <c r="BU33" s="403"/>
      <c r="BV33" s="204"/>
      <c r="BW33" s="404" t="s">
        <v>203</v>
      </c>
      <c r="BX33" s="404"/>
      <c r="BY33" s="403" t="s">
        <v>205</v>
      </c>
      <c r="BZ33" s="403"/>
      <c r="CA33" s="403"/>
      <c r="CB33" s="403"/>
      <c r="CC33" s="403"/>
      <c r="CD33" s="403"/>
      <c r="CE33" s="403"/>
      <c r="CF33" s="403"/>
      <c r="CG33" s="403"/>
      <c r="CH33" s="403"/>
      <c r="CI33" s="403"/>
      <c r="CJ33" s="403"/>
      <c r="CK33" s="403"/>
      <c r="CL33" s="403"/>
      <c r="CM33" s="403"/>
      <c r="CN33" s="203"/>
      <c r="CO33" s="404" t="s">
        <v>206</v>
      </c>
      <c r="CP33" s="404"/>
      <c r="CQ33" s="403" t="s">
        <v>207</v>
      </c>
      <c r="CR33" s="403"/>
      <c r="CS33" s="403"/>
      <c r="CT33" s="403"/>
      <c r="CU33" s="403"/>
      <c r="CV33" s="403"/>
      <c r="CW33" s="403"/>
      <c r="CX33" s="403"/>
      <c r="CY33" s="403"/>
      <c r="CZ33" s="403"/>
      <c r="DA33" s="403"/>
      <c r="DB33" s="403"/>
      <c r="DC33" s="403"/>
      <c r="DD33" s="403"/>
      <c r="DE33" s="403"/>
      <c r="DF33" s="203"/>
      <c r="DG33" s="402" t="s">
        <v>208</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2</v>
      </c>
      <c r="V34" s="400"/>
      <c r="W34" s="401" t="str">
        <f>IF('各会計、関係団体の財政状況及び健全化判断比率'!B28="","",'各会計、関係団体の財政状況及び健全化判断比率'!B28)</f>
        <v>国民健康保険特別会計</v>
      </c>
      <c r="X34" s="401"/>
      <c r="Y34" s="401"/>
      <c r="Z34" s="401"/>
      <c r="AA34" s="401"/>
      <c r="AB34" s="401"/>
      <c r="AC34" s="401"/>
      <c r="AD34" s="401"/>
      <c r="AE34" s="401"/>
      <c r="AF34" s="401"/>
      <c r="AG34" s="401"/>
      <c r="AH34" s="401"/>
      <c r="AI34" s="401"/>
      <c r="AJ34" s="401"/>
      <c r="AK34" s="401"/>
      <c r="AL34" s="178"/>
      <c r="AM34" s="400">
        <f>IF(AO34="","",MAX(C34:D43,U34:V43)+1)</f>
        <v>5</v>
      </c>
      <c r="AN34" s="400"/>
      <c r="AO34" s="401" t="str">
        <f>IF('各会計、関係団体の財政状況及び健全化判断比率'!B31="","",'各会計、関係団体の財政状況及び健全化判断比率'!B31)</f>
        <v>水道事業会計</v>
      </c>
      <c r="AP34" s="401"/>
      <c r="AQ34" s="401"/>
      <c r="AR34" s="401"/>
      <c r="AS34" s="401"/>
      <c r="AT34" s="401"/>
      <c r="AU34" s="401"/>
      <c r="AV34" s="401"/>
      <c r="AW34" s="401"/>
      <c r="AX34" s="401"/>
      <c r="AY34" s="401"/>
      <c r="AZ34" s="401"/>
      <c r="BA34" s="401"/>
      <c r="BB34" s="401"/>
      <c r="BC34" s="401"/>
      <c r="BD34" s="178"/>
      <c r="BE34" s="400" t="str">
        <f>IF(BG34="","",MAX(C34:D43,U34:V43,AM34:AN43)+1)</f>
        <v/>
      </c>
      <c r="BF34" s="400"/>
      <c r="BG34" s="401"/>
      <c r="BH34" s="401"/>
      <c r="BI34" s="401"/>
      <c r="BJ34" s="401"/>
      <c r="BK34" s="401"/>
      <c r="BL34" s="401"/>
      <c r="BM34" s="401"/>
      <c r="BN34" s="401"/>
      <c r="BO34" s="401"/>
      <c r="BP34" s="401"/>
      <c r="BQ34" s="401"/>
      <c r="BR34" s="401"/>
      <c r="BS34" s="401"/>
      <c r="BT34" s="401"/>
      <c r="BU34" s="401"/>
      <c r="BV34" s="178"/>
      <c r="BW34" s="400">
        <f>IF(BY34="","",MAX(C34:D43,U34:V43,AM34:AN43,BE34:BF43)+1)</f>
        <v>7</v>
      </c>
      <c r="BX34" s="400"/>
      <c r="BY34" s="401" t="str">
        <f>IF('各会計、関係団体の財政状況及び健全化判断比率'!B68="","",'各会計、関係団体の財政状況及び健全化判断比率'!B68)</f>
        <v>上伊那広域連合（一般会計）</v>
      </c>
      <c r="BZ34" s="401"/>
      <c r="CA34" s="401"/>
      <c r="CB34" s="401"/>
      <c r="CC34" s="401"/>
      <c r="CD34" s="401"/>
      <c r="CE34" s="401"/>
      <c r="CF34" s="401"/>
      <c r="CG34" s="401"/>
      <c r="CH34" s="401"/>
      <c r="CI34" s="401"/>
      <c r="CJ34" s="401"/>
      <c r="CK34" s="401"/>
      <c r="CL34" s="401"/>
      <c r="CM34" s="401"/>
      <c r="CN34" s="178"/>
      <c r="CO34" s="400">
        <f>IF(CQ34="","",MAX(C34:D43,U34:V43,AM34:AN43,BE34:BF43,BW34:BX43)+1)</f>
        <v>17</v>
      </c>
      <c r="CP34" s="400"/>
      <c r="CQ34" s="401" t="str">
        <f>IF('各会計、関係団体の財政状況及び健全化判断比率'!BS7="","",'各会計、関係団体の財政状況及び健全化判断比率'!BS7)</f>
        <v>飯島町土地開発公社</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〇</v>
      </c>
      <c r="DH34" s="398"/>
      <c r="DI34" s="205"/>
    </row>
    <row r="35" spans="1:113" ht="32.25" customHeight="1" x14ac:dyDescent="0.15">
      <c r="A35" s="178"/>
      <c r="B35" s="202"/>
      <c r="C35" s="400" t="str">
        <f>IF(E35="","",C34+1)</f>
        <v/>
      </c>
      <c r="D35" s="400"/>
      <c r="E35" s="401" t="str">
        <f>IF('各会計、関係団体の財政状況及び健全化判断比率'!B8="","",'各会計、関係団体の財政状況及び健全化判断比率'!B8)</f>
        <v/>
      </c>
      <c r="F35" s="401"/>
      <c r="G35" s="401"/>
      <c r="H35" s="401"/>
      <c r="I35" s="401"/>
      <c r="J35" s="401"/>
      <c r="K35" s="401"/>
      <c r="L35" s="401"/>
      <c r="M35" s="401"/>
      <c r="N35" s="401"/>
      <c r="O35" s="401"/>
      <c r="P35" s="401"/>
      <c r="Q35" s="401"/>
      <c r="R35" s="401"/>
      <c r="S35" s="401"/>
      <c r="T35" s="178"/>
      <c r="U35" s="400">
        <f>IF(W35="","",U34+1)</f>
        <v>3</v>
      </c>
      <c r="V35" s="400"/>
      <c r="W35" s="401" t="str">
        <f>IF('各会計、関係団体の財政状況及び健全化判断比率'!B29="","",'各会計、関係団体の財政状況及び健全化判断比率'!B29)</f>
        <v>介護保険特別会計</v>
      </c>
      <c r="X35" s="401"/>
      <c r="Y35" s="401"/>
      <c r="Z35" s="401"/>
      <c r="AA35" s="401"/>
      <c r="AB35" s="401"/>
      <c r="AC35" s="401"/>
      <c r="AD35" s="401"/>
      <c r="AE35" s="401"/>
      <c r="AF35" s="401"/>
      <c r="AG35" s="401"/>
      <c r="AH35" s="401"/>
      <c r="AI35" s="401"/>
      <c r="AJ35" s="401"/>
      <c r="AK35" s="401"/>
      <c r="AL35" s="178"/>
      <c r="AM35" s="400">
        <f t="shared" ref="AM35:AM43" si="0">IF(AO35="","",AM34+1)</f>
        <v>6</v>
      </c>
      <c r="AN35" s="400"/>
      <c r="AO35" s="401" t="str">
        <f>IF('各会計、関係団体の財政状況及び健全化判断比率'!B32="","",'各会計、関係団体の財政状況及び健全化判断比率'!B32)</f>
        <v>下水道事業会計</v>
      </c>
      <c r="AP35" s="401"/>
      <c r="AQ35" s="401"/>
      <c r="AR35" s="401"/>
      <c r="AS35" s="401"/>
      <c r="AT35" s="401"/>
      <c r="AU35" s="401"/>
      <c r="AV35" s="401"/>
      <c r="AW35" s="401"/>
      <c r="AX35" s="401"/>
      <c r="AY35" s="401"/>
      <c r="AZ35" s="401"/>
      <c r="BA35" s="401"/>
      <c r="BB35" s="401"/>
      <c r="BC35" s="401"/>
      <c r="BD35" s="178"/>
      <c r="BE35" s="400" t="str">
        <f t="shared" ref="BE35:BE43" si="1">IF(BG35="","",BE34+1)</f>
        <v/>
      </c>
      <c r="BF35" s="400"/>
      <c r="BG35" s="401"/>
      <c r="BH35" s="401"/>
      <c r="BI35" s="401"/>
      <c r="BJ35" s="401"/>
      <c r="BK35" s="401"/>
      <c r="BL35" s="401"/>
      <c r="BM35" s="401"/>
      <c r="BN35" s="401"/>
      <c r="BO35" s="401"/>
      <c r="BP35" s="401"/>
      <c r="BQ35" s="401"/>
      <c r="BR35" s="401"/>
      <c r="BS35" s="401"/>
      <c r="BT35" s="401"/>
      <c r="BU35" s="401"/>
      <c r="BV35" s="178"/>
      <c r="BW35" s="400">
        <f t="shared" ref="BW35:BW43" si="2">IF(BY35="","",BW34+1)</f>
        <v>8</v>
      </c>
      <c r="BX35" s="400"/>
      <c r="BY35" s="401" t="str">
        <f>IF('各会計、関係団体の財政状況及び健全化判断比率'!B69="","",'各会計、関係団体の財政状況及び健全化判断比率'!B69)</f>
        <v>上伊那広域連合（消防事業特別会計）</v>
      </c>
      <c r="BZ35" s="401"/>
      <c r="CA35" s="401"/>
      <c r="CB35" s="401"/>
      <c r="CC35" s="401"/>
      <c r="CD35" s="401"/>
      <c r="CE35" s="401"/>
      <c r="CF35" s="401"/>
      <c r="CG35" s="401"/>
      <c r="CH35" s="401"/>
      <c r="CI35" s="401"/>
      <c r="CJ35" s="401"/>
      <c r="CK35" s="401"/>
      <c r="CL35" s="401"/>
      <c r="CM35" s="401"/>
      <c r="CN35" s="178"/>
      <c r="CO35" s="400" t="str">
        <f t="shared" ref="CO35:CO43" si="3">IF(CQ35="","",CO34+1)</f>
        <v/>
      </c>
      <c r="CP35" s="400"/>
      <c r="CQ35" s="401" t="str">
        <f>IF('各会計、関係団体の財政状況及び健全化判断比率'!BS8="","",'各会計、関係団体の財政状況及び健全化判断比率'!BS8)</f>
        <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f t="shared" ref="U36:U43" si="4">IF(W36="","",U35+1)</f>
        <v>4</v>
      </c>
      <c r="V36" s="400"/>
      <c r="W36" s="401" t="str">
        <f>IF('各会計、関係団体の財政状況及び健全化判断比率'!B30="","",'各会計、関係団体の財政状況及び健全化判断比率'!B30)</f>
        <v>後期高齢者医療特別会計</v>
      </c>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9</v>
      </c>
      <c r="BX36" s="400"/>
      <c r="BY36" s="401" t="str">
        <f>IF('各会計、関係団体の財政状況及び健全化判断比率'!B70="","",'各会計、関係団体の財政状況及び健全化判断比率'!B70)</f>
        <v>上伊那広域連合（ふるさと市町村圏基金事業特別会計）</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10</v>
      </c>
      <c r="BX37" s="400"/>
      <c r="BY37" s="401" t="str">
        <f>IF('各会計、関係団体の財政状況及び健全化判断比率'!B71="","",'各会計、関係団体の財政状況及び健全化判断比率'!B71)</f>
        <v>上伊那広域連合（土木振興事業特別会計）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11</v>
      </c>
      <c r="BX38" s="400"/>
      <c r="BY38" s="401" t="str">
        <f>IF('各会計、関係団体の財政状況及び健全化判断比率'!B72="","",'各会計、関係団体の財政状況及び健全化判断比率'!B72)</f>
        <v>長野県市町村自治振興組合（一般会計）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12</v>
      </c>
      <c r="BX39" s="400"/>
      <c r="BY39" s="401" t="str">
        <f>IF('各会計、関係団体の財政状況及び健全化判断比率'!B73="","",'各会計、関係団体の財政状況及び健全化判断比率'!B73)</f>
        <v>長野県地方税滞納整理機構（一般会計）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13</v>
      </c>
      <c r="BX40" s="400"/>
      <c r="BY40" s="401" t="str">
        <f>IF('各会計、関係団体の財政状況及び健全化判断比率'!B74="","",'各会計、関係団体の財政状況及び健全化判断比率'!B74)</f>
        <v>長野県後期高齢者医療広域連合（一般会計）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14</v>
      </c>
      <c r="BX41" s="400"/>
      <c r="BY41" s="401" t="str">
        <f>IF('各会計、関係団体の財政状況及び健全化判断比率'!B75="","",'各会計、関係団体の財政状況及び健全化判断比率'!B75)</f>
        <v>長野県後期高齢者医療広域連合（後期高齢者医療特別会計）</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f t="shared" si="2"/>
        <v>15</v>
      </c>
      <c r="BX42" s="400"/>
      <c r="BY42" s="401" t="str">
        <f>IF('各会計、関係団体の財政状況及び健全化判断比率'!B76="","",'各会計、関係団体の財政状況及び健全化判断比率'!B76)</f>
        <v>伊南行政組合（一般会計）</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f t="shared" si="2"/>
        <v>16</v>
      </c>
      <c r="BX43" s="400"/>
      <c r="BY43" s="401" t="str">
        <f>IF('各会計、関係団体の財政状況及び健全化判断比率'!B77="","",'各会計、関係団体の財政状況及び健全化判断比率'!B77)</f>
        <v>伊南行政組合（病院事業会計）</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397" t="s">
        <v>210</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211</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212</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213</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214</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215</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216</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596</v>
      </c>
    </row>
    <row r="54" spans="5:113" x14ac:dyDescent="0.15"/>
    <row r="55" spans="5:113" x14ac:dyDescent="0.15"/>
    <row r="56" spans="5:113" x14ac:dyDescent="0.15"/>
  </sheetData>
  <sheetProtection algorithmName="SHA-512" hashValue="8KzFrG+WOUEkNs9825SBKgGxKi2QqgVtHCcfcoRoiT/pVYBSzXhC4B8rvCvF27SWXadgrgC44XMaJLYfAg+TqA==" saltValue="TFU998ypbcrWCLFExSAy1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3"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86" t="s">
        <v>561</v>
      </c>
      <c r="D34" s="1186"/>
      <c r="E34" s="1187"/>
      <c r="F34" s="32">
        <v>11.91</v>
      </c>
      <c r="G34" s="33">
        <v>10.63</v>
      </c>
      <c r="H34" s="33">
        <v>11.64</v>
      </c>
      <c r="I34" s="33">
        <v>10.86</v>
      </c>
      <c r="J34" s="34">
        <v>10.28</v>
      </c>
      <c r="K34" s="22"/>
      <c r="L34" s="22"/>
      <c r="M34" s="22"/>
      <c r="N34" s="22"/>
      <c r="O34" s="22"/>
      <c r="P34" s="22"/>
    </row>
    <row r="35" spans="1:16" ht="39" customHeight="1" x14ac:dyDescent="0.15">
      <c r="A35" s="22"/>
      <c r="B35" s="35"/>
      <c r="C35" s="1180" t="s">
        <v>562</v>
      </c>
      <c r="D35" s="1181"/>
      <c r="E35" s="1182"/>
      <c r="F35" s="36">
        <v>8.3699999999999992</v>
      </c>
      <c r="G35" s="37">
        <v>5.17</v>
      </c>
      <c r="H35" s="37">
        <v>4.04</v>
      </c>
      <c r="I35" s="37">
        <v>3.84</v>
      </c>
      <c r="J35" s="38">
        <v>4.17</v>
      </c>
      <c r="K35" s="22"/>
      <c r="L35" s="22"/>
      <c r="M35" s="22"/>
      <c r="N35" s="22"/>
      <c r="O35" s="22"/>
      <c r="P35" s="22"/>
    </row>
    <row r="36" spans="1:16" ht="39" customHeight="1" x14ac:dyDescent="0.15">
      <c r="A36" s="22"/>
      <c r="B36" s="35"/>
      <c r="C36" s="1180" t="s">
        <v>563</v>
      </c>
      <c r="D36" s="1181"/>
      <c r="E36" s="1182"/>
      <c r="F36" s="36" t="s">
        <v>514</v>
      </c>
      <c r="G36" s="37" t="s">
        <v>514</v>
      </c>
      <c r="H36" s="37" t="s">
        <v>514</v>
      </c>
      <c r="I36" s="37">
        <v>3.27</v>
      </c>
      <c r="J36" s="38">
        <v>3.86</v>
      </c>
      <c r="K36" s="22"/>
      <c r="L36" s="22"/>
      <c r="M36" s="22"/>
      <c r="N36" s="22"/>
      <c r="O36" s="22"/>
      <c r="P36" s="22"/>
    </row>
    <row r="37" spans="1:16" ht="39" customHeight="1" x14ac:dyDescent="0.15">
      <c r="A37" s="22"/>
      <c r="B37" s="35"/>
      <c r="C37" s="1180" t="s">
        <v>564</v>
      </c>
      <c r="D37" s="1181"/>
      <c r="E37" s="1182"/>
      <c r="F37" s="36">
        <v>0.41</v>
      </c>
      <c r="G37" s="37">
        <v>0.86</v>
      </c>
      <c r="H37" s="37">
        <v>0.79</v>
      </c>
      <c r="I37" s="37">
        <v>0.38</v>
      </c>
      <c r="J37" s="38">
        <v>1.3</v>
      </c>
      <c r="K37" s="22"/>
      <c r="L37" s="22"/>
      <c r="M37" s="22"/>
      <c r="N37" s="22"/>
      <c r="O37" s="22"/>
      <c r="P37" s="22"/>
    </row>
    <row r="38" spans="1:16" ht="39" customHeight="1" x14ac:dyDescent="0.15">
      <c r="A38" s="22"/>
      <c r="B38" s="35"/>
      <c r="C38" s="1180" t="s">
        <v>565</v>
      </c>
      <c r="D38" s="1181"/>
      <c r="E38" s="1182"/>
      <c r="F38" s="36">
        <v>1.59</v>
      </c>
      <c r="G38" s="37">
        <v>0.86</v>
      </c>
      <c r="H38" s="37">
        <v>0.37</v>
      </c>
      <c r="I38" s="37">
        <v>0.67</v>
      </c>
      <c r="J38" s="38">
        <v>0.68</v>
      </c>
      <c r="K38" s="22"/>
      <c r="L38" s="22"/>
      <c r="M38" s="22"/>
      <c r="N38" s="22"/>
      <c r="O38" s="22"/>
      <c r="P38" s="22"/>
    </row>
    <row r="39" spans="1:16" ht="39" customHeight="1" x14ac:dyDescent="0.15">
      <c r="A39" s="22"/>
      <c r="B39" s="35"/>
      <c r="C39" s="1180" t="s">
        <v>566</v>
      </c>
      <c r="D39" s="1181"/>
      <c r="E39" s="1182"/>
      <c r="F39" s="36">
        <v>0.08</v>
      </c>
      <c r="G39" s="37">
        <v>7.0000000000000007E-2</v>
      </c>
      <c r="H39" s="37">
        <v>0.08</v>
      </c>
      <c r="I39" s="37">
        <v>0.08</v>
      </c>
      <c r="J39" s="38">
        <v>0.08</v>
      </c>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567</v>
      </c>
      <c r="D42" s="1181"/>
      <c r="E42" s="1182"/>
      <c r="F42" s="36" t="s">
        <v>514</v>
      </c>
      <c r="G42" s="37" t="s">
        <v>514</v>
      </c>
      <c r="H42" s="37" t="s">
        <v>514</v>
      </c>
      <c r="I42" s="37" t="s">
        <v>514</v>
      </c>
      <c r="J42" s="38" t="s">
        <v>514</v>
      </c>
      <c r="K42" s="22"/>
      <c r="L42" s="22"/>
      <c r="M42" s="22"/>
      <c r="N42" s="22"/>
      <c r="O42" s="22"/>
      <c r="P42" s="22"/>
    </row>
    <row r="43" spans="1:16" ht="39" customHeight="1" thickBot="1" x14ac:dyDescent="0.2">
      <c r="A43" s="22"/>
      <c r="B43" s="40"/>
      <c r="C43" s="1183" t="s">
        <v>568</v>
      </c>
      <c r="D43" s="1184"/>
      <c r="E43" s="1185"/>
      <c r="F43" s="41">
        <v>0.96</v>
      </c>
      <c r="G43" s="42">
        <v>0.92</v>
      </c>
      <c r="H43" s="42">
        <v>3.78</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89AW7WhOfPJPzmf2vMTV//o4SzUNahr6XqmDq3zRYHHv4egljjeuFaXCf8oa7SufSxba54h72QZh8vRgMYqBA==" saltValue="TAur+2TH4MHNUXAJhE51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06" t="s">
        <v>11</v>
      </c>
      <c r="C45" s="1207"/>
      <c r="D45" s="58"/>
      <c r="E45" s="1212" t="s">
        <v>12</v>
      </c>
      <c r="F45" s="1212"/>
      <c r="G45" s="1212"/>
      <c r="H45" s="1212"/>
      <c r="I45" s="1212"/>
      <c r="J45" s="1213"/>
      <c r="K45" s="59">
        <v>471</v>
      </c>
      <c r="L45" s="60">
        <v>482</v>
      </c>
      <c r="M45" s="60">
        <v>515</v>
      </c>
      <c r="N45" s="60">
        <v>501</v>
      </c>
      <c r="O45" s="61">
        <v>474</v>
      </c>
      <c r="P45" s="48"/>
      <c r="Q45" s="48"/>
      <c r="R45" s="48"/>
      <c r="S45" s="48"/>
      <c r="T45" s="48"/>
      <c r="U45" s="48"/>
    </row>
    <row r="46" spans="1:21" ht="30.75" customHeight="1" x14ac:dyDescent="0.15">
      <c r="A46" s="48"/>
      <c r="B46" s="1208"/>
      <c r="C46" s="1209"/>
      <c r="D46" s="62"/>
      <c r="E46" s="1190" t="s">
        <v>13</v>
      </c>
      <c r="F46" s="1190"/>
      <c r="G46" s="1190"/>
      <c r="H46" s="1190"/>
      <c r="I46" s="1190"/>
      <c r="J46" s="1191"/>
      <c r="K46" s="63" t="s">
        <v>514</v>
      </c>
      <c r="L46" s="64" t="s">
        <v>514</v>
      </c>
      <c r="M46" s="64" t="s">
        <v>514</v>
      </c>
      <c r="N46" s="64" t="s">
        <v>514</v>
      </c>
      <c r="O46" s="65" t="s">
        <v>514</v>
      </c>
      <c r="P46" s="48"/>
      <c r="Q46" s="48"/>
      <c r="R46" s="48"/>
      <c r="S46" s="48"/>
      <c r="T46" s="48"/>
      <c r="U46" s="48"/>
    </row>
    <row r="47" spans="1:21" ht="30.75" customHeight="1" x14ac:dyDescent="0.15">
      <c r="A47" s="48"/>
      <c r="B47" s="1208"/>
      <c r="C47" s="1209"/>
      <c r="D47" s="62"/>
      <c r="E47" s="1190" t="s">
        <v>14</v>
      </c>
      <c r="F47" s="1190"/>
      <c r="G47" s="1190"/>
      <c r="H47" s="1190"/>
      <c r="I47" s="1190"/>
      <c r="J47" s="1191"/>
      <c r="K47" s="63" t="s">
        <v>514</v>
      </c>
      <c r="L47" s="64" t="s">
        <v>514</v>
      </c>
      <c r="M47" s="64" t="s">
        <v>514</v>
      </c>
      <c r="N47" s="64" t="s">
        <v>514</v>
      </c>
      <c r="O47" s="65" t="s">
        <v>514</v>
      </c>
      <c r="P47" s="48"/>
      <c r="Q47" s="48"/>
      <c r="R47" s="48"/>
      <c r="S47" s="48"/>
      <c r="T47" s="48"/>
      <c r="U47" s="48"/>
    </row>
    <row r="48" spans="1:21" ht="30.75" customHeight="1" x14ac:dyDescent="0.15">
      <c r="A48" s="48"/>
      <c r="B48" s="1208"/>
      <c r="C48" s="1209"/>
      <c r="D48" s="62"/>
      <c r="E48" s="1190" t="s">
        <v>15</v>
      </c>
      <c r="F48" s="1190"/>
      <c r="G48" s="1190"/>
      <c r="H48" s="1190"/>
      <c r="I48" s="1190"/>
      <c r="J48" s="1191"/>
      <c r="K48" s="63">
        <v>263</v>
      </c>
      <c r="L48" s="64">
        <v>290</v>
      </c>
      <c r="M48" s="64">
        <v>294</v>
      </c>
      <c r="N48" s="64">
        <v>295</v>
      </c>
      <c r="O48" s="65">
        <v>240</v>
      </c>
      <c r="P48" s="48"/>
      <c r="Q48" s="48"/>
      <c r="R48" s="48"/>
      <c r="S48" s="48"/>
      <c r="T48" s="48"/>
      <c r="U48" s="48"/>
    </row>
    <row r="49" spans="1:21" ht="30.75" customHeight="1" x14ac:dyDescent="0.15">
      <c r="A49" s="48"/>
      <c r="B49" s="1208"/>
      <c r="C49" s="1209"/>
      <c r="D49" s="62"/>
      <c r="E49" s="1190" t="s">
        <v>16</v>
      </c>
      <c r="F49" s="1190"/>
      <c r="G49" s="1190"/>
      <c r="H49" s="1190"/>
      <c r="I49" s="1190"/>
      <c r="J49" s="1191"/>
      <c r="K49" s="63">
        <v>39</v>
      </c>
      <c r="L49" s="64">
        <v>36</v>
      </c>
      <c r="M49" s="64">
        <v>34</v>
      </c>
      <c r="N49" s="64">
        <v>42</v>
      </c>
      <c r="O49" s="65">
        <v>43</v>
      </c>
      <c r="P49" s="48"/>
      <c r="Q49" s="48"/>
      <c r="R49" s="48"/>
      <c r="S49" s="48"/>
      <c r="T49" s="48"/>
      <c r="U49" s="48"/>
    </row>
    <row r="50" spans="1:21" ht="30.75" customHeight="1" x14ac:dyDescent="0.15">
      <c r="A50" s="48"/>
      <c r="B50" s="1208"/>
      <c r="C50" s="1209"/>
      <c r="D50" s="62"/>
      <c r="E50" s="1190" t="s">
        <v>17</v>
      </c>
      <c r="F50" s="1190"/>
      <c r="G50" s="1190"/>
      <c r="H50" s="1190"/>
      <c r="I50" s="1190"/>
      <c r="J50" s="1191"/>
      <c r="K50" s="63">
        <v>16</v>
      </c>
      <c r="L50" s="64">
        <v>17</v>
      </c>
      <c r="M50" s="64">
        <v>15</v>
      </c>
      <c r="N50" s="64">
        <v>13</v>
      </c>
      <c r="O50" s="65">
        <v>9</v>
      </c>
      <c r="P50" s="48"/>
      <c r="Q50" s="48"/>
      <c r="R50" s="48"/>
      <c r="S50" s="48"/>
      <c r="T50" s="48"/>
      <c r="U50" s="48"/>
    </row>
    <row r="51" spans="1:21" ht="30.75" customHeight="1" x14ac:dyDescent="0.15">
      <c r="A51" s="48"/>
      <c r="B51" s="1210"/>
      <c r="C51" s="1211"/>
      <c r="D51" s="66"/>
      <c r="E51" s="1190" t="s">
        <v>18</v>
      </c>
      <c r="F51" s="1190"/>
      <c r="G51" s="1190"/>
      <c r="H51" s="1190"/>
      <c r="I51" s="1190"/>
      <c r="J51" s="1191"/>
      <c r="K51" s="63" t="s">
        <v>514</v>
      </c>
      <c r="L51" s="64" t="s">
        <v>514</v>
      </c>
      <c r="M51" s="64" t="s">
        <v>514</v>
      </c>
      <c r="N51" s="64" t="s">
        <v>514</v>
      </c>
      <c r="O51" s="65" t="s">
        <v>514</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555</v>
      </c>
      <c r="L52" s="64">
        <v>562</v>
      </c>
      <c r="M52" s="64">
        <v>565</v>
      </c>
      <c r="N52" s="64">
        <v>570</v>
      </c>
      <c r="O52" s="65">
        <v>534</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234</v>
      </c>
      <c r="L53" s="69">
        <v>263</v>
      </c>
      <c r="M53" s="69">
        <v>293</v>
      </c>
      <c r="N53" s="69">
        <v>281</v>
      </c>
      <c r="O53" s="70">
        <v>232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196" t="s">
        <v>25</v>
      </c>
      <c r="C57" s="1197"/>
      <c r="D57" s="1200" t="s">
        <v>26</v>
      </c>
      <c r="E57" s="1201"/>
      <c r="F57" s="1201"/>
      <c r="G57" s="1201"/>
      <c r="H57" s="1201"/>
      <c r="I57" s="1201"/>
      <c r="J57" s="1202"/>
      <c r="K57" s="83" t="s">
        <v>575</v>
      </c>
      <c r="L57" s="84" t="s">
        <v>575</v>
      </c>
      <c r="M57" s="84" t="s">
        <v>575</v>
      </c>
      <c r="N57" s="84" t="s">
        <v>575</v>
      </c>
      <c r="O57" s="85" t="s">
        <v>575</v>
      </c>
    </row>
    <row r="58" spans="1:21" ht="31.5" customHeight="1" thickBot="1" x14ac:dyDescent="0.2">
      <c r="B58" s="1198"/>
      <c r="C58" s="1199"/>
      <c r="D58" s="1203" t="s">
        <v>27</v>
      </c>
      <c r="E58" s="1204"/>
      <c r="F58" s="1204"/>
      <c r="G58" s="1204"/>
      <c r="H58" s="1204"/>
      <c r="I58" s="1204"/>
      <c r="J58" s="1205"/>
      <c r="K58" s="86" t="s">
        <v>575</v>
      </c>
      <c r="L58" s="87" t="s">
        <v>575</v>
      </c>
      <c r="M58" s="87" t="s">
        <v>575</v>
      </c>
      <c r="N58" s="87" t="s">
        <v>575</v>
      </c>
      <c r="O58" s="88" t="s">
        <v>575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ea7Fiw0L0kKBe1oWNQpKeiPgurjpFMUToqIBkouuH/v0UMBCZ6cZuGF/svi8IQkX8JVgiI8bXJT7s0S8/qKcA==" saltValue="n2TtnQ8QJ6cN7kgAY/iRy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6"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26" t="s">
        <v>30</v>
      </c>
      <c r="C41" s="1227"/>
      <c r="D41" s="102"/>
      <c r="E41" s="1228" t="s">
        <v>31</v>
      </c>
      <c r="F41" s="1228"/>
      <c r="G41" s="1228"/>
      <c r="H41" s="1229"/>
      <c r="I41" s="346">
        <v>4867</v>
      </c>
      <c r="J41" s="347">
        <v>4620</v>
      </c>
      <c r="K41" s="347">
        <v>4444</v>
      </c>
      <c r="L41" s="347">
        <v>4238</v>
      </c>
      <c r="M41" s="348">
        <v>4331</v>
      </c>
    </row>
    <row r="42" spans="2:13" ht="27.75" customHeight="1" x14ac:dyDescent="0.15">
      <c r="B42" s="1216"/>
      <c r="C42" s="1217"/>
      <c r="D42" s="103"/>
      <c r="E42" s="1220" t="s">
        <v>32</v>
      </c>
      <c r="F42" s="1220"/>
      <c r="G42" s="1220"/>
      <c r="H42" s="1221"/>
      <c r="I42" s="349">
        <v>242</v>
      </c>
      <c r="J42" s="350">
        <v>213</v>
      </c>
      <c r="K42" s="350">
        <v>175</v>
      </c>
      <c r="L42" s="350">
        <v>141</v>
      </c>
      <c r="M42" s="351">
        <v>112</v>
      </c>
    </row>
    <row r="43" spans="2:13" ht="27.75" customHeight="1" x14ac:dyDescent="0.15">
      <c r="B43" s="1216"/>
      <c r="C43" s="1217"/>
      <c r="D43" s="103"/>
      <c r="E43" s="1220" t="s">
        <v>33</v>
      </c>
      <c r="F43" s="1220"/>
      <c r="G43" s="1220"/>
      <c r="H43" s="1221"/>
      <c r="I43" s="349">
        <v>4622</v>
      </c>
      <c r="J43" s="350">
        <v>4736</v>
      </c>
      <c r="K43" s="350">
        <v>4843</v>
      </c>
      <c r="L43" s="350">
        <v>4679</v>
      </c>
      <c r="M43" s="351">
        <v>4236</v>
      </c>
    </row>
    <row r="44" spans="2:13" ht="27.75" customHeight="1" x14ac:dyDescent="0.15">
      <c r="B44" s="1216"/>
      <c r="C44" s="1217"/>
      <c r="D44" s="103"/>
      <c r="E44" s="1220" t="s">
        <v>34</v>
      </c>
      <c r="F44" s="1220"/>
      <c r="G44" s="1220"/>
      <c r="H44" s="1221"/>
      <c r="I44" s="349">
        <v>243</v>
      </c>
      <c r="J44" s="350">
        <v>412</v>
      </c>
      <c r="K44" s="350">
        <v>449</v>
      </c>
      <c r="L44" s="350">
        <v>527</v>
      </c>
      <c r="M44" s="351">
        <v>527</v>
      </c>
    </row>
    <row r="45" spans="2:13" ht="27.75" customHeight="1" x14ac:dyDescent="0.15">
      <c r="B45" s="1216"/>
      <c r="C45" s="1217"/>
      <c r="D45" s="103"/>
      <c r="E45" s="1220" t="s">
        <v>35</v>
      </c>
      <c r="F45" s="1220"/>
      <c r="G45" s="1220"/>
      <c r="H45" s="1221"/>
      <c r="I45" s="349">
        <v>1100</v>
      </c>
      <c r="J45" s="350">
        <v>1088</v>
      </c>
      <c r="K45" s="350">
        <v>1042</v>
      </c>
      <c r="L45" s="350">
        <v>1000</v>
      </c>
      <c r="M45" s="351">
        <v>967</v>
      </c>
    </row>
    <row r="46" spans="2:13" ht="27.75" customHeight="1" x14ac:dyDescent="0.15">
      <c r="B46" s="1216"/>
      <c r="C46" s="1217"/>
      <c r="D46" s="104"/>
      <c r="E46" s="1220" t="s">
        <v>36</v>
      </c>
      <c r="F46" s="1220"/>
      <c r="G46" s="1220"/>
      <c r="H46" s="1221"/>
      <c r="I46" s="349" t="s">
        <v>514</v>
      </c>
      <c r="J46" s="350" t="s">
        <v>514</v>
      </c>
      <c r="K46" s="350" t="s">
        <v>514</v>
      </c>
      <c r="L46" s="350" t="s">
        <v>514</v>
      </c>
      <c r="M46" s="351" t="s">
        <v>514</v>
      </c>
    </row>
    <row r="47" spans="2:13" ht="27.75" customHeight="1" x14ac:dyDescent="0.15">
      <c r="B47" s="1216"/>
      <c r="C47" s="1217"/>
      <c r="D47" s="105"/>
      <c r="E47" s="1230" t="s">
        <v>37</v>
      </c>
      <c r="F47" s="1231"/>
      <c r="G47" s="1231"/>
      <c r="H47" s="1232"/>
      <c r="I47" s="349" t="s">
        <v>514</v>
      </c>
      <c r="J47" s="350" t="s">
        <v>514</v>
      </c>
      <c r="K47" s="350" t="s">
        <v>514</v>
      </c>
      <c r="L47" s="350" t="s">
        <v>514</v>
      </c>
      <c r="M47" s="351" t="s">
        <v>514</v>
      </c>
    </row>
    <row r="48" spans="2:13" ht="27.75" customHeight="1" x14ac:dyDescent="0.15">
      <c r="B48" s="1216"/>
      <c r="C48" s="1217"/>
      <c r="D48" s="103"/>
      <c r="E48" s="1220" t="s">
        <v>38</v>
      </c>
      <c r="F48" s="1220"/>
      <c r="G48" s="1220"/>
      <c r="H48" s="1221"/>
      <c r="I48" s="349" t="s">
        <v>514</v>
      </c>
      <c r="J48" s="350" t="s">
        <v>514</v>
      </c>
      <c r="K48" s="350" t="s">
        <v>514</v>
      </c>
      <c r="L48" s="350" t="s">
        <v>514</v>
      </c>
      <c r="M48" s="351" t="s">
        <v>514</v>
      </c>
    </row>
    <row r="49" spans="2:13" ht="27.75" customHeight="1" x14ac:dyDescent="0.15">
      <c r="B49" s="1218"/>
      <c r="C49" s="1219"/>
      <c r="D49" s="103"/>
      <c r="E49" s="1220" t="s">
        <v>39</v>
      </c>
      <c r="F49" s="1220"/>
      <c r="G49" s="1220"/>
      <c r="H49" s="1221"/>
      <c r="I49" s="349" t="s">
        <v>514</v>
      </c>
      <c r="J49" s="350" t="s">
        <v>514</v>
      </c>
      <c r="K49" s="350" t="s">
        <v>514</v>
      </c>
      <c r="L49" s="350" t="s">
        <v>514</v>
      </c>
      <c r="M49" s="351" t="s">
        <v>514</v>
      </c>
    </row>
    <row r="50" spans="2:13" ht="27.75" customHeight="1" x14ac:dyDescent="0.15">
      <c r="B50" s="1214" t="s">
        <v>40</v>
      </c>
      <c r="C50" s="1215"/>
      <c r="D50" s="106"/>
      <c r="E50" s="1220" t="s">
        <v>41</v>
      </c>
      <c r="F50" s="1220"/>
      <c r="G50" s="1220"/>
      <c r="H50" s="1221"/>
      <c r="I50" s="349">
        <v>2400</v>
      </c>
      <c r="J50" s="350">
        <v>2456</v>
      </c>
      <c r="K50" s="350">
        <v>2374</v>
      </c>
      <c r="L50" s="350">
        <v>2444</v>
      </c>
      <c r="M50" s="351">
        <v>2386</v>
      </c>
    </row>
    <row r="51" spans="2:13" ht="27.75" customHeight="1" x14ac:dyDescent="0.15">
      <c r="B51" s="1216"/>
      <c r="C51" s="1217"/>
      <c r="D51" s="103"/>
      <c r="E51" s="1220" t="s">
        <v>42</v>
      </c>
      <c r="F51" s="1220"/>
      <c r="G51" s="1220"/>
      <c r="H51" s="1221"/>
      <c r="I51" s="349">
        <v>309</v>
      </c>
      <c r="J51" s="350">
        <v>241</v>
      </c>
      <c r="K51" s="350">
        <v>163</v>
      </c>
      <c r="L51" s="350">
        <v>97</v>
      </c>
      <c r="M51" s="351">
        <v>72</v>
      </c>
    </row>
    <row r="52" spans="2:13" ht="27.75" customHeight="1" x14ac:dyDescent="0.15">
      <c r="B52" s="1218"/>
      <c r="C52" s="1219"/>
      <c r="D52" s="103"/>
      <c r="E52" s="1220" t="s">
        <v>43</v>
      </c>
      <c r="F52" s="1220"/>
      <c r="G52" s="1220"/>
      <c r="H52" s="1221"/>
      <c r="I52" s="349">
        <v>6732</v>
      </c>
      <c r="J52" s="350">
        <v>6583</v>
      </c>
      <c r="K52" s="350">
        <v>6286</v>
      </c>
      <c r="L52" s="350">
        <v>6294</v>
      </c>
      <c r="M52" s="351">
        <v>6015</v>
      </c>
    </row>
    <row r="53" spans="2:13" ht="27.75" customHeight="1" thickBot="1" x14ac:dyDescent="0.2">
      <c r="B53" s="1222" t="s">
        <v>44</v>
      </c>
      <c r="C53" s="1223"/>
      <c r="D53" s="107"/>
      <c r="E53" s="1224" t="s">
        <v>45</v>
      </c>
      <c r="F53" s="1224"/>
      <c r="G53" s="1224"/>
      <c r="H53" s="1225"/>
      <c r="I53" s="352">
        <v>1634</v>
      </c>
      <c r="J53" s="353">
        <v>1789</v>
      </c>
      <c r="K53" s="353">
        <v>2132</v>
      </c>
      <c r="L53" s="353">
        <v>1751</v>
      </c>
      <c r="M53" s="354">
        <v>1699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oU6PIVUL/SuzQkVi3Iqrbn8erzYXtEZYzgK0iDWB14d1t2yj4yhU0w3y0lEbVlveXUPzntzXa3i7fVAYeJx2w==" saltValue="9LooSaWoxvBttL1fPB/4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6"/>
  <sheetViews>
    <sheetView showGridLines="0" topLeftCell="F37" zoomScale="50" zoomScaleNormal="5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557</v>
      </c>
      <c r="G54" s="116" t="s">
        <v>558</v>
      </c>
      <c r="H54" s="117" t="s">
        <v>559</v>
      </c>
    </row>
    <row r="55" spans="2:8" ht="52.5" customHeight="1" x14ac:dyDescent="0.15">
      <c r="B55" s="118"/>
      <c r="C55" s="1241" t="s">
        <v>48</v>
      </c>
      <c r="D55" s="1241"/>
      <c r="E55" s="1242"/>
      <c r="F55" s="119">
        <v>1067</v>
      </c>
      <c r="G55" s="119">
        <v>1118</v>
      </c>
      <c r="H55" s="120">
        <v>1186</v>
      </c>
    </row>
    <row r="56" spans="2:8" ht="52.5" customHeight="1" x14ac:dyDescent="0.15">
      <c r="B56" s="121"/>
      <c r="C56" s="1243" t="s">
        <v>49</v>
      </c>
      <c r="D56" s="1243"/>
      <c r="E56" s="1244"/>
      <c r="F56" s="122">
        <v>271</v>
      </c>
      <c r="G56" s="122">
        <v>164</v>
      </c>
      <c r="H56" s="123">
        <v>147</v>
      </c>
    </row>
    <row r="57" spans="2:8" ht="53.25" customHeight="1" x14ac:dyDescent="0.15">
      <c r="B57" s="121"/>
      <c r="C57" s="1245" t="s">
        <v>50</v>
      </c>
      <c r="D57" s="1245"/>
      <c r="E57" s="1246"/>
      <c r="F57" s="124">
        <v>744</v>
      </c>
      <c r="G57" s="124">
        <v>861</v>
      </c>
      <c r="H57" s="125">
        <v>759</v>
      </c>
    </row>
    <row r="58" spans="2:8" ht="45.75" customHeight="1" x14ac:dyDescent="0.15">
      <c r="B58" s="126"/>
      <c r="C58" s="1233" t="s">
        <v>591</v>
      </c>
      <c r="D58" s="1234"/>
      <c r="E58" s="1235"/>
      <c r="F58" s="127">
        <v>446</v>
      </c>
      <c r="G58" s="127">
        <v>467</v>
      </c>
      <c r="H58" s="128">
        <v>445</v>
      </c>
    </row>
    <row r="59" spans="2:8" ht="45.75" customHeight="1" x14ac:dyDescent="0.15">
      <c r="B59" s="126"/>
      <c r="C59" s="1233" t="s">
        <v>592</v>
      </c>
      <c r="D59" s="1234"/>
      <c r="E59" s="1235"/>
      <c r="F59" s="127">
        <v>78</v>
      </c>
      <c r="G59" s="127">
        <v>193</v>
      </c>
      <c r="H59" s="128">
        <v>143</v>
      </c>
    </row>
    <row r="60" spans="2:8" ht="45.75" customHeight="1" x14ac:dyDescent="0.15">
      <c r="B60" s="126"/>
      <c r="C60" s="1233" t="s">
        <v>593</v>
      </c>
      <c r="D60" s="1234"/>
      <c r="E60" s="1235"/>
      <c r="F60" s="127">
        <v>169</v>
      </c>
      <c r="G60" s="127">
        <v>171</v>
      </c>
      <c r="H60" s="128">
        <v>135</v>
      </c>
    </row>
    <row r="61" spans="2:8" ht="45.75" customHeight="1" x14ac:dyDescent="0.15">
      <c r="B61" s="126"/>
      <c r="C61" s="1233" t="s">
        <v>594</v>
      </c>
      <c r="D61" s="1234"/>
      <c r="E61" s="1235"/>
      <c r="F61" s="127">
        <v>34</v>
      </c>
      <c r="G61" s="127">
        <v>26</v>
      </c>
      <c r="H61" s="128">
        <v>30</v>
      </c>
    </row>
    <row r="62" spans="2:8" ht="45.75" customHeight="1" thickBot="1" x14ac:dyDescent="0.2">
      <c r="B62" s="129"/>
      <c r="C62" s="1236" t="s">
        <v>595</v>
      </c>
      <c r="D62" s="1237"/>
      <c r="E62" s="1238"/>
      <c r="F62" s="130">
        <v>5</v>
      </c>
      <c r="G62" s="130">
        <v>5</v>
      </c>
      <c r="H62" s="131">
        <v>5</v>
      </c>
    </row>
    <row r="63" spans="2:8" ht="52.5" customHeight="1" thickBot="1" x14ac:dyDescent="0.2">
      <c r="B63" s="132"/>
      <c r="C63" s="1239" t="s">
        <v>51</v>
      </c>
      <c r="D63" s="1239"/>
      <c r="E63" s="1240"/>
      <c r="F63" s="133">
        <v>2082</v>
      </c>
      <c r="G63" s="133">
        <v>2142</v>
      </c>
      <c r="H63" s="134">
        <v>2092</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row r="70" s="1" customFormat="1" ht="13.5" hidden="1" customHeight="1" x14ac:dyDescent="0.15"/>
    <row r="71" s="1" customFormat="1" ht="13.5" hidden="1" customHeight="1" x14ac:dyDescent="0.15"/>
    <row r="72" s="1" customFormat="1" ht="13.5" hidden="1" customHeight="1" x14ac:dyDescent="0.15"/>
    <row r="73" s="1" customFormat="1" ht="13.5" hidden="1" customHeight="1" x14ac:dyDescent="0.15"/>
    <row r="74" s="1" customFormat="1" ht="13.5" hidden="1" customHeight="1" x14ac:dyDescent="0.15"/>
    <row r="75" s="1" customFormat="1" ht="13.5" hidden="1" customHeight="1" x14ac:dyDescent="0.15"/>
    <row r="76" s="1" customFormat="1" ht="13.5" hidden="1" customHeight="1" x14ac:dyDescent="0.15"/>
  </sheetData>
  <sheetProtection algorithmName="SHA-512" hashValue="L/AVbkSYAoTzUtP0l7kgnGuLX04DT0Ko31H5xoyvtO7YLgS22480esw//p+hlCuXIljDcXUY9NAQuE/o++dS2Q==" saltValue="giFSfBYiWEQIPLdQWZ9+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F55A7-B6B8-4DCD-B0F9-986A765965DF}">
  <sheetPr>
    <pageSetUpPr fitToPage="1"/>
  </sheetPr>
  <dimension ref="A1:DE85"/>
  <sheetViews>
    <sheetView showGridLines="0" tabSelected="1" topLeftCell="C40" zoomScale="80" zoomScaleNormal="80" zoomScaleSheetLayoutView="55" workbookViewId="0">
      <selection activeCell="BP83" sqref="BP83"/>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597</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598</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4" t="s">
        <v>606</v>
      </c>
      <c r="AO43" s="1255"/>
      <c r="AP43" s="1255"/>
      <c r="AQ43" s="1255"/>
      <c r="AR43" s="1255"/>
      <c r="AS43" s="1255"/>
      <c r="AT43" s="1255"/>
      <c r="AU43" s="1255"/>
      <c r="AV43" s="1255"/>
      <c r="AW43" s="1255"/>
      <c r="AX43" s="1255"/>
      <c r="AY43" s="1255"/>
      <c r="AZ43" s="1255"/>
      <c r="BA43" s="1255"/>
      <c r="BB43" s="1255"/>
      <c r="BC43" s="1255"/>
      <c r="BD43" s="1255"/>
      <c r="BE43" s="1255"/>
      <c r="BF43" s="1255"/>
      <c r="BG43" s="1255"/>
      <c r="BH43" s="1255"/>
      <c r="BI43" s="1255"/>
      <c r="BJ43" s="1255"/>
      <c r="BK43" s="1255"/>
      <c r="BL43" s="1255"/>
      <c r="BM43" s="1255"/>
      <c r="BN43" s="1255"/>
      <c r="BO43" s="1255"/>
      <c r="BP43" s="1255"/>
      <c r="BQ43" s="1255"/>
      <c r="BR43" s="1255"/>
      <c r="BS43" s="1255"/>
      <c r="BT43" s="1255"/>
      <c r="BU43" s="1255"/>
      <c r="BV43" s="1255"/>
      <c r="BW43" s="1255"/>
      <c r="BX43" s="1255"/>
      <c r="BY43" s="1255"/>
      <c r="BZ43" s="1255"/>
      <c r="CA43" s="1255"/>
      <c r="CB43" s="1255"/>
      <c r="CC43" s="1255"/>
      <c r="CD43" s="1255"/>
      <c r="CE43" s="1255"/>
      <c r="CF43" s="1255"/>
      <c r="CG43" s="1255"/>
      <c r="CH43" s="1255"/>
      <c r="CI43" s="1255"/>
      <c r="CJ43" s="1255"/>
      <c r="CK43" s="1255"/>
      <c r="CL43" s="1255"/>
      <c r="CM43" s="1255"/>
      <c r="CN43" s="1255"/>
      <c r="CO43" s="1255"/>
      <c r="CP43" s="1255"/>
      <c r="CQ43" s="1255"/>
      <c r="CR43" s="1255"/>
      <c r="CS43" s="1255"/>
      <c r="CT43" s="1255"/>
      <c r="CU43" s="1255"/>
      <c r="CV43" s="1255"/>
      <c r="CW43" s="1255"/>
      <c r="CX43" s="1255"/>
      <c r="CY43" s="1255"/>
      <c r="CZ43" s="1255"/>
      <c r="DA43" s="1255"/>
      <c r="DB43" s="1255"/>
      <c r="DC43" s="1256"/>
    </row>
    <row r="44" spans="2:109" x14ac:dyDescent="0.15">
      <c r="B44" s="369"/>
      <c r="AN44" s="1257"/>
      <c r="AO44" s="1258"/>
      <c r="AP44" s="1258"/>
      <c r="AQ44" s="1258"/>
      <c r="AR44" s="1258"/>
      <c r="AS44" s="1258"/>
      <c r="AT44" s="1258"/>
      <c r="AU44" s="1258"/>
      <c r="AV44" s="1258"/>
      <c r="AW44" s="1258"/>
      <c r="AX44" s="1258"/>
      <c r="AY44" s="1258"/>
      <c r="AZ44" s="1258"/>
      <c r="BA44" s="1258"/>
      <c r="BB44" s="1258"/>
      <c r="BC44" s="1258"/>
      <c r="BD44" s="1258"/>
      <c r="BE44" s="1258"/>
      <c r="BF44" s="1258"/>
      <c r="BG44" s="1258"/>
      <c r="BH44" s="1258"/>
      <c r="BI44" s="1258"/>
      <c r="BJ44" s="1258"/>
      <c r="BK44" s="1258"/>
      <c r="BL44" s="1258"/>
      <c r="BM44" s="1258"/>
      <c r="BN44" s="1258"/>
      <c r="BO44" s="1258"/>
      <c r="BP44" s="1258"/>
      <c r="BQ44" s="1258"/>
      <c r="BR44" s="1258"/>
      <c r="BS44" s="1258"/>
      <c r="BT44" s="1258"/>
      <c r="BU44" s="1258"/>
      <c r="BV44" s="1258"/>
      <c r="BW44" s="1258"/>
      <c r="BX44" s="1258"/>
      <c r="BY44" s="1258"/>
      <c r="BZ44" s="1258"/>
      <c r="CA44" s="1258"/>
      <c r="CB44" s="1258"/>
      <c r="CC44" s="1258"/>
      <c r="CD44" s="1258"/>
      <c r="CE44" s="1258"/>
      <c r="CF44" s="1258"/>
      <c r="CG44" s="1258"/>
      <c r="CH44" s="1258"/>
      <c r="CI44" s="1258"/>
      <c r="CJ44" s="1258"/>
      <c r="CK44" s="1258"/>
      <c r="CL44" s="1258"/>
      <c r="CM44" s="1258"/>
      <c r="CN44" s="1258"/>
      <c r="CO44" s="1258"/>
      <c r="CP44" s="1258"/>
      <c r="CQ44" s="1258"/>
      <c r="CR44" s="1258"/>
      <c r="CS44" s="1258"/>
      <c r="CT44" s="1258"/>
      <c r="CU44" s="1258"/>
      <c r="CV44" s="1258"/>
      <c r="CW44" s="1258"/>
      <c r="CX44" s="1258"/>
      <c r="CY44" s="1258"/>
      <c r="CZ44" s="1258"/>
      <c r="DA44" s="1258"/>
      <c r="DB44" s="1258"/>
      <c r="DC44" s="1259"/>
    </row>
    <row r="45" spans="2:109" x14ac:dyDescent="0.15">
      <c r="B45" s="369"/>
      <c r="AN45" s="1257"/>
      <c r="AO45" s="1258"/>
      <c r="AP45" s="1258"/>
      <c r="AQ45" s="1258"/>
      <c r="AR45" s="1258"/>
      <c r="AS45" s="1258"/>
      <c r="AT45" s="1258"/>
      <c r="AU45" s="1258"/>
      <c r="AV45" s="1258"/>
      <c r="AW45" s="1258"/>
      <c r="AX45" s="1258"/>
      <c r="AY45" s="1258"/>
      <c r="AZ45" s="1258"/>
      <c r="BA45" s="1258"/>
      <c r="BB45" s="1258"/>
      <c r="BC45" s="1258"/>
      <c r="BD45" s="1258"/>
      <c r="BE45" s="1258"/>
      <c r="BF45" s="1258"/>
      <c r="BG45" s="1258"/>
      <c r="BH45" s="1258"/>
      <c r="BI45" s="1258"/>
      <c r="BJ45" s="1258"/>
      <c r="BK45" s="1258"/>
      <c r="BL45" s="1258"/>
      <c r="BM45" s="1258"/>
      <c r="BN45" s="1258"/>
      <c r="BO45" s="1258"/>
      <c r="BP45" s="1258"/>
      <c r="BQ45" s="1258"/>
      <c r="BR45" s="1258"/>
      <c r="BS45" s="1258"/>
      <c r="BT45" s="1258"/>
      <c r="BU45" s="1258"/>
      <c r="BV45" s="1258"/>
      <c r="BW45" s="1258"/>
      <c r="BX45" s="1258"/>
      <c r="BY45" s="1258"/>
      <c r="BZ45" s="1258"/>
      <c r="CA45" s="1258"/>
      <c r="CB45" s="1258"/>
      <c r="CC45" s="1258"/>
      <c r="CD45" s="1258"/>
      <c r="CE45" s="1258"/>
      <c r="CF45" s="1258"/>
      <c r="CG45" s="1258"/>
      <c r="CH45" s="1258"/>
      <c r="CI45" s="1258"/>
      <c r="CJ45" s="1258"/>
      <c r="CK45" s="1258"/>
      <c r="CL45" s="1258"/>
      <c r="CM45" s="1258"/>
      <c r="CN45" s="1258"/>
      <c r="CO45" s="1258"/>
      <c r="CP45" s="1258"/>
      <c r="CQ45" s="1258"/>
      <c r="CR45" s="1258"/>
      <c r="CS45" s="1258"/>
      <c r="CT45" s="1258"/>
      <c r="CU45" s="1258"/>
      <c r="CV45" s="1258"/>
      <c r="CW45" s="1258"/>
      <c r="CX45" s="1258"/>
      <c r="CY45" s="1258"/>
      <c r="CZ45" s="1258"/>
      <c r="DA45" s="1258"/>
      <c r="DB45" s="1258"/>
      <c r="DC45" s="1259"/>
    </row>
    <row r="46" spans="2:109" x14ac:dyDescent="0.15">
      <c r="B46" s="369"/>
      <c r="AN46" s="1257"/>
      <c r="AO46" s="1258"/>
      <c r="AP46" s="1258"/>
      <c r="AQ46" s="1258"/>
      <c r="AR46" s="1258"/>
      <c r="AS46" s="1258"/>
      <c r="AT46" s="1258"/>
      <c r="AU46" s="1258"/>
      <c r="AV46" s="1258"/>
      <c r="AW46" s="1258"/>
      <c r="AX46" s="1258"/>
      <c r="AY46" s="1258"/>
      <c r="AZ46" s="1258"/>
      <c r="BA46" s="1258"/>
      <c r="BB46" s="1258"/>
      <c r="BC46" s="1258"/>
      <c r="BD46" s="1258"/>
      <c r="BE46" s="1258"/>
      <c r="BF46" s="1258"/>
      <c r="BG46" s="1258"/>
      <c r="BH46" s="1258"/>
      <c r="BI46" s="1258"/>
      <c r="BJ46" s="1258"/>
      <c r="BK46" s="1258"/>
      <c r="BL46" s="1258"/>
      <c r="BM46" s="1258"/>
      <c r="BN46" s="1258"/>
      <c r="BO46" s="1258"/>
      <c r="BP46" s="1258"/>
      <c r="BQ46" s="1258"/>
      <c r="BR46" s="1258"/>
      <c r="BS46" s="1258"/>
      <c r="BT46" s="1258"/>
      <c r="BU46" s="1258"/>
      <c r="BV46" s="1258"/>
      <c r="BW46" s="1258"/>
      <c r="BX46" s="1258"/>
      <c r="BY46" s="1258"/>
      <c r="BZ46" s="1258"/>
      <c r="CA46" s="1258"/>
      <c r="CB46" s="1258"/>
      <c r="CC46" s="1258"/>
      <c r="CD46" s="1258"/>
      <c r="CE46" s="1258"/>
      <c r="CF46" s="1258"/>
      <c r="CG46" s="1258"/>
      <c r="CH46" s="1258"/>
      <c r="CI46" s="1258"/>
      <c r="CJ46" s="1258"/>
      <c r="CK46" s="1258"/>
      <c r="CL46" s="1258"/>
      <c r="CM46" s="1258"/>
      <c r="CN46" s="1258"/>
      <c r="CO46" s="1258"/>
      <c r="CP46" s="1258"/>
      <c r="CQ46" s="1258"/>
      <c r="CR46" s="1258"/>
      <c r="CS46" s="1258"/>
      <c r="CT46" s="1258"/>
      <c r="CU46" s="1258"/>
      <c r="CV46" s="1258"/>
      <c r="CW46" s="1258"/>
      <c r="CX46" s="1258"/>
      <c r="CY46" s="1258"/>
      <c r="CZ46" s="1258"/>
      <c r="DA46" s="1258"/>
      <c r="DB46" s="1258"/>
      <c r="DC46" s="1259"/>
    </row>
    <row r="47" spans="2:109" x14ac:dyDescent="0.15">
      <c r="B47" s="369"/>
      <c r="AN47" s="1260"/>
      <c r="AO47" s="1261"/>
      <c r="AP47" s="1261"/>
      <c r="AQ47" s="1261"/>
      <c r="AR47" s="1261"/>
      <c r="AS47" s="1261"/>
      <c r="AT47" s="1261"/>
      <c r="AU47" s="1261"/>
      <c r="AV47" s="1261"/>
      <c r="AW47" s="1261"/>
      <c r="AX47" s="1261"/>
      <c r="AY47" s="1261"/>
      <c r="AZ47" s="1261"/>
      <c r="BA47" s="1261"/>
      <c r="BB47" s="1261"/>
      <c r="BC47" s="1261"/>
      <c r="BD47" s="1261"/>
      <c r="BE47" s="1261"/>
      <c r="BF47" s="1261"/>
      <c r="BG47" s="1261"/>
      <c r="BH47" s="1261"/>
      <c r="BI47" s="1261"/>
      <c r="BJ47" s="1261"/>
      <c r="BK47" s="1261"/>
      <c r="BL47" s="1261"/>
      <c r="BM47" s="1261"/>
      <c r="BN47" s="1261"/>
      <c r="BO47" s="1261"/>
      <c r="BP47" s="1261"/>
      <c r="BQ47" s="1261"/>
      <c r="BR47" s="1261"/>
      <c r="BS47" s="1261"/>
      <c r="BT47" s="1261"/>
      <c r="BU47" s="1261"/>
      <c r="BV47" s="1261"/>
      <c r="BW47" s="1261"/>
      <c r="BX47" s="1261"/>
      <c r="BY47" s="1261"/>
      <c r="BZ47" s="1261"/>
      <c r="CA47" s="1261"/>
      <c r="CB47" s="1261"/>
      <c r="CC47" s="1261"/>
      <c r="CD47" s="1261"/>
      <c r="CE47" s="1261"/>
      <c r="CF47" s="1261"/>
      <c r="CG47" s="1261"/>
      <c r="CH47" s="1261"/>
      <c r="CI47" s="1261"/>
      <c r="CJ47" s="1261"/>
      <c r="CK47" s="1261"/>
      <c r="CL47" s="1261"/>
      <c r="CM47" s="1261"/>
      <c r="CN47" s="1261"/>
      <c r="CO47" s="1261"/>
      <c r="CP47" s="1261"/>
      <c r="CQ47" s="1261"/>
      <c r="CR47" s="1261"/>
      <c r="CS47" s="1261"/>
      <c r="CT47" s="1261"/>
      <c r="CU47" s="1261"/>
      <c r="CV47" s="1261"/>
      <c r="CW47" s="1261"/>
      <c r="CX47" s="1261"/>
      <c r="CY47" s="1261"/>
      <c r="CZ47" s="1261"/>
      <c r="DA47" s="1261"/>
      <c r="DB47" s="1261"/>
      <c r="DC47" s="1262"/>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599</v>
      </c>
    </row>
    <row r="50" spans="1:109" x14ac:dyDescent="0.15">
      <c r="B50" s="369"/>
      <c r="G50" s="1247"/>
      <c r="H50" s="1247"/>
      <c r="I50" s="1247"/>
      <c r="J50" s="1247"/>
      <c r="K50" s="379"/>
      <c r="L50" s="379"/>
      <c r="M50" s="380"/>
      <c r="N50" s="380"/>
      <c r="AN50" s="1248"/>
      <c r="AO50" s="1249"/>
      <c r="AP50" s="1249"/>
      <c r="AQ50" s="1249"/>
      <c r="AR50" s="1249"/>
      <c r="AS50" s="1249"/>
      <c r="AT50" s="1249"/>
      <c r="AU50" s="1249"/>
      <c r="AV50" s="1249"/>
      <c r="AW50" s="1249"/>
      <c r="AX50" s="1249"/>
      <c r="AY50" s="1249"/>
      <c r="AZ50" s="1249"/>
      <c r="BA50" s="1249"/>
      <c r="BB50" s="1249"/>
      <c r="BC50" s="1249"/>
      <c r="BD50" s="1249"/>
      <c r="BE50" s="1249"/>
      <c r="BF50" s="1249"/>
      <c r="BG50" s="1249"/>
      <c r="BH50" s="1249"/>
      <c r="BI50" s="1249"/>
      <c r="BJ50" s="1249"/>
      <c r="BK50" s="1249"/>
      <c r="BL50" s="1249"/>
      <c r="BM50" s="1249"/>
      <c r="BN50" s="1249"/>
      <c r="BO50" s="1250"/>
      <c r="BP50" s="1251" t="s">
        <v>555</v>
      </c>
      <c r="BQ50" s="1251"/>
      <c r="BR50" s="1251"/>
      <c r="BS50" s="1251"/>
      <c r="BT50" s="1251"/>
      <c r="BU50" s="1251"/>
      <c r="BV50" s="1251"/>
      <c r="BW50" s="1251"/>
      <c r="BX50" s="1251" t="s">
        <v>556</v>
      </c>
      <c r="BY50" s="1251"/>
      <c r="BZ50" s="1251"/>
      <c r="CA50" s="1251"/>
      <c r="CB50" s="1251"/>
      <c r="CC50" s="1251"/>
      <c r="CD50" s="1251"/>
      <c r="CE50" s="1251"/>
      <c r="CF50" s="1251" t="s">
        <v>557</v>
      </c>
      <c r="CG50" s="1251"/>
      <c r="CH50" s="1251"/>
      <c r="CI50" s="1251"/>
      <c r="CJ50" s="1251"/>
      <c r="CK50" s="1251"/>
      <c r="CL50" s="1251"/>
      <c r="CM50" s="1251"/>
      <c r="CN50" s="1251" t="s">
        <v>558</v>
      </c>
      <c r="CO50" s="1251"/>
      <c r="CP50" s="1251"/>
      <c r="CQ50" s="1251"/>
      <c r="CR50" s="1251"/>
      <c r="CS50" s="1251"/>
      <c r="CT50" s="1251"/>
      <c r="CU50" s="1251"/>
      <c r="CV50" s="1251" t="s">
        <v>559</v>
      </c>
      <c r="CW50" s="1251"/>
      <c r="CX50" s="1251"/>
      <c r="CY50" s="1251"/>
      <c r="CZ50" s="1251"/>
      <c r="DA50" s="1251"/>
      <c r="DB50" s="1251"/>
      <c r="DC50" s="1251"/>
    </row>
    <row r="51" spans="1:109" ht="13.5" customHeight="1" x14ac:dyDescent="0.15">
      <c r="B51" s="369"/>
      <c r="G51" s="1264"/>
      <c r="H51" s="1264"/>
      <c r="I51" s="1265"/>
      <c r="J51" s="1265"/>
      <c r="K51" s="1263"/>
      <c r="L51" s="1263"/>
      <c r="M51" s="1263"/>
      <c r="N51" s="1263"/>
      <c r="AM51" s="378"/>
      <c r="AN51" s="1253" t="s">
        <v>600</v>
      </c>
      <c r="AO51" s="1253"/>
      <c r="AP51" s="1253"/>
      <c r="AQ51" s="1253"/>
      <c r="AR51" s="1253"/>
      <c r="AS51" s="1253"/>
      <c r="AT51" s="1253"/>
      <c r="AU51" s="1253"/>
      <c r="AV51" s="1253"/>
      <c r="AW51" s="1253"/>
      <c r="AX51" s="1253"/>
      <c r="AY51" s="1253"/>
      <c r="AZ51" s="1253"/>
      <c r="BA51" s="1253"/>
      <c r="BB51" s="1253" t="s">
        <v>601</v>
      </c>
      <c r="BC51" s="1253"/>
      <c r="BD51" s="1253"/>
      <c r="BE51" s="1253"/>
      <c r="BF51" s="1253"/>
      <c r="BG51" s="1253"/>
      <c r="BH51" s="1253"/>
      <c r="BI51" s="1253"/>
      <c r="BJ51" s="1253"/>
      <c r="BK51" s="1253"/>
      <c r="BL51" s="1253"/>
      <c r="BM51" s="1253"/>
      <c r="BN51" s="1253"/>
      <c r="BO51" s="1253"/>
      <c r="BP51" s="1252">
        <v>59.3</v>
      </c>
      <c r="BQ51" s="1252"/>
      <c r="BR51" s="1252"/>
      <c r="BS51" s="1252"/>
      <c r="BT51" s="1252"/>
      <c r="BU51" s="1252"/>
      <c r="BV51" s="1252"/>
      <c r="BW51" s="1252"/>
      <c r="BX51" s="1252">
        <v>64.7</v>
      </c>
      <c r="BY51" s="1252"/>
      <c r="BZ51" s="1252"/>
      <c r="CA51" s="1252"/>
      <c r="CB51" s="1252"/>
      <c r="CC51" s="1252"/>
      <c r="CD51" s="1252"/>
      <c r="CE51" s="1252"/>
      <c r="CF51" s="1252">
        <v>77.599999999999994</v>
      </c>
      <c r="CG51" s="1252"/>
      <c r="CH51" s="1252"/>
      <c r="CI51" s="1252"/>
      <c r="CJ51" s="1252"/>
      <c r="CK51" s="1252"/>
      <c r="CL51" s="1252"/>
      <c r="CM51" s="1252"/>
      <c r="CN51" s="1252">
        <v>58.9</v>
      </c>
      <c r="CO51" s="1252"/>
      <c r="CP51" s="1252"/>
      <c r="CQ51" s="1252"/>
      <c r="CR51" s="1252"/>
      <c r="CS51" s="1252"/>
      <c r="CT51" s="1252"/>
      <c r="CU51" s="1252"/>
      <c r="CV51" s="1252">
        <v>52.4</v>
      </c>
      <c r="CW51" s="1252"/>
      <c r="CX51" s="1252"/>
      <c r="CY51" s="1252"/>
      <c r="CZ51" s="1252"/>
      <c r="DA51" s="1252"/>
      <c r="DB51" s="1252"/>
      <c r="DC51" s="1252"/>
    </row>
    <row r="52" spans="1:109" x14ac:dyDescent="0.15">
      <c r="B52" s="369"/>
      <c r="G52" s="1264"/>
      <c r="H52" s="1264"/>
      <c r="I52" s="1265"/>
      <c r="J52" s="1265"/>
      <c r="K52" s="1263"/>
      <c r="L52" s="1263"/>
      <c r="M52" s="1263"/>
      <c r="N52" s="1263"/>
      <c r="AM52" s="378"/>
      <c r="AN52" s="1253"/>
      <c r="AO52" s="1253"/>
      <c r="AP52" s="1253"/>
      <c r="AQ52" s="1253"/>
      <c r="AR52" s="1253"/>
      <c r="AS52" s="1253"/>
      <c r="AT52" s="1253"/>
      <c r="AU52" s="1253"/>
      <c r="AV52" s="1253"/>
      <c r="AW52" s="1253"/>
      <c r="AX52" s="1253"/>
      <c r="AY52" s="1253"/>
      <c r="AZ52" s="1253"/>
      <c r="BA52" s="1253"/>
      <c r="BB52" s="1253"/>
      <c r="BC52" s="1253"/>
      <c r="BD52" s="1253"/>
      <c r="BE52" s="1253"/>
      <c r="BF52" s="1253"/>
      <c r="BG52" s="1253"/>
      <c r="BH52" s="1253"/>
      <c r="BI52" s="1253"/>
      <c r="BJ52" s="1253"/>
      <c r="BK52" s="1253"/>
      <c r="BL52" s="1253"/>
      <c r="BM52" s="1253"/>
      <c r="BN52" s="1253"/>
      <c r="BO52" s="1253"/>
      <c r="BP52" s="1252"/>
      <c r="BQ52" s="1252"/>
      <c r="BR52" s="1252"/>
      <c r="BS52" s="1252"/>
      <c r="BT52" s="1252"/>
      <c r="BU52" s="1252"/>
      <c r="BV52" s="1252"/>
      <c r="BW52" s="1252"/>
      <c r="BX52" s="1252"/>
      <c r="BY52" s="1252"/>
      <c r="BZ52" s="1252"/>
      <c r="CA52" s="1252"/>
      <c r="CB52" s="1252"/>
      <c r="CC52" s="1252"/>
      <c r="CD52" s="1252"/>
      <c r="CE52" s="1252"/>
      <c r="CF52" s="1252"/>
      <c r="CG52" s="1252"/>
      <c r="CH52" s="1252"/>
      <c r="CI52" s="1252"/>
      <c r="CJ52" s="1252"/>
      <c r="CK52" s="1252"/>
      <c r="CL52" s="1252"/>
      <c r="CM52" s="1252"/>
      <c r="CN52" s="1252"/>
      <c r="CO52" s="1252"/>
      <c r="CP52" s="1252"/>
      <c r="CQ52" s="1252"/>
      <c r="CR52" s="1252"/>
      <c r="CS52" s="1252"/>
      <c r="CT52" s="1252"/>
      <c r="CU52" s="1252"/>
      <c r="CV52" s="1252"/>
      <c r="CW52" s="1252"/>
      <c r="CX52" s="1252"/>
      <c r="CY52" s="1252"/>
      <c r="CZ52" s="1252"/>
      <c r="DA52" s="1252"/>
      <c r="DB52" s="1252"/>
      <c r="DC52" s="1252"/>
    </row>
    <row r="53" spans="1:109" x14ac:dyDescent="0.15">
      <c r="A53" s="377"/>
      <c r="B53" s="369"/>
      <c r="G53" s="1264"/>
      <c r="H53" s="1264"/>
      <c r="I53" s="1247"/>
      <c r="J53" s="1247"/>
      <c r="K53" s="1263"/>
      <c r="L53" s="1263"/>
      <c r="M53" s="1263"/>
      <c r="N53" s="1263"/>
      <c r="AM53" s="378"/>
      <c r="AN53" s="1253"/>
      <c r="AO53" s="1253"/>
      <c r="AP53" s="1253"/>
      <c r="AQ53" s="1253"/>
      <c r="AR53" s="1253"/>
      <c r="AS53" s="1253"/>
      <c r="AT53" s="1253"/>
      <c r="AU53" s="1253"/>
      <c r="AV53" s="1253"/>
      <c r="AW53" s="1253"/>
      <c r="AX53" s="1253"/>
      <c r="AY53" s="1253"/>
      <c r="AZ53" s="1253"/>
      <c r="BA53" s="1253"/>
      <c r="BB53" s="1253" t="s">
        <v>602</v>
      </c>
      <c r="BC53" s="1253"/>
      <c r="BD53" s="1253"/>
      <c r="BE53" s="1253"/>
      <c r="BF53" s="1253"/>
      <c r="BG53" s="1253"/>
      <c r="BH53" s="1253"/>
      <c r="BI53" s="1253"/>
      <c r="BJ53" s="1253"/>
      <c r="BK53" s="1253"/>
      <c r="BL53" s="1253"/>
      <c r="BM53" s="1253"/>
      <c r="BN53" s="1253"/>
      <c r="BO53" s="1253"/>
      <c r="BP53" s="1252">
        <v>71.2</v>
      </c>
      <c r="BQ53" s="1252"/>
      <c r="BR53" s="1252"/>
      <c r="BS53" s="1252"/>
      <c r="BT53" s="1252"/>
      <c r="BU53" s="1252"/>
      <c r="BV53" s="1252"/>
      <c r="BW53" s="1252"/>
      <c r="BX53" s="1252">
        <v>73</v>
      </c>
      <c r="BY53" s="1252"/>
      <c r="BZ53" s="1252"/>
      <c r="CA53" s="1252"/>
      <c r="CB53" s="1252"/>
      <c r="CC53" s="1252"/>
      <c r="CD53" s="1252"/>
      <c r="CE53" s="1252"/>
      <c r="CF53" s="1252">
        <v>74.8</v>
      </c>
      <c r="CG53" s="1252"/>
      <c r="CH53" s="1252"/>
      <c r="CI53" s="1252"/>
      <c r="CJ53" s="1252"/>
      <c r="CK53" s="1252"/>
      <c r="CL53" s="1252"/>
      <c r="CM53" s="1252"/>
      <c r="CN53" s="1252">
        <v>76.599999999999994</v>
      </c>
      <c r="CO53" s="1252"/>
      <c r="CP53" s="1252"/>
      <c r="CQ53" s="1252"/>
      <c r="CR53" s="1252"/>
      <c r="CS53" s="1252"/>
      <c r="CT53" s="1252"/>
      <c r="CU53" s="1252"/>
      <c r="CV53" s="1252">
        <v>77.2</v>
      </c>
      <c r="CW53" s="1252"/>
      <c r="CX53" s="1252"/>
      <c r="CY53" s="1252"/>
      <c r="CZ53" s="1252"/>
      <c r="DA53" s="1252"/>
      <c r="DB53" s="1252"/>
      <c r="DC53" s="1252"/>
    </row>
    <row r="54" spans="1:109" x14ac:dyDescent="0.15">
      <c r="A54" s="377"/>
      <c r="B54" s="369"/>
      <c r="G54" s="1264"/>
      <c r="H54" s="1264"/>
      <c r="I54" s="1247"/>
      <c r="J54" s="1247"/>
      <c r="K54" s="1263"/>
      <c r="L54" s="1263"/>
      <c r="M54" s="1263"/>
      <c r="N54" s="1263"/>
      <c r="AM54" s="378"/>
      <c r="AN54" s="1253"/>
      <c r="AO54" s="1253"/>
      <c r="AP54" s="1253"/>
      <c r="AQ54" s="1253"/>
      <c r="AR54" s="1253"/>
      <c r="AS54" s="1253"/>
      <c r="AT54" s="1253"/>
      <c r="AU54" s="1253"/>
      <c r="AV54" s="1253"/>
      <c r="AW54" s="1253"/>
      <c r="AX54" s="1253"/>
      <c r="AY54" s="1253"/>
      <c r="AZ54" s="1253"/>
      <c r="BA54" s="1253"/>
      <c r="BB54" s="1253"/>
      <c r="BC54" s="1253"/>
      <c r="BD54" s="1253"/>
      <c r="BE54" s="1253"/>
      <c r="BF54" s="1253"/>
      <c r="BG54" s="1253"/>
      <c r="BH54" s="1253"/>
      <c r="BI54" s="1253"/>
      <c r="BJ54" s="1253"/>
      <c r="BK54" s="1253"/>
      <c r="BL54" s="1253"/>
      <c r="BM54" s="1253"/>
      <c r="BN54" s="1253"/>
      <c r="BO54" s="1253"/>
      <c r="BP54" s="1252"/>
      <c r="BQ54" s="1252"/>
      <c r="BR54" s="1252"/>
      <c r="BS54" s="1252"/>
      <c r="BT54" s="1252"/>
      <c r="BU54" s="1252"/>
      <c r="BV54" s="1252"/>
      <c r="BW54" s="1252"/>
      <c r="BX54" s="1252"/>
      <c r="BY54" s="1252"/>
      <c r="BZ54" s="1252"/>
      <c r="CA54" s="1252"/>
      <c r="CB54" s="1252"/>
      <c r="CC54" s="1252"/>
      <c r="CD54" s="1252"/>
      <c r="CE54" s="1252"/>
      <c r="CF54" s="1252"/>
      <c r="CG54" s="1252"/>
      <c r="CH54" s="1252"/>
      <c r="CI54" s="1252"/>
      <c r="CJ54" s="1252"/>
      <c r="CK54" s="1252"/>
      <c r="CL54" s="1252"/>
      <c r="CM54" s="1252"/>
      <c r="CN54" s="1252"/>
      <c r="CO54" s="1252"/>
      <c r="CP54" s="1252"/>
      <c r="CQ54" s="1252"/>
      <c r="CR54" s="1252"/>
      <c r="CS54" s="1252"/>
      <c r="CT54" s="1252"/>
      <c r="CU54" s="1252"/>
      <c r="CV54" s="1252"/>
      <c r="CW54" s="1252"/>
      <c r="CX54" s="1252"/>
      <c r="CY54" s="1252"/>
      <c r="CZ54" s="1252"/>
      <c r="DA54" s="1252"/>
      <c r="DB54" s="1252"/>
      <c r="DC54" s="1252"/>
    </row>
    <row r="55" spans="1:109" x14ac:dyDescent="0.15">
      <c r="A55" s="377"/>
      <c r="B55" s="369"/>
      <c r="G55" s="1247"/>
      <c r="H55" s="1247"/>
      <c r="I55" s="1247"/>
      <c r="J55" s="1247"/>
      <c r="K55" s="1263"/>
      <c r="L55" s="1263"/>
      <c r="M55" s="1263"/>
      <c r="N55" s="1263"/>
      <c r="AN55" s="1251" t="s">
        <v>603</v>
      </c>
      <c r="AO55" s="1251"/>
      <c r="AP55" s="1251"/>
      <c r="AQ55" s="1251"/>
      <c r="AR55" s="1251"/>
      <c r="AS55" s="1251"/>
      <c r="AT55" s="1251"/>
      <c r="AU55" s="1251"/>
      <c r="AV55" s="1251"/>
      <c r="AW55" s="1251"/>
      <c r="AX55" s="1251"/>
      <c r="AY55" s="1251"/>
      <c r="AZ55" s="1251"/>
      <c r="BA55" s="1251"/>
      <c r="BB55" s="1253" t="s">
        <v>601</v>
      </c>
      <c r="BC55" s="1253"/>
      <c r="BD55" s="1253"/>
      <c r="BE55" s="1253"/>
      <c r="BF55" s="1253"/>
      <c r="BG55" s="1253"/>
      <c r="BH55" s="1253"/>
      <c r="BI55" s="1253"/>
      <c r="BJ55" s="1253"/>
      <c r="BK55" s="1253"/>
      <c r="BL55" s="1253"/>
      <c r="BM55" s="1253"/>
      <c r="BN55" s="1253"/>
      <c r="BO55" s="1253"/>
      <c r="BP55" s="1252">
        <v>0</v>
      </c>
      <c r="BQ55" s="1252"/>
      <c r="BR55" s="1252"/>
      <c r="BS55" s="1252"/>
      <c r="BT55" s="1252"/>
      <c r="BU55" s="1252"/>
      <c r="BV55" s="1252"/>
      <c r="BW55" s="1252"/>
      <c r="BX55" s="1252">
        <v>0</v>
      </c>
      <c r="BY55" s="1252"/>
      <c r="BZ55" s="1252"/>
      <c r="CA55" s="1252"/>
      <c r="CB55" s="1252"/>
      <c r="CC55" s="1252"/>
      <c r="CD55" s="1252"/>
      <c r="CE55" s="1252"/>
      <c r="CF55" s="1252">
        <v>0</v>
      </c>
      <c r="CG55" s="1252"/>
      <c r="CH55" s="1252"/>
      <c r="CI55" s="1252"/>
      <c r="CJ55" s="1252"/>
      <c r="CK55" s="1252"/>
      <c r="CL55" s="1252"/>
      <c r="CM55" s="1252"/>
      <c r="CN55" s="1252">
        <v>0</v>
      </c>
      <c r="CO55" s="1252"/>
      <c r="CP55" s="1252"/>
      <c r="CQ55" s="1252"/>
      <c r="CR55" s="1252"/>
      <c r="CS55" s="1252"/>
      <c r="CT55" s="1252"/>
      <c r="CU55" s="1252"/>
      <c r="CV55" s="1252">
        <v>0</v>
      </c>
      <c r="CW55" s="1252"/>
      <c r="CX55" s="1252"/>
      <c r="CY55" s="1252"/>
      <c r="CZ55" s="1252"/>
      <c r="DA55" s="1252"/>
      <c r="DB55" s="1252"/>
      <c r="DC55" s="1252"/>
    </row>
    <row r="56" spans="1:109" x14ac:dyDescent="0.15">
      <c r="A56" s="377"/>
      <c r="B56" s="369"/>
      <c r="G56" s="1247"/>
      <c r="H56" s="1247"/>
      <c r="I56" s="1247"/>
      <c r="J56" s="1247"/>
      <c r="K56" s="1263"/>
      <c r="L56" s="1263"/>
      <c r="M56" s="1263"/>
      <c r="N56" s="1263"/>
      <c r="AN56" s="1251"/>
      <c r="AO56" s="1251"/>
      <c r="AP56" s="1251"/>
      <c r="AQ56" s="1251"/>
      <c r="AR56" s="1251"/>
      <c r="AS56" s="1251"/>
      <c r="AT56" s="1251"/>
      <c r="AU56" s="1251"/>
      <c r="AV56" s="1251"/>
      <c r="AW56" s="1251"/>
      <c r="AX56" s="1251"/>
      <c r="AY56" s="1251"/>
      <c r="AZ56" s="1251"/>
      <c r="BA56" s="1251"/>
      <c r="BB56" s="1253"/>
      <c r="BC56" s="1253"/>
      <c r="BD56" s="1253"/>
      <c r="BE56" s="1253"/>
      <c r="BF56" s="1253"/>
      <c r="BG56" s="1253"/>
      <c r="BH56" s="1253"/>
      <c r="BI56" s="1253"/>
      <c r="BJ56" s="1253"/>
      <c r="BK56" s="1253"/>
      <c r="BL56" s="1253"/>
      <c r="BM56" s="1253"/>
      <c r="BN56" s="1253"/>
      <c r="BO56" s="1253"/>
      <c r="BP56" s="1252"/>
      <c r="BQ56" s="1252"/>
      <c r="BR56" s="1252"/>
      <c r="BS56" s="1252"/>
      <c r="BT56" s="1252"/>
      <c r="BU56" s="1252"/>
      <c r="BV56" s="1252"/>
      <c r="BW56" s="1252"/>
      <c r="BX56" s="1252"/>
      <c r="BY56" s="1252"/>
      <c r="BZ56" s="1252"/>
      <c r="CA56" s="1252"/>
      <c r="CB56" s="1252"/>
      <c r="CC56" s="1252"/>
      <c r="CD56" s="1252"/>
      <c r="CE56" s="1252"/>
      <c r="CF56" s="1252"/>
      <c r="CG56" s="1252"/>
      <c r="CH56" s="1252"/>
      <c r="CI56" s="1252"/>
      <c r="CJ56" s="1252"/>
      <c r="CK56" s="1252"/>
      <c r="CL56" s="1252"/>
      <c r="CM56" s="1252"/>
      <c r="CN56" s="1252"/>
      <c r="CO56" s="1252"/>
      <c r="CP56" s="1252"/>
      <c r="CQ56" s="1252"/>
      <c r="CR56" s="1252"/>
      <c r="CS56" s="1252"/>
      <c r="CT56" s="1252"/>
      <c r="CU56" s="1252"/>
      <c r="CV56" s="1252"/>
      <c r="CW56" s="1252"/>
      <c r="CX56" s="1252"/>
      <c r="CY56" s="1252"/>
      <c r="CZ56" s="1252"/>
      <c r="DA56" s="1252"/>
      <c r="DB56" s="1252"/>
      <c r="DC56" s="1252"/>
    </row>
    <row r="57" spans="1:109" s="377" customFormat="1" x14ac:dyDescent="0.15">
      <c r="B57" s="381"/>
      <c r="G57" s="1247"/>
      <c r="H57" s="1247"/>
      <c r="I57" s="1266"/>
      <c r="J57" s="1266"/>
      <c r="K57" s="1263"/>
      <c r="L57" s="1263"/>
      <c r="M57" s="1263"/>
      <c r="N57" s="1263"/>
      <c r="AM57" s="363"/>
      <c r="AN57" s="1251"/>
      <c r="AO57" s="1251"/>
      <c r="AP57" s="1251"/>
      <c r="AQ57" s="1251"/>
      <c r="AR57" s="1251"/>
      <c r="AS57" s="1251"/>
      <c r="AT57" s="1251"/>
      <c r="AU57" s="1251"/>
      <c r="AV57" s="1251"/>
      <c r="AW57" s="1251"/>
      <c r="AX57" s="1251"/>
      <c r="AY57" s="1251"/>
      <c r="AZ57" s="1251"/>
      <c r="BA57" s="1251"/>
      <c r="BB57" s="1253" t="s">
        <v>602</v>
      </c>
      <c r="BC57" s="1253"/>
      <c r="BD57" s="1253"/>
      <c r="BE57" s="1253"/>
      <c r="BF57" s="1253"/>
      <c r="BG57" s="1253"/>
      <c r="BH57" s="1253"/>
      <c r="BI57" s="1253"/>
      <c r="BJ57" s="1253"/>
      <c r="BK57" s="1253"/>
      <c r="BL57" s="1253"/>
      <c r="BM57" s="1253"/>
      <c r="BN57" s="1253"/>
      <c r="BO57" s="1253"/>
      <c r="BP57" s="1252">
        <v>59.1</v>
      </c>
      <c r="BQ57" s="1252"/>
      <c r="BR57" s="1252"/>
      <c r="BS57" s="1252"/>
      <c r="BT57" s="1252"/>
      <c r="BU57" s="1252"/>
      <c r="BV57" s="1252"/>
      <c r="BW57" s="1252"/>
      <c r="BX57" s="1252">
        <v>61.2</v>
      </c>
      <c r="BY57" s="1252"/>
      <c r="BZ57" s="1252"/>
      <c r="CA57" s="1252"/>
      <c r="CB57" s="1252"/>
      <c r="CC57" s="1252"/>
      <c r="CD57" s="1252"/>
      <c r="CE57" s="1252"/>
      <c r="CF57" s="1252">
        <v>62.8</v>
      </c>
      <c r="CG57" s="1252"/>
      <c r="CH57" s="1252"/>
      <c r="CI57" s="1252"/>
      <c r="CJ57" s="1252"/>
      <c r="CK57" s="1252"/>
      <c r="CL57" s="1252"/>
      <c r="CM57" s="1252"/>
      <c r="CN57" s="1252">
        <v>64.099999999999994</v>
      </c>
      <c r="CO57" s="1252"/>
      <c r="CP57" s="1252"/>
      <c r="CQ57" s="1252"/>
      <c r="CR57" s="1252"/>
      <c r="CS57" s="1252"/>
      <c r="CT57" s="1252"/>
      <c r="CU57" s="1252"/>
      <c r="CV57" s="1252">
        <v>66.3</v>
      </c>
      <c r="CW57" s="1252"/>
      <c r="CX57" s="1252"/>
      <c r="CY57" s="1252"/>
      <c r="CZ57" s="1252"/>
      <c r="DA57" s="1252"/>
      <c r="DB57" s="1252"/>
      <c r="DC57" s="1252"/>
      <c r="DD57" s="382"/>
      <c r="DE57" s="381"/>
    </row>
    <row r="58" spans="1:109" s="377" customFormat="1" x14ac:dyDescent="0.15">
      <c r="A58" s="363"/>
      <c r="B58" s="381"/>
      <c r="G58" s="1247"/>
      <c r="H58" s="1247"/>
      <c r="I58" s="1266"/>
      <c r="J58" s="1266"/>
      <c r="K58" s="1263"/>
      <c r="L58" s="1263"/>
      <c r="M58" s="1263"/>
      <c r="N58" s="1263"/>
      <c r="AM58" s="363"/>
      <c r="AN58" s="1251"/>
      <c r="AO58" s="1251"/>
      <c r="AP58" s="1251"/>
      <c r="AQ58" s="1251"/>
      <c r="AR58" s="1251"/>
      <c r="AS58" s="1251"/>
      <c r="AT58" s="1251"/>
      <c r="AU58" s="1251"/>
      <c r="AV58" s="1251"/>
      <c r="AW58" s="1251"/>
      <c r="AX58" s="1251"/>
      <c r="AY58" s="1251"/>
      <c r="AZ58" s="1251"/>
      <c r="BA58" s="1251"/>
      <c r="BB58" s="1253"/>
      <c r="BC58" s="1253"/>
      <c r="BD58" s="1253"/>
      <c r="BE58" s="1253"/>
      <c r="BF58" s="1253"/>
      <c r="BG58" s="1253"/>
      <c r="BH58" s="1253"/>
      <c r="BI58" s="1253"/>
      <c r="BJ58" s="1253"/>
      <c r="BK58" s="1253"/>
      <c r="BL58" s="1253"/>
      <c r="BM58" s="1253"/>
      <c r="BN58" s="1253"/>
      <c r="BO58" s="1253"/>
      <c r="BP58" s="1252"/>
      <c r="BQ58" s="1252"/>
      <c r="BR58" s="1252"/>
      <c r="BS58" s="1252"/>
      <c r="BT58" s="1252"/>
      <c r="BU58" s="1252"/>
      <c r="BV58" s="1252"/>
      <c r="BW58" s="1252"/>
      <c r="BX58" s="1252"/>
      <c r="BY58" s="1252"/>
      <c r="BZ58" s="1252"/>
      <c r="CA58" s="1252"/>
      <c r="CB58" s="1252"/>
      <c r="CC58" s="1252"/>
      <c r="CD58" s="1252"/>
      <c r="CE58" s="1252"/>
      <c r="CF58" s="1252"/>
      <c r="CG58" s="1252"/>
      <c r="CH58" s="1252"/>
      <c r="CI58" s="1252"/>
      <c r="CJ58" s="1252"/>
      <c r="CK58" s="1252"/>
      <c r="CL58" s="1252"/>
      <c r="CM58" s="1252"/>
      <c r="CN58" s="1252"/>
      <c r="CO58" s="1252"/>
      <c r="CP58" s="1252"/>
      <c r="CQ58" s="1252"/>
      <c r="CR58" s="1252"/>
      <c r="CS58" s="1252"/>
      <c r="CT58" s="1252"/>
      <c r="CU58" s="1252"/>
      <c r="CV58" s="1252"/>
      <c r="CW58" s="1252"/>
      <c r="CX58" s="1252"/>
      <c r="CY58" s="1252"/>
      <c r="CZ58" s="1252"/>
      <c r="DA58" s="1252"/>
      <c r="DB58" s="1252"/>
      <c r="DC58" s="1252"/>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604</v>
      </c>
    </row>
    <row r="64" spans="1:109" x14ac:dyDescent="0.15">
      <c r="B64" s="369"/>
      <c r="G64" s="376"/>
      <c r="I64" s="389"/>
      <c r="J64" s="389"/>
      <c r="K64" s="389"/>
      <c r="L64" s="389"/>
      <c r="M64" s="389"/>
      <c r="N64" s="390"/>
      <c r="AM64" s="376"/>
      <c r="AN64" s="376" t="s">
        <v>598</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4" t="s">
        <v>607</v>
      </c>
      <c r="AO65" s="1255"/>
      <c r="AP65" s="1255"/>
      <c r="AQ65" s="1255"/>
      <c r="AR65" s="1255"/>
      <c r="AS65" s="1255"/>
      <c r="AT65" s="1255"/>
      <c r="AU65" s="1255"/>
      <c r="AV65" s="1255"/>
      <c r="AW65" s="1255"/>
      <c r="AX65" s="1255"/>
      <c r="AY65" s="1255"/>
      <c r="AZ65" s="1255"/>
      <c r="BA65" s="1255"/>
      <c r="BB65" s="1255"/>
      <c r="BC65" s="1255"/>
      <c r="BD65" s="1255"/>
      <c r="BE65" s="1255"/>
      <c r="BF65" s="1255"/>
      <c r="BG65" s="1255"/>
      <c r="BH65" s="1255"/>
      <c r="BI65" s="1255"/>
      <c r="BJ65" s="1255"/>
      <c r="BK65" s="1255"/>
      <c r="BL65" s="1255"/>
      <c r="BM65" s="1255"/>
      <c r="BN65" s="1255"/>
      <c r="BO65" s="1255"/>
      <c r="BP65" s="1255"/>
      <c r="BQ65" s="1255"/>
      <c r="BR65" s="1255"/>
      <c r="BS65" s="1255"/>
      <c r="BT65" s="1255"/>
      <c r="BU65" s="1255"/>
      <c r="BV65" s="1255"/>
      <c r="BW65" s="1255"/>
      <c r="BX65" s="1255"/>
      <c r="BY65" s="1255"/>
      <c r="BZ65" s="1255"/>
      <c r="CA65" s="1255"/>
      <c r="CB65" s="1255"/>
      <c r="CC65" s="1255"/>
      <c r="CD65" s="1255"/>
      <c r="CE65" s="1255"/>
      <c r="CF65" s="1255"/>
      <c r="CG65" s="1255"/>
      <c r="CH65" s="1255"/>
      <c r="CI65" s="1255"/>
      <c r="CJ65" s="1255"/>
      <c r="CK65" s="1255"/>
      <c r="CL65" s="1255"/>
      <c r="CM65" s="1255"/>
      <c r="CN65" s="1255"/>
      <c r="CO65" s="1255"/>
      <c r="CP65" s="1255"/>
      <c r="CQ65" s="1255"/>
      <c r="CR65" s="1255"/>
      <c r="CS65" s="1255"/>
      <c r="CT65" s="1255"/>
      <c r="CU65" s="1255"/>
      <c r="CV65" s="1255"/>
      <c r="CW65" s="1255"/>
      <c r="CX65" s="1255"/>
      <c r="CY65" s="1255"/>
      <c r="CZ65" s="1255"/>
      <c r="DA65" s="1255"/>
      <c r="DB65" s="1255"/>
      <c r="DC65" s="1256"/>
    </row>
    <row r="66" spans="2:107" x14ac:dyDescent="0.15">
      <c r="B66" s="369"/>
      <c r="AN66" s="1257"/>
      <c r="AO66" s="1258"/>
      <c r="AP66" s="1258"/>
      <c r="AQ66" s="1258"/>
      <c r="AR66" s="1258"/>
      <c r="AS66" s="1258"/>
      <c r="AT66" s="1258"/>
      <c r="AU66" s="1258"/>
      <c r="AV66" s="1258"/>
      <c r="AW66" s="1258"/>
      <c r="AX66" s="1258"/>
      <c r="AY66" s="1258"/>
      <c r="AZ66" s="1258"/>
      <c r="BA66" s="1258"/>
      <c r="BB66" s="1258"/>
      <c r="BC66" s="1258"/>
      <c r="BD66" s="1258"/>
      <c r="BE66" s="1258"/>
      <c r="BF66" s="1258"/>
      <c r="BG66" s="1258"/>
      <c r="BH66" s="1258"/>
      <c r="BI66" s="1258"/>
      <c r="BJ66" s="1258"/>
      <c r="BK66" s="1258"/>
      <c r="BL66" s="1258"/>
      <c r="BM66" s="1258"/>
      <c r="BN66" s="1258"/>
      <c r="BO66" s="1258"/>
      <c r="BP66" s="1258"/>
      <c r="BQ66" s="1258"/>
      <c r="BR66" s="1258"/>
      <c r="BS66" s="1258"/>
      <c r="BT66" s="1258"/>
      <c r="BU66" s="1258"/>
      <c r="BV66" s="1258"/>
      <c r="BW66" s="1258"/>
      <c r="BX66" s="1258"/>
      <c r="BY66" s="1258"/>
      <c r="BZ66" s="1258"/>
      <c r="CA66" s="1258"/>
      <c r="CB66" s="1258"/>
      <c r="CC66" s="1258"/>
      <c r="CD66" s="1258"/>
      <c r="CE66" s="1258"/>
      <c r="CF66" s="1258"/>
      <c r="CG66" s="1258"/>
      <c r="CH66" s="1258"/>
      <c r="CI66" s="1258"/>
      <c r="CJ66" s="1258"/>
      <c r="CK66" s="1258"/>
      <c r="CL66" s="1258"/>
      <c r="CM66" s="1258"/>
      <c r="CN66" s="1258"/>
      <c r="CO66" s="1258"/>
      <c r="CP66" s="1258"/>
      <c r="CQ66" s="1258"/>
      <c r="CR66" s="1258"/>
      <c r="CS66" s="1258"/>
      <c r="CT66" s="1258"/>
      <c r="CU66" s="1258"/>
      <c r="CV66" s="1258"/>
      <c r="CW66" s="1258"/>
      <c r="CX66" s="1258"/>
      <c r="CY66" s="1258"/>
      <c r="CZ66" s="1258"/>
      <c r="DA66" s="1258"/>
      <c r="DB66" s="1258"/>
      <c r="DC66" s="1259"/>
    </row>
    <row r="67" spans="2:107" x14ac:dyDescent="0.15">
      <c r="B67" s="369"/>
      <c r="AN67" s="1257"/>
      <c r="AO67" s="1258"/>
      <c r="AP67" s="1258"/>
      <c r="AQ67" s="1258"/>
      <c r="AR67" s="1258"/>
      <c r="AS67" s="1258"/>
      <c r="AT67" s="1258"/>
      <c r="AU67" s="1258"/>
      <c r="AV67" s="1258"/>
      <c r="AW67" s="1258"/>
      <c r="AX67" s="1258"/>
      <c r="AY67" s="1258"/>
      <c r="AZ67" s="1258"/>
      <c r="BA67" s="1258"/>
      <c r="BB67" s="1258"/>
      <c r="BC67" s="1258"/>
      <c r="BD67" s="1258"/>
      <c r="BE67" s="1258"/>
      <c r="BF67" s="1258"/>
      <c r="BG67" s="1258"/>
      <c r="BH67" s="1258"/>
      <c r="BI67" s="1258"/>
      <c r="BJ67" s="1258"/>
      <c r="BK67" s="1258"/>
      <c r="BL67" s="1258"/>
      <c r="BM67" s="1258"/>
      <c r="BN67" s="1258"/>
      <c r="BO67" s="1258"/>
      <c r="BP67" s="1258"/>
      <c r="BQ67" s="1258"/>
      <c r="BR67" s="1258"/>
      <c r="BS67" s="1258"/>
      <c r="BT67" s="1258"/>
      <c r="BU67" s="1258"/>
      <c r="BV67" s="1258"/>
      <c r="BW67" s="1258"/>
      <c r="BX67" s="1258"/>
      <c r="BY67" s="1258"/>
      <c r="BZ67" s="1258"/>
      <c r="CA67" s="1258"/>
      <c r="CB67" s="1258"/>
      <c r="CC67" s="1258"/>
      <c r="CD67" s="1258"/>
      <c r="CE67" s="1258"/>
      <c r="CF67" s="1258"/>
      <c r="CG67" s="1258"/>
      <c r="CH67" s="1258"/>
      <c r="CI67" s="1258"/>
      <c r="CJ67" s="1258"/>
      <c r="CK67" s="1258"/>
      <c r="CL67" s="1258"/>
      <c r="CM67" s="1258"/>
      <c r="CN67" s="1258"/>
      <c r="CO67" s="1258"/>
      <c r="CP67" s="1258"/>
      <c r="CQ67" s="1258"/>
      <c r="CR67" s="1258"/>
      <c r="CS67" s="1258"/>
      <c r="CT67" s="1258"/>
      <c r="CU67" s="1258"/>
      <c r="CV67" s="1258"/>
      <c r="CW67" s="1258"/>
      <c r="CX67" s="1258"/>
      <c r="CY67" s="1258"/>
      <c r="CZ67" s="1258"/>
      <c r="DA67" s="1258"/>
      <c r="DB67" s="1258"/>
      <c r="DC67" s="1259"/>
    </row>
    <row r="68" spans="2:107" x14ac:dyDescent="0.15">
      <c r="B68" s="369"/>
      <c r="AN68" s="1257"/>
      <c r="AO68" s="1258"/>
      <c r="AP68" s="1258"/>
      <c r="AQ68" s="1258"/>
      <c r="AR68" s="1258"/>
      <c r="AS68" s="1258"/>
      <c r="AT68" s="1258"/>
      <c r="AU68" s="1258"/>
      <c r="AV68" s="1258"/>
      <c r="AW68" s="1258"/>
      <c r="AX68" s="1258"/>
      <c r="AY68" s="1258"/>
      <c r="AZ68" s="1258"/>
      <c r="BA68" s="1258"/>
      <c r="BB68" s="1258"/>
      <c r="BC68" s="1258"/>
      <c r="BD68" s="1258"/>
      <c r="BE68" s="1258"/>
      <c r="BF68" s="1258"/>
      <c r="BG68" s="1258"/>
      <c r="BH68" s="1258"/>
      <c r="BI68" s="1258"/>
      <c r="BJ68" s="1258"/>
      <c r="BK68" s="1258"/>
      <c r="BL68" s="1258"/>
      <c r="BM68" s="1258"/>
      <c r="BN68" s="1258"/>
      <c r="BO68" s="1258"/>
      <c r="BP68" s="1258"/>
      <c r="BQ68" s="1258"/>
      <c r="BR68" s="1258"/>
      <c r="BS68" s="1258"/>
      <c r="BT68" s="1258"/>
      <c r="BU68" s="1258"/>
      <c r="BV68" s="1258"/>
      <c r="BW68" s="1258"/>
      <c r="BX68" s="1258"/>
      <c r="BY68" s="1258"/>
      <c r="BZ68" s="1258"/>
      <c r="CA68" s="1258"/>
      <c r="CB68" s="1258"/>
      <c r="CC68" s="1258"/>
      <c r="CD68" s="1258"/>
      <c r="CE68" s="1258"/>
      <c r="CF68" s="1258"/>
      <c r="CG68" s="1258"/>
      <c r="CH68" s="1258"/>
      <c r="CI68" s="1258"/>
      <c r="CJ68" s="1258"/>
      <c r="CK68" s="1258"/>
      <c r="CL68" s="1258"/>
      <c r="CM68" s="1258"/>
      <c r="CN68" s="1258"/>
      <c r="CO68" s="1258"/>
      <c r="CP68" s="1258"/>
      <c r="CQ68" s="1258"/>
      <c r="CR68" s="1258"/>
      <c r="CS68" s="1258"/>
      <c r="CT68" s="1258"/>
      <c r="CU68" s="1258"/>
      <c r="CV68" s="1258"/>
      <c r="CW68" s="1258"/>
      <c r="CX68" s="1258"/>
      <c r="CY68" s="1258"/>
      <c r="CZ68" s="1258"/>
      <c r="DA68" s="1258"/>
      <c r="DB68" s="1258"/>
      <c r="DC68" s="1259"/>
    </row>
    <row r="69" spans="2:107" x14ac:dyDescent="0.15">
      <c r="B69" s="369"/>
      <c r="AN69" s="1260"/>
      <c r="AO69" s="1261"/>
      <c r="AP69" s="1261"/>
      <c r="AQ69" s="1261"/>
      <c r="AR69" s="1261"/>
      <c r="AS69" s="1261"/>
      <c r="AT69" s="1261"/>
      <c r="AU69" s="1261"/>
      <c r="AV69" s="1261"/>
      <c r="AW69" s="1261"/>
      <c r="AX69" s="1261"/>
      <c r="AY69" s="1261"/>
      <c r="AZ69" s="1261"/>
      <c r="BA69" s="1261"/>
      <c r="BB69" s="1261"/>
      <c r="BC69" s="1261"/>
      <c r="BD69" s="1261"/>
      <c r="BE69" s="1261"/>
      <c r="BF69" s="1261"/>
      <c r="BG69" s="1261"/>
      <c r="BH69" s="1261"/>
      <c r="BI69" s="1261"/>
      <c r="BJ69" s="1261"/>
      <c r="BK69" s="1261"/>
      <c r="BL69" s="1261"/>
      <c r="BM69" s="1261"/>
      <c r="BN69" s="1261"/>
      <c r="BO69" s="1261"/>
      <c r="BP69" s="1261"/>
      <c r="BQ69" s="1261"/>
      <c r="BR69" s="1261"/>
      <c r="BS69" s="1261"/>
      <c r="BT69" s="1261"/>
      <c r="BU69" s="1261"/>
      <c r="BV69" s="1261"/>
      <c r="BW69" s="1261"/>
      <c r="BX69" s="1261"/>
      <c r="BY69" s="1261"/>
      <c r="BZ69" s="1261"/>
      <c r="CA69" s="1261"/>
      <c r="CB69" s="1261"/>
      <c r="CC69" s="1261"/>
      <c r="CD69" s="1261"/>
      <c r="CE69" s="1261"/>
      <c r="CF69" s="1261"/>
      <c r="CG69" s="1261"/>
      <c r="CH69" s="1261"/>
      <c r="CI69" s="1261"/>
      <c r="CJ69" s="1261"/>
      <c r="CK69" s="1261"/>
      <c r="CL69" s="1261"/>
      <c r="CM69" s="1261"/>
      <c r="CN69" s="1261"/>
      <c r="CO69" s="1261"/>
      <c r="CP69" s="1261"/>
      <c r="CQ69" s="1261"/>
      <c r="CR69" s="1261"/>
      <c r="CS69" s="1261"/>
      <c r="CT69" s="1261"/>
      <c r="CU69" s="1261"/>
      <c r="CV69" s="1261"/>
      <c r="CW69" s="1261"/>
      <c r="CX69" s="1261"/>
      <c r="CY69" s="1261"/>
      <c r="CZ69" s="1261"/>
      <c r="DA69" s="1261"/>
      <c r="DB69" s="1261"/>
      <c r="DC69" s="1262"/>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599</v>
      </c>
    </row>
    <row r="72" spans="2:107" x14ac:dyDescent="0.15">
      <c r="B72" s="369"/>
      <c r="G72" s="1247"/>
      <c r="H72" s="1247"/>
      <c r="I72" s="1247"/>
      <c r="J72" s="1247"/>
      <c r="K72" s="379"/>
      <c r="L72" s="379"/>
      <c r="M72" s="380"/>
      <c r="N72" s="380"/>
      <c r="AN72" s="1248"/>
      <c r="AO72" s="1249"/>
      <c r="AP72" s="1249"/>
      <c r="AQ72" s="1249"/>
      <c r="AR72" s="1249"/>
      <c r="AS72" s="1249"/>
      <c r="AT72" s="1249"/>
      <c r="AU72" s="1249"/>
      <c r="AV72" s="1249"/>
      <c r="AW72" s="1249"/>
      <c r="AX72" s="1249"/>
      <c r="AY72" s="1249"/>
      <c r="AZ72" s="1249"/>
      <c r="BA72" s="1249"/>
      <c r="BB72" s="1249"/>
      <c r="BC72" s="1249"/>
      <c r="BD72" s="1249"/>
      <c r="BE72" s="1249"/>
      <c r="BF72" s="1249"/>
      <c r="BG72" s="1249"/>
      <c r="BH72" s="1249"/>
      <c r="BI72" s="1249"/>
      <c r="BJ72" s="1249"/>
      <c r="BK72" s="1249"/>
      <c r="BL72" s="1249"/>
      <c r="BM72" s="1249"/>
      <c r="BN72" s="1249"/>
      <c r="BO72" s="1250"/>
      <c r="BP72" s="1251" t="s">
        <v>555</v>
      </c>
      <c r="BQ72" s="1251"/>
      <c r="BR72" s="1251"/>
      <c r="BS72" s="1251"/>
      <c r="BT72" s="1251"/>
      <c r="BU72" s="1251"/>
      <c r="BV72" s="1251"/>
      <c r="BW72" s="1251"/>
      <c r="BX72" s="1251" t="s">
        <v>556</v>
      </c>
      <c r="BY72" s="1251"/>
      <c r="BZ72" s="1251"/>
      <c r="CA72" s="1251"/>
      <c r="CB72" s="1251"/>
      <c r="CC72" s="1251"/>
      <c r="CD72" s="1251"/>
      <c r="CE72" s="1251"/>
      <c r="CF72" s="1251" t="s">
        <v>557</v>
      </c>
      <c r="CG72" s="1251"/>
      <c r="CH72" s="1251"/>
      <c r="CI72" s="1251"/>
      <c r="CJ72" s="1251"/>
      <c r="CK72" s="1251"/>
      <c r="CL72" s="1251"/>
      <c r="CM72" s="1251"/>
      <c r="CN72" s="1251" t="s">
        <v>558</v>
      </c>
      <c r="CO72" s="1251"/>
      <c r="CP72" s="1251"/>
      <c r="CQ72" s="1251"/>
      <c r="CR72" s="1251"/>
      <c r="CS72" s="1251"/>
      <c r="CT72" s="1251"/>
      <c r="CU72" s="1251"/>
      <c r="CV72" s="1251" t="s">
        <v>559</v>
      </c>
      <c r="CW72" s="1251"/>
      <c r="CX72" s="1251"/>
      <c r="CY72" s="1251"/>
      <c r="CZ72" s="1251"/>
      <c r="DA72" s="1251"/>
      <c r="DB72" s="1251"/>
      <c r="DC72" s="1251"/>
    </row>
    <row r="73" spans="2:107" x14ac:dyDescent="0.15">
      <c r="B73" s="369"/>
      <c r="G73" s="1264"/>
      <c r="H73" s="1264"/>
      <c r="I73" s="1264"/>
      <c r="J73" s="1264"/>
      <c r="K73" s="1267"/>
      <c r="L73" s="1267"/>
      <c r="M73" s="1267"/>
      <c r="N73" s="1267"/>
      <c r="AM73" s="378"/>
      <c r="AN73" s="1253" t="s">
        <v>600</v>
      </c>
      <c r="AO73" s="1253"/>
      <c r="AP73" s="1253"/>
      <c r="AQ73" s="1253"/>
      <c r="AR73" s="1253"/>
      <c r="AS73" s="1253"/>
      <c r="AT73" s="1253"/>
      <c r="AU73" s="1253"/>
      <c r="AV73" s="1253"/>
      <c r="AW73" s="1253"/>
      <c r="AX73" s="1253"/>
      <c r="AY73" s="1253"/>
      <c r="AZ73" s="1253"/>
      <c r="BA73" s="1253"/>
      <c r="BB73" s="1253" t="s">
        <v>601</v>
      </c>
      <c r="BC73" s="1253"/>
      <c r="BD73" s="1253"/>
      <c r="BE73" s="1253"/>
      <c r="BF73" s="1253"/>
      <c r="BG73" s="1253"/>
      <c r="BH73" s="1253"/>
      <c r="BI73" s="1253"/>
      <c r="BJ73" s="1253"/>
      <c r="BK73" s="1253"/>
      <c r="BL73" s="1253"/>
      <c r="BM73" s="1253"/>
      <c r="BN73" s="1253"/>
      <c r="BO73" s="1253"/>
      <c r="BP73" s="1252">
        <v>59.3</v>
      </c>
      <c r="BQ73" s="1252"/>
      <c r="BR73" s="1252"/>
      <c r="BS73" s="1252"/>
      <c r="BT73" s="1252"/>
      <c r="BU73" s="1252"/>
      <c r="BV73" s="1252"/>
      <c r="BW73" s="1252"/>
      <c r="BX73" s="1252">
        <v>64.7</v>
      </c>
      <c r="BY73" s="1252"/>
      <c r="BZ73" s="1252"/>
      <c r="CA73" s="1252"/>
      <c r="CB73" s="1252"/>
      <c r="CC73" s="1252"/>
      <c r="CD73" s="1252"/>
      <c r="CE73" s="1252"/>
      <c r="CF73" s="1252">
        <v>77.599999999999994</v>
      </c>
      <c r="CG73" s="1252"/>
      <c r="CH73" s="1252"/>
      <c r="CI73" s="1252"/>
      <c r="CJ73" s="1252"/>
      <c r="CK73" s="1252"/>
      <c r="CL73" s="1252"/>
      <c r="CM73" s="1252"/>
      <c r="CN73" s="1252">
        <v>58.9</v>
      </c>
      <c r="CO73" s="1252"/>
      <c r="CP73" s="1252"/>
      <c r="CQ73" s="1252"/>
      <c r="CR73" s="1252"/>
      <c r="CS73" s="1252"/>
      <c r="CT73" s="1252"/>
      <c r="CU73" s="1252"/>
      <c r="CV73" s="1252">
        <v>52.4</v>
      </c>
      <c r="CW73" s="1252"/>
      <c r="CX73" s="1252"/>
      <c r="CY73" s="1252"/>
      <c r="CZ73" s="1252"/>
      <c r="DA73" s="1252"/>
      <c r="DB73" s="1252"/>
      <c r="DC73" s="1252"/>
    </row>
    <row r="74" spans="2:107" x14ac:dyDescent="0.15">
      <c r="B74" s="369"/>
      <c r="G74" s="1264"/>
      <c r="H74" s="1264"/>
      <c r="I74" s="1264"/>
      <c r="J74" s="1264"/>
      <c r="K74" s="1267"/>
      <c r="L74" s="1267"/>
      <c r="M74" s="1267"/>
      <c r="N74" s="1267"/>
      <c r="AM74" s="378"/>
      <c r="AN74" s="1253"/>
      <c r="AO74" s="1253"/>
      <c r="AP74" s="1253"/>
      <c r="AQ74" s="1253"/>
      <c r="AR74" s="1253"/>
      <c r="AS74" s="1253"/>
      <c r="AT74" s="1253"/>
      <c r="AU74" s="1253"/>
      <c r="AV74" s="1253"/>
      <c r="AW74" s="1253"/>
      <c r="AX74" s="1253"/>
      <c r="AY74" s="1253"/>
      <c r="AZ74" s="1253"/>
      <c r="BA74" s="1253"/>
      <c r="BB74" s="1253"/>
      <c r="BC74" s="1253"/>
      <c r="BD74" s="1253"/>
      <c r="BE74" s="1253"/>
      <c r="BF74" s="1253"/>
      <c r="BG74" s="1253"/>
      <c r="BH74" s="1253"/>
      <c r="BI74" s="1253"/>
      <c r="BJ74" s="1253"/>
      <c r="BK74" s="1253"/>
      <c r="BL74" s="1253"/>
      <c r="BM74" s="1253"/>
      <c r="BN74" s="1253"/>
      <c r="BO74" s="1253"/>
      <c r="BP74" s="1252"/>
      <c r="BQ74" s="1252"/>
      <c r="BR74" s="1252"/>
      <c r="BS74" s="1252"/>
      <c r="BT74" s="1252"/>
      <c r="BU74" s="1252"/>
      <c r="BV74" s="1252"/>
      <c r="BW74" s="1252"/>
      <c r="BX74" s="1252"/>
      <c r="BY74" s="1252"/>
      <c r="BZ74" s="1252"/>
      <c r="CA74" s="1252"/>
      <c r="CB74" s="1252"/>
      <c r="CC74" s="1252"/>
      <c r="CD74" s="1252"/>
      <c r="CE74" s="1252"/>
      <c r="CF74" s="1252"/>
      <c r="CG74" s="1252"/>
      <c r="CH74" s="1252"/>
      <c r="CI74" s="1252"/>
      <c r="CJ74" s="1252"/>
      <c r="CK74" s="1252"/>
      <c r="CL74" s="1252"/>
      <c r="CM74" s="1252"/>
      <c r="CN74" s="1252"/>
      <c r="CO74" s="1252"/>
      <c r="CP74" s="1252"/>
      <c r="CQ74" s="1252"/>
      <c r="CR74" s="1252"/>
      <c r="CS74" s="1252"/>
      <c r="CT74" s="1252"/>
      <c r="CU74" s="1252"/>
      <c r="CV74" s="1252"/>
      <c r="CW74" s="1252"/>
      <c r="CX74" s="1252"/>
      <c r="CY74" s="1252"/>
      <c r="CZ74" s="1252"/>
      <c r="DA74" s="1252"/>
      <c r="DB74" s="1252"/>
      <c r="DC74" s="1252"/>
    </row>
    <row r="75" spans="2:107" x14ac:dyDescent="0.15">
      <c r="B75" s="369"/>
      <c r="G75" s="1264"/>
      <c r="H75" s="1264"/>
      <c r="I75" s="1247"/>
      <c r="J75" s="1247"/>
      <c r="K75" s="1263"/>
      <c r="L75" s="1263"/>
      <c r="M75" s="1263"/>
      <c r="N75" s="1263"/>
      <c r="AM75" s="378"/>
      <c r="AN75" s="1253"/>
      <c r="AO75" s="1253"/>
      <c r="AP75" s="1253"/>
      <c r="AQ75" s="1253"/>
      <c r="AR75" s="1253"/>
      <c r="AS75" s="1253"/>
      <c r="AT75" s="1253"/>
      <c r="AU75" s="1253"/>
      <c r="AV75" s="1253"/>
      <c r="AW75" s="1253"/>
      <c r="AX75" s="1253"/>
      <c r="AY75" s="1253"/>
      <c r="AZ75" s="1253"/>
      <c r="BA75" s="1253"/>
      <c r="BB75" s="1253" t="s">
        <v>605</v>
      </c>
      <c r="BC75" s="1253"/>
      <c r="BD75" s="1253"/>
      <c r="BE75" s="1253"/>
      <c r="BF75" s="1253"/>
      <c r="BG75" s="1253"/>
      <c r="BH75" s="1253"/>
      <c r="BI75" s="1253"/>
      <c r="BJ75" s="1253"/>
      <c r="BK75" s="1253"/>
      <c r="BL75" s="1253"/>
      <c r="BM75" s="1253"/>
      <c r="BN75" s="1253"/>
      <c r="BO75" s="1253"/>
      <c r="BP75" s="1252">
        <v>8.1</v>
      </c>
      <c r="BQ75" s="1252"/>
      <c r="BR75" s="1252"/>
      <c r="BS75" s="1252"/>
      <c r="BT75" s="1252"/>
      <c r="BU75" s="1252"/>
      <c r="BV75" s="1252"/>
      <c r="BW75" s="1252"/>
      <c r="BX75" s="1252">
        <v>8.3000000000000007</v>
      </c>
      <c r="BY75" s="1252"/>
      <c r="BZ75" s="1252"/>
      <c r="CA75" s="1252"/>
      <c r="CB75" s="1252"/>
      <c r="CC75" s="1252"/>
      <c r="CD75" s="1252"/>
      <c r="CE75" s="1252"/>
      <c r="CF75" s="1252">
        <v>9.5</v>
      </c>
      <c r="CG75" s="1252"/>
      <c r="CH75" s="1252"/>
      <c r="CI75" s="1252"/>
      <c r="CJ75" s="1252"/>
      <c r="CK75" s="1252"/>
      <c r="CL75" s="1252"/>
      <c r="CM75" s="1252"/>
      <c r="CN75" s="1252">
        <v>9.8000000000000007</v>
      </c>
      <c r="CO75" s="1252"/>
      <c r="CP75" s="1252"/>
      <c r="CQ75" s="1252"/>
      <c r="CR75" s="1252"/>
      <c r="CS75" s="1252"/>
      <c r="CT75" s="1252"/>
      <c r="CU75" s="1252"/>
      <c r="CV75" s="1252">
        <v>9</v>
      </c>
      <c r="CW75" s="1252"/>
      <c r="CX75" s="1252"/>
      <c r="CY75" s="1252"/>
      <c r="CZ75" s="1252"/>
      <c r="DA75" s="1252"/>
      <c r="DB75" s="1252"/>
      <c r="DC75" s="1252"/>
    </row>
    <row r="76" spans="2:107" x14ac:dyDescent="0.15">
      <c r="B76" s="369"/>
      <c r="G76" s="1264"/>
      <c r="H76" s="1264"/>
      <c r="I76" s="1247"/>
      <c r="J76" s="1247"/>
      <c r="K76" s="1263"/>
      <c r="L76" s="1263"/>
      <c r="M76" s="1263"/>
      <c r="N76" s="1263"/>
      <c r="AM76" s="378"/>
      <c r="AN76" s="1253"/>
      <c r="AO76" s="1253"/>
      <c r="AP76" s="1253"/>
      <c r="AQ76" s="1253"/>
      <c r="AR76" s="1253"/>
      <c r="AS76" s="1253"/>
      <c r="AT76" s="1253"/>
      <c r="AU76" s="1253"/>
      <c r="AV76" s="1253"/>
      <c r="AW76" s="1253"/>
      <c r="AX76" s="1253"/>
      <c r="AY76" s="1253"/>
      <c r="AZ76" s="1253"/>
      <c r="BA76" s="1253"/>
      <c r="BB76" s="1253"/>
      <c r="BC76" s="1253"/>
      <c r="BD76" s="1253"/>
      <c r="BE76" s="1253"/>
      <c r="BF76" s="1253"/>
      <c r="BG76" s="1253"/>
      <c r="BH76" s="1253"/>
      <c r="BI76" s="1253"/>
      <c r="BJ76" s="1253"/>
      <c r="BK76" s="1253"/>
      <c r="BL76" s="1253"/>
      <c r="BM76" s="1253"/>
      <c r="BN76" s="1253"/>
      <c r="BO76" s="1253"/>
      <c r="BP76" s="1252"/>
      <c r="BQ76" s="1252"/>
      <c r="BR76" s="1252"/>
      <c r="BS76" s="1252"/>
      <c r="BT76" s="1252"/>
      <c r="BU76" s="1252"/>
      <c r="BV76" s="1252"/>
      <c r="BW76" s="1252"/>
      <c r="BX76" s="1252"/>
      <c r="BY76" s="1252"/>
      <c r="BZ76" s="1252"/>
      <c r="CA76" s="1252"/>
      <c r="CB76" s="1252"/>
      <c r="CC76" s="1252"/>
      <c r="CD76" s="1252"/>
      <c r="CE76" s="1252"/>
      <c r="CF76" s="1252"/>
      <c r="CG76" s="1252"/>
      <c r="CH76" s="1252"/>
      <c r="CI76" s="1252"/>
      <c r="CJ76" s="1252"/>
      <c r="CK76" s="1252"/>
      <c r="CL76" s="1252"/>
      <c r="CM76" s="1252"/>
      <c r="CN76" s="1252"/>
      <c r="CO76" s="1252"/>
      <c r="CP76" s="1252"/>
      <c r="CQ76" s="1252"/>
      <c r="CR76" s="1252"/>
      <c r="CS76" s="1252"/>
      <c r="CT76" s="1252"/>
      <c r="CU76" s="1252"/>
      <c r="CV76" s="1252"/>
      <c r="CW76" s="1252"/>
      <c r="CX76" s="1252"/>
      <c r="CY76" s="1252"/>
      <c r="CZ76" s="1252"/>
      <c r="DA76" s="1252"/>
      <c r="DB76" s="1252"/>
      <c r="DC76" s="1252"/>
    </row>
    <row r="77" spans="2:107" x14ac:dyDescent="0.15">
      <c r="B77" s="369"/>
      <c r="G77" s="1247"/>
      <c r="H77" s="1247"/>
      <c r="I77" s="1247"/>
      <c r="J77" s="1247"/>
      <c r="K77" s="1267"/>
      <c r="L77" s="1267"/>
      <c r="M77" s="1267"/>
      <c r="N77" s="1267"/>
      <c r="AN77" s="1251" t="s">
        <v>603</v>
      </c>
      <c r="AO77" s="1251"/>
      <c r="AP77" s="1251"/>
      <c r="AQ77" s="1251"/>
      <c r="AR77" s="1251"/>
      <c r="AS77" s="1251"/>
      <c r="AT77" s="1251"/>
      <c r="AU77" s="1251"/>
      <c r="AV77" s="1251"/>
      <c r="AW77" s="1251"/>
      <c r="AX77" s="1251"/>
      <c r="AY77" s="1251"/>
      <c r="AZ77" s="1251"/>
      <c r="BA77" s="1251"/>
      <c r="BB77" s="1253" t="s">
        <v>601</v>
      </c>
      <c r="BC77" s="1253"/>
      <c r="BD77" s="1253"/>
      <c r="BE77" s="1253"/>
      <c r="BF77" s="1253"/>
      <c r="BG77" s="1253"/>
      <c r="BH77" s="1253"/>
      <c r="BI77" s="1253"/>
      <c r="BJ77" s="1253"/>
      <c r="BK77" s="1253"/>
      <c r="BL77" s="1253"/>
      <c r="BM77" s="1253"/>
      <c r="BN77" s="1253"/>
      <c r="BO77" s="1253"/>
      <c r="BP77" s="1252">
        <v>0</v>
      </c>
      <c r="BQ77" s="1252"/>
      <c r="BR77" s="1252"/>
      <c r="BS77" s="1252"/>
      <c r="BT77" s="1252"/>
      <c r="BU77" s="1252"/>
      <c r="BV77" s="1252"/>
      <c r="BW77" s="1252"/>
      <c r="BX77" s="1252">
        <v>0</v>
      </c>
      <c r="BY77" s="1252"/>
      <c r="BZ77" s="1252"/>
      <c r="CA77" s="1252"/>
      <c r="CB77" s="1252"/>
      <c r="CC77" s="1252"/>
      <c r="CD77" s="1252"/>
      <c r="CE77" s="1252"/>
      <c r="CF77" s="1252">
        <v>0</v>
      </c>
      <c r="CG77" s="1252"/>
      <c r="CH77" s="1252"/>
      <c r="CI77" s="1252"/>
      <c r="CJ77" s="1252"/>
      <c r="CK77" s="1252"/>
      <c r="CL77" s="1252"/>
      <c r="CM77" s="1252"/>
      <c r="CN77" s="1252">
        <v>0</v>
      </c>
      <c r="CO77" s="1252"/>
      <c r="CP77" s="1252"/>
      <c r="CQ77" s="1252"/>
      <c r="CR77" s="1252"/>
      <c r="CS77" s="1252"/>
      <c r="CT77" s="1252"/>
      <c r="CU77" s="1252"/>
      <c r="CV77" s="1252">
        <v>0</v>
      </c>
      <c r="CW77" s="1252"/>
      <c r="CX77" s="1252"/>
      <c r="CY77" s="1252"/>
      <c r="CZ77" s="1252"/>
      <c r="DA77" s="1252"/>
      <c r="DB77" s="1252"/>
      <c r="DC77" s="1252"/>
    </row>
    <row r="78" spans="2:107" x14ac:dyDescent="0.15">
      <c r="B78" s="369"/>
      <c r="G78" s="1247"/>
      <c r="H78" s="1247"/>
      <c r="I78" s="1247"/>
      <c r="J78" s="1247"/>
      <c r="K78" s="1267"/>
      <c r="L78" s="1267"/>
      <c r="M78" s="1267"/>
      <c r="N78" s="1267"/>
      <c r="AN78" s="1251"/>
      <c r="AO78" s="1251"/>
      <c r="AP78" s="1251"/>
      <c r="AQ78" s="1251"/>
      <c r="AR78" s="1251"/>
      <c r="AS78" s="1251"/>
      <c r="AT78" s="1251"/>
      <c r="AU78" s="1251"/>
      <c r="AV78" s="1251"/>
      <c r="AW78" s="1251"/>
      <c r="AX78" s="1251"/>
      <c r="AY78" s="1251"/>
      <c r="AZ78" s="1251"/>
      <c r="BA78" s="1251"/>
      <c r="BB78" s="1253"/>
      <c r="BC78" s="1253"/>
      <c r="BD78" s="1253"/>
      <c r="BE78" s="1253"/>
      <c r="BF78" s="1253"/>
      <c r="BG78" s="1253"/>
      <c r="BH78" s="1253"/>
      <c r="BI78" s="1253"/>
      <c r="BJ78" s="1253"/>
      <c r="BK78" s="1253"/>
      <c r="BL78" s="1253"/>
      <c r="BM78" s="1253"/>
      <c r="BN78" s="1253"/>
      <c r="BO78" s="1253"/>
      <c r="BP78" s="1252"/>
      <c r="BQ78" s="1252"/>
      <c r="BR78" s="1252"/>
      <c r="BS78" s="1252"/>
      <c r="BT78" s="1252"/>
      <c r="BU78" s="1252"/>
      <c r="BV78" s="1252"/>
      <c r="BW78" s="1252"/>
      <c r="BX78" s="1252"/>
      <c r="BY78" s="1252"/>
      <c r="BZ78" s="1252"/>
      <c r="CA78" s="1252"/>
      <c r="CB78" s="1252"/>
      <c r="CC78" s="1252"/>
      <c r="CD78" s="1252"/>
      <c r="CE78" s="1252"/>
      <c r="CF78" s="1252"/>
      <c r="CG78" s="1252"/>
      <c r="CH78" s="1252"/>
      <c r="CI78" s="1252"/>
      <c r="CJ78" s="1252"/>
      <c r="CK78" s="1252"/>
      <c r="CL78" s="1252"/>
      <c r="CM78" s="1252"/>
      <c r="CN78" s="1252"/>
      <c r="CO78" s="1252"/>
      <c r="CP78" s="1252"/>
      <c r="CQ78" s="1252"/>
      <c r="CR78" s="1252"/>
      <c r="CS78" s="1252"/>
      <c r="CT78" s="1252"/>
      <c r="CU78" s="1252"/>
      <c r="CV78" s="1252"/>
      <c r="CW78" s="1252"/>
      <c r="CX78" s="1252"/>
      <c r="CY78" s="1252"/>
      <c r="CZ78" s="1252"/>
      <c r="DA78" s="1252"/>
      <c r="DB78" s="1252"/>
      <c r="DC78" s="1252"/>
    </row>
    <row r="79" spans="2:107" x14ac:dyDescent="0.15">
      <c r="B79" s="369"/>
      <c r="G79" s="1247"/>
      <c r="H79" s="1247"/>
      <c r="I79" s="1266"/>
      <c r="J79" s="1266"/>
      <c r="K79" s="1268"/>
      <c r="L79" s="1268"/>
      <c r="M79" s="1268"/>
      <c r="N79" s="1268"/>
      <c r="AN79" s="1251"/>
      <c r="AO79" s="1251"/>
      <c r="AP79" s="1251"/>
      <c r="AQ79" s="1251"/>
      <c r="AR79" s="1251"/>
      <c r="AS79" s="1251"/>
      <c r="AT79" s="1251"/>
      <c r="AU79" s="1251"/>
      <c r="AV79" s="1251"/>
      <c r="AW79" s="1251"/>
      <c r="AX79" s="1251"/>
      <c r="AY79" s="1251"/>
      <c r="AZ79" s="1251"/>
      <c r="BA79" s="1251"/>
      <c r="BB79" s="1253" t="s">
        <v>605</v>
      </c>
      <c r="BC79" s="1253"/>
      <c r="BD79" s="1253"/>
      <c r="BE79" s="1253"/>
      <c r="BF79" s="1253"/>
      <c r="BG79" s="1253"/>
      <c r="BH79" s="1253"/>
      <c r="BI79" s="1253"/>
      <c r="BJ79" s="1253"/>
      <c r="BK79" s="1253"/>
      <c r="BL79" s="1253"/>
      <c r="BM79" s="1253"/>
      <c r="BN79" s="1253"/>
      <c r="BO79" s="1253"/>
      <c r="BP79" s="1252">
        <v>7.2</v>
      </c>
      <c r="BQ79" s="1252"/>
      <c r="BR79" s="1252"/>
      <c r="BS79" s="1252"/>
      <c r="BT79" s="1252"/>
      <c r="BU79" s="1252"/>
      <c r="BV79" s="1252"/>
      <c r="BW79" s="1252"/>
      <c r="BX79" s="1252">
        <v>7.2</v>
      </c>
      <c r="BY79" s="1252"/>
      <c r="BZ79" s="1252"/>
      <c r="CA79" s="1252"/>
      <c r="CB79" s="1252"/>
      <c r="CC79" s="1252"/>
      <c r="CD79" s="1252"/>
      <c r="CE79" s="1252"/>
      <c r="CF79" s="1252">
        <v>7.7</v>
      </c>
      <c r="CG79" s="1252"/>
      <c r="CH79" s="1252"/>
      <c r="CI79" s="1252"/>
      <c r="CJ79" s="1252"/>
      <c r="CK79" s="1252"/>
      <c r="CL79" s="1252"/>
      <c r="CM79" s="1252"/>
      <c r="CN79" s="1252">
        <v>8</v>
      </c>
      <c r="CO79" s="1252"/>
      <c r="CP79" s="1252"/>
      <c r="CQ79" s="1252"/>
      <c r="CR79" s="1252"/>
      <c r="CS79" s="1252"/>
      <c r="CT79" s="1252"/>
      <c r="CU79" s="1252"/>
      <c r="CV79" s="1252">
        <v>8</v>
      </c>
      <c r="CW79" s="1252"/>
      <c r="CX79" s="1252"/>
      <c r="CY79" s="1252"/>
      <c r="CZ79" s="1252"/>
      <c r="DA79" s="1252"/>
      <c r="DB79" s="1252"/>
      <c r="DC79" s="1252"/>
    </row>
    <row r="80" spans="2:107" x14ac:dyDescent="0.15">
      <c r="B80" s="369"/>
      <c r="G80" s="1247"/>
      <c r="H80" s="1247"/>
      <c r="I80" s="1266"/>
      <c r="J80" s="1266"/>
      <c r="K80" s="1268"/>
      <c r="L80" s="1268"/>
      <c r="M80" s="1268"/>
      <c r="N80" s="1268"/>
      <c r="AN80" s="1251"/>
      <c r="AO80" s="1251"/>
      <c r="AP80" s="1251"/>
      <c r="AQ80" s="1251"/>
      <c r="AR80" s="1251"/>
      <c r="AS80" s="1251"/>
      <c r="AT80" s="1251"/>
      <c r="AU80" s="1251"/>
      <c r="AV80" s="1251"/>
      <c r="AW80" s="1251"/>
      <c r="AX80" s="1251"/>
      <c r="AY80" s="1251"/>
      <c r="AZ80" s="1251"/>
      <c r="BA80" s="1251"/>
      <c r="BB80" s="1253"/>
      <c r="BC80" s="1253"/>
      <c r="BD80" s="1253"/>
      <c r="BE80" s="1253"/>
      <c r="BF80" s="1253"/>
      <c r="BG80" s="1253"/>
      <c r="BH80" s="1253"/>
      <c r="BI80" s="1253"/>
      <c r="BJ80" s="1253"/>
      <c r="BK80" s="1253"/>
      <c r="BL80" s="1253"/>
      <c r="BM80" s="1253"/>
      <c r="BN80" s="1253"/>
      <c r="BO80" s="1253"/>
      <c r="BP80" s="1252"/>
      <c r="BQ80" s="1252"/>
      <c r="BR80" s="1252"/>
      <c r="BS80" s="1252"/>
      <c r="BT80" s="1252"/>
      <c r="BU80" s="1252"/>
      <c r="BV80" s="1252"/>
      <c r="BW80" s="1252"/>
      <c r="BX80" s="1252"/>
      <c r="BY80" s="1252"/>
      <c r="BZ80" s="1252"/>
      <c r="CA80" s="1252"/>
      <c r="CB80" s="1252"/>
      <c r="CC80" s="1252"/>
      <c r="CD80" s="1252"/>
      <c r="CE80" s="1252"/>
      <c r="CF80" s="1252"/>
      <c r="CG80" s="1252"/>
      <c r="CH80" s="1252"/>
      <c r="CI80" s="1252"/>
      <c r="CJ80" s="1252"/>
      <c r="CK80" s="1252"/>
      <c r="CL80" s="1252"/>
      <c r="CM80" s="1252"/>
      <c r="CN80" s="1252"/>
      <c r="CO80" s="1252"/>
      <c r="CP80" s="1252"/>
      <c r="CQ80" s="1252"/>
      <c r="CR80" s="1252"/>
      <c r="CS80" s="1252"/>
      <c r="CT80" s="1252"/>
      <c r="CU80" s="1252"/>
      <c r="CV80" s="1252"/>
      <c r="CW80" s="1252"/>
      <c r="CX80" s="1252"/>
      <c r="CY80" s="1252"/>
      <c r="CZ80" s="1252"/>
      <c r="DA80" s="1252"/>
      <c r="DB80" s="1252"/>
      <c r="DC80" s="1252"/>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Exr9cOj9JZY+4q+neA1+scuYkEv3VWetjHAD2UICGGvafgeFFWtJDZIWTrGuqVQ/R+I05BaXVfllHhnBgJfmSA==" saltValue="PtbdnzemwXNrXAkl2eBv1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594CF-3B96-4D27-885D-E03BB331B303}">
  <sheetPr>
    <pageSetUpPr fitToPage="1"/>
  </sheetPr>
  <dimension ref="A1:DR125"/>
  <sheetViews>
    <sheetView showGridLines="0" topLeftCell="B88"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502</v>
      </c>
    </row>
  </sheetData>
  <sheetProtection algorithmName="SHA-512" hashValue="A9xMEjXSPrZmGsTBlZIwR4osbCVGBnSJKWcOhvFVvoMOWQNc+xPVHld1YAD6w301Vv94McXi9AyJfgrevHu/6g==" saltValue="/injPi2b+4R2sFSLNHrN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1ED90-E034-421D-9E22-0BA8464ADEFC}">
  <sheetPr>
    <pageSetUpPr fitToPage="1"/>
  </sheetPr>
  <dimension ref="A1:DR125"/>
  <sheetViews>
    <sheetView showGridLines="0" topLeftCell="A85"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502</v>
      </c>
    </row>
  </sheetData>
  <sheetProtection algorithmName="SHA-512" hashValue="nwjt8fCOeOn/DsqAIzXGLQCdS3Rj1FhvxC4BtecnsKScIz0uALd6wTsIDAP5gdwyFoF+KphvMsquo00ujnc31Q==" saltValue="uDq26PfmxaGb2grn6oi+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552</v>
      </c>
      <c r="G2" s="148"/>
      <c r="H2" s="149"/>
    </row>
    <row r="3" spans="1:8" x14ac:dyDescent="0.15">
      <c r="A3" s="145" t="s">
        <v>545</v>
      </c>
      <c r="B3" s="150"/>
      <c r="C3" s="151"/>
      <c r="D3" s="152">
        <v>63193</v>
      </c>
      <c r="E3" s="153"/>
      <c r="F3" s="154">
        <v>122882</v>
      </c>
      <c r="G3" s="155"/>
      <c r="H3" s="156"/>
    </row>
    <row r="4" spans="1:8" x14ac:dyDescent="0.15">
      <c r="A4" s="157"/>
      <c r="B4" s="158"/>
      <c r="C4" s="159"/>
      <c r="D4" s="160">
        <v>14835</v>
      </c>
      <c r="E4" s="161"/>
      <c r="F4" s="162">
        <v>65785</v>
      </c>
      <c r="G4" s="163"/>
      <c r="H4" s="164"/>
    </row>
    <row r="5" spans="1:8" x14ac:dyDescent="0.15">
      <c r="A5" s="145" t="s">
        <v>547</v>
      </c>
      <c r="B5" s="150"/>
      <c r="C5" s="151"/>
      <c r="D5" s="152">
        <v>50965</v>
      </c>
      <c r="E5" s="153"/>
      <c r="F5" s="154">
        <v>114790</v>
      </c>
      <c r="G5" s="155"/>
      <c r="H5" s="156"/>
    </row>
    <row r="6" spans="1:8" x14ac:dyDescent="0.15">
      <c r="A6" s="157"/>
      <c r="B6" s="158"/>
      <c r="C6" s="159"/>
      <c r="D6" s="160">
        <v>23856</v>
      </c>
      <c r="E6" s="161"/>
      <c r="F6" s="162">
        <v>55601</v>
      </c>
      <c r="G6" s="163"/>
      <c r="H6" s="164"/>
    </row>
    <row r="7" spans="1:8" x14ac:dyDescent="0.15">
      <c r="A7" s="145" t="s">
        <v>548</v>
      </c>
      <c r="B7" s="150"/>
      <c r="C7" s="151"/>
      <c r="D7" s="152">
        <v>75622</v>
      </c>
      <c r="E7" s="153"/>
      <c r="F7" s="154">
        <v>126262</v>
      </c>
      <c r="G7" s="155"/>
      <c r="H7" s="156"/>
    </row>
    <row r="8" spans="1:8" x14ac:dyDescent="0.15">
      <c r="A8" s="157"/>
      <c r="B8" s="158"/>
      <c r="C8" s="159"/>
      <c r="D8" s="160">
        <v>31593</v>
      </c>
      <c r="E8" s="161"/>
      <c r="F8" s="162">
        <v>56769</v>
      </c>
      <c r="G8" s="163"/>
      <c r="H8" s="164"/>
    </row>
    <row r="9" spans="1:8" x14ac:dyDescent="0.15">
      <c r="A9" s="145" t="s">
        <v>549</v>
      </c>
      <c r="B9" s="150"/>
      <c r="C9" s="151"/>
      <c r="D9" s="152">
        <v>72682</v>
      </c>
      <c r="E9" s="153"/>
      <c r="F9" s="154">
        <v>126525</v>
      </c>
      <c r="G9" s="155"/>
      <c r="H9" s="156"/>
    </row>
    <row r="10" spans="1:8" x14ac:dyDescent="0.15">
      <c r="A10" s="157"/>
      <c r="B10" s="158"/>
      <c r="C10" s="159"/>
      <c r="D10" s="160">
        <v>27167</v>
      </c>
      <c r="E10" s="161"/>
      <c r="F10" s="162">
        <v>67052</v>
      </c>
      <c r="G10" s="163"/>
      <c r="H10" s="164"/>
    </row>
    <row r="11" spans="1:8" x14ac:dyDescent="0.15">
      <c r="A11" s="145" t="s">
        <v>550</v>
      </c>
      <c r="B11" s="150"/>
      <c r="C11" s="151"/>
      <c r="D11" s="152">
        <v>179583</v>
      </c>
      <c r="E11" s="153"/>
      <c r="F11" s="154">
        <v>122054</v>
      </c>
      <c r="G11" s="155"/>
      <c r="H11" s="156"/>
    </row>
    <row r="12" spans="1:8" x14ac:dyDescent="0.15">
      <c r="A12" s="157"/>
      <c r="B12" s="158"/>
      <c r="C12" s="165"/>
      <c r="D12" s="160">
        <v>108842</v>
      </c>
      <c r="E12" s="161"/>
      <c r="F12" s="162">
        <v>68298</v>
      </c>
      <c r="G12" s="163"/>
      <c r="H12" s="164"/>
    </row>
    <row r="13" spans="1:8" x14ac:dyDescent="0.15">
      <c r="A13" s="145"/>
      <c r="B13" s="150"/>
      <c r="C13" s="166"/>
      <c r="D13" s="167">
        <v>88409</v>
      </c>
      <c r="E13" s="168"/>
      <c r="F13" s="169">
        <v>122503</v>
      </c>
      <c r="G13" s="170"/>
      <c r="H13" s="156"/>
    </row>
    <row r="14" spans="1:8" x14ac:dyDescent="0.15">
      <c r="A14" s="157"/>
      <c r="B14" s="158"/>
      <c r="C14" s="159"/>
      <c r="D14" s="160">
        <v>41259</v>
      </c>
      <c r="E14" s="161"/>
      <c r="F14" s="162">
        <v>62701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8.3699999999999992</v>
      </c>
      <c r="C19" s="171">
        <f>ROUND(VALUE(SUBSTITUTE(実質収支比率等に係る経年分析!G$48,"▲","-")),2)</f>
        <v>5.18</v>
      </c>
      <c r="D19" s="171">
        <f>ROUND(VALUE(SUBSTITUTE(実質収支比率等に係る経年分析!H$48,"▲","-")),2)</f>
        <v>4.04</v>
      </c>
      <c r="E19" s="171">
        <f>ROUND(VALUE(SUBSTITUTE(実質収支比率等に係る経年分析!I$48,"▲","-")),2)</f>
        <v>3.85</v>
      </c>
      <c r="F19" s="171">
        <f>ROUND(VALUE(SUBSTITUTE(実質収支比率等に係る経年分析!J$48,"▲","-")),2)</f>
        <v>4.17</v>
      </c>
    </row>
    <row r="20" spans="1:11" x14ac:dyDescent="0.15">
      <c r="A20" s="171" t="s">
        <v>55</v>
      </c>
      <c r="B20" s="171">
        <f>ROUND(VALUE(SUBSTITUTE(実質収支比率等に係る経年分析!F$47,"▲","-")),2)</f>
        <v>30.7</v>
      </c>
      <c r="C20" s="171">
        <f>ROUND(VALUE(SUBSTITUTE(実質収支比率等に係る経年分析!G$47,"▲","-")),2)</f>
        <v>30.88</v>
      </c>
      <c r="D20" s="171">
        <f>ROUND(VALUE(SUBSTITUTE(実質収支比率等に係る経年分析!H$47,"▲","-")),2)</f>
        <v>32.619999999999997</v>
      </c>
      <c r="E20" s="171">
        <f>ROUND(VALUE(SUBSTITUTE(実質収支比率等に係る経年分析!I$47,"▲","-")),2)</f>
        <v>31.94</v>
      </c>
      <c r="F20" s="171">
        <f>ROUND(VALUE(SUBSTITUTE(実質収支比率等に係る経年分析!J$47,"▲","-")),2)</f>
        <v>31.63</v>
      </c>
    </row>
    <row r="21" spans="1:11" x14ac:dyDescent="0.15">
      <c r="A21" s="171" t="s">
        <v>56</v>
      </c>
      <c r="B21" s="171">
        <f>IF(ISNUMBER(VALUE(SUBSTITUTE(実質収支比率等に係る経年分析!F$49,"▲","-"))),ROUND(VALUE(SUBSTITUTE(実質収支比率等に係る経年分析!F$49,"▲","-")),2),NA())</f>
        <v>1.07</v>
      </c>
      <c r="C21" s="171">
        <f>IF(ISNUMBER(VALUE(SUBSTITUTE(実質収支比率等に係る経年分析!G$49,"▲","-"))),ROUND(VALUE(SUBSTITUTE(実質収支比率等に係る経年分析!G$49,"▲","-")),2),NA())</f>
        <v>-1.51</v>
      </c>
      <c r="D21" s="171">
        <f>IF(ISNUMBER(VALUE(SUBSTITUTE(実質収支比率等に係る経年分析!H$49,"▲","-"))),ROUND(VALUE(SUBSTITUTE(実質収支比率等に係る経年分析!H$49,"▲","-")),2),NA())</f>
        <v>1.95</v>
      </c>
      <c r="E21" s="171">
        <f>IF(ISNUMBER(VALUE(SUBSTITUTE(実質収支比率等に係る経年分析!I$49,"▲","-"))),ROUND(VALUE(SUBSTITUTE(実質収支比率等に係る経年分析!I$49,"▲","-")),2),NA())</f>
        <v>3.52</v>
      </c>
      <c r="F21" s="171">
        <f>IF(ISNUMBER(VALUE(SUBSTITUTE(実質収支比率等に係る経年分析!J$49,"▲","-"))),ROUND(VALUE(SUBSTITUTE(実質収支比率等に係る経年分析!J$49,"▲","-")),2),NA())</f>
        <v>4.0999999999999996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0.96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0.92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3.78</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0.08</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1.59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0.68</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3.27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3.86</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8.3699999999999992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5.17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4.04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3.84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4.17</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11.91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10.63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11.64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10.86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10.28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555</v>
      </c>
      <c r="E42" s="173"/>
      <c r="F42" s="173"/>
      <c r="G42" s="173">
        <f>'実質公債費比率（分子）の構造'!L$52</f>
        <v>562</v>
      </c>
      <c r="H42" s="173"/>
      <c r="I42" s="173"/>
      <c r="J42" s="173">
        <f>'実質公債費比率（分子）の構造'!M$52</f>
        <v>565</v>
      </c>
      <c r="K42" s="173"/>
      <c r="L42" s="173"/>
      <c r="M42" s="173">
        <f>'実質公債費比率（分子）の構造'!N$52</f>
        <v>570</v>
      </c>
      <c r="N42" s="173"/>
      <c r="O42" s="173"/>
      <c r="P42" s="173">
        <f>'実質公債費比率（分子）の構造'!O$52</f>
        <v>534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16</v>
      </c>
      <c r="C44" s="173"/>
      <c r="D44" s="173"/>
      <c r="E44" s="173">
        <f>'実質公債費比率（分子）の構造'!L$50</f>
        <v>17</v>
      </c>
      <c r="F44" s="173"/>
      <c r="G44" s="173"/>
      <c r="H44" s="173">
        <f>'実質公債費比率（分子）の構造'!M$50</f>
        <v>15</v>
      </c>
      <c r="I44" s="173"/>
      <c r="J44" s="173"/>
      <c r="K44" s="173">
        <f>'実質公債費比率（分子）の構造'!N$50</f>
        <v>13</v>
      </c>
      <c r="L44" s="173"/>
      <c r="M44" s="173"/>
      <c r="N44" s="173">
        <f>'実質公債費比率（分子）の構造'!O$50</f>
        <v>9</v>
      </c>
      <c r="O44" s="173"/>
      <c r="P44" s="173"/>
    </row>
    <row r="45" spans="1:16" x14ac:dyDescent="0.15">
      <c r="A45" s="173" t="s">
        <v>66</v>
      </c>
      <c r="B45" s="173">
        <f>'実質公債費比率（分子）の構造'!K$49</f>
        <v>39</v>
      </c>
      <c r="C45" s="173"/>
      <c r="D45" s="173"/>
      <c r="E45" s="173">
        <f>'実質公債費比率（分子）の構造'!L$49</f>
        <v>36</v>
      </c>
      <c r="F45" s="173"/>
      <c r="G45" s="173"/>
      <c r="H45" s="173">
        <f>'実質公債費比率（分子）の構造'!M$49</f>
        <v>34</v>
      </c>
      <c r="I45" s="173"/>
      <c r="J45" s="173"/>
      <c r="K45" s="173">
        <f>'実質公債費比率（分子）の構造'!N$49</f>
        <v>42</v>
      </c>
      <c r="L45" s="173"/>
      <c r="M45" s="173"/>
      <c r="N45" s="173">
        <f>'実質公債費比率（分子）の構造'!O$49</f>
        <v>43</v>
      </c>
      <c r="O45" s="173"/>
      <c r="P45" s="173"/>
    </row>
    <row r="46" spans="1:16" x14ac:dyDescent="0.15">
      <c r="A46" s="173" t="s">
        <v>67</v>
      </c>
      <c r="B46" s="173">
        <f>'実質公債費比率（分子）の構造'!K$48</f>
        <v>263</v>
      </c>
      <c r="C46" s="173"/>
      <c r="D46" s="173"/>
      <c r="E46" s="173">
        <f>'実質公債費比率（分子）の構造'!L$48</f>
        <v>290</v>
      </c>
      <c r="F46" s="173"/>
      <c r="G46" s="173"/>
      <c r="H46" s="173">
        <f>'実質公債費比率（分子）の構造'!M$48</f>
        <v>294</v>
      </c>
      <c r="I46" s="173"/>
      <c r="J46" s="173"/>
      <c r="K46" s="173">
        <f>'実質公債費比率（分子）の構造'!N$48</f>
        <v>295</v>
      </c>
      <c r="L46" s="173"/>
      <c r="M46" s="173"/>
      <c r="N46" s="173">
        <f>'実質公債費比率（分子）の構造'!O$48</f>
        <v>240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471</v>
      </c>
      <c r="C49" s="173"/>
      <c r="D49" s="173"/>
      <c r="E49" s="173">
        <f>'実質公債費比率（分子）の構造'!L$45</f>
        <v>482</v>
      </c>
      <c r="F49" s="173"/>
      <c r="G49" s="173"/>
      <c r="H49" s="173">
        <f>'実質公債費比率（分子）の構造'!M$45</f>
        <v>515</v>
      </c>
      <c r="I49" s="173"/>
      <c r="J49" s="173"/>
      <c r="K49" s="173">
        <f>'実質公債費比率（分子）の構造'!N$45</f>
        <v>501</v>
      </c>
      <c r="L49" s="173"/>
      <c r="M49" s="173"/>
      <c r="N49" s="173">
        <f>'実質公債費比率（分子）の構造'!O$45</f>
        <v>474</v>
      </c>
      <c r="O49" s="173"/>
      <c r="P49" s="173"/>
    </row>
    <row r="50" spans="1:16" x14ac:dyDescent="0.15">
      <c r="A50" s="173" t="s">
        <v>71</v>
      </c>
      <c r="B50" s="173" t="e">
        <f>NA()</f>
        <v>#N/A</v>
      </c>
      <c r="C50" s="173">
        <f>IF(ISNUMBER('実質公債費比率（分子）の構造'!K$53),'実質公債費比率（分子）の構造'!K$53,NA())</f>
        <v>234</v>
      </c>
      <c r="D50" s="173" t="e">
        <f>NA()</f>
        <v>#N/A</v>
      </c>
      <c r="E50" s="173" t="e">
        <f>NA()</f>
        <v>#N/A</v>
      </c>
      <c r="F50" s="173">
        <f>IF(ISNUMBER('実質公債費比率（分子）の構造'!L$53),'実質公債費比率（分子）の構造'!L$53,NA())</f>
        <v>263</v>
      </c>
      <c r="G50" s="173" t="e">
        <f>NA()</f>
        <v>#N/A</v>
      </c>
      <c r="H50" s="173" t="e">
        <f>NA()</f>
        <v>#N/A</v>
      </c>
      <c r="I50" s="173">
        <f>IF(ISNUMBER('実質公債費比率（分子）の構造'!M$53),'実質公債費比率（分子）の構造'!M$53,NA())</f>
        <v>293</v>
      </c>
      <c r="J50" s="173" t="e">
        <f>NA()</f>
        <v>#N/A</v>
      </c>
      <c r="K50" s="173" t="e">
        <f>NA()</f>
        <v>#N/A</v>
      </c>
      <c r="L50" s="173">
        <f>IF(ISNUMBER('実質公債費比率（分子）の構造'!N$53),'実質公債費比率（分子）の構造'!N$53,NA())</f>
        <v>281</v>
      </c>
      <c r="M50" s="173" t="e">
        <f>NA()</f>
        <v>#N/A</v>
      </c>
      <c r="N50" s="173" t="e">
        <f>NA()</f>
        <v>#N/A</v>
      </c>
      <c r="O50" s="173">
        <f>IF(ISNUMBER('実質公債費比率（分子）の構造'!O$53),'実質公債費比率（分子）の構造'!O$53,NA())</f>
        <v>232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6732</v>
      </c>
      <c r="E56" s="172"/>
      <c r="F56" s="172"/>
      <c r="G56" s="172">
        <f>'将来負担比率（分子）の構造'!J$52</f>
        <v>6583</v>
      </c>
      <c r="H56" s="172"/>
      <c r="I56" s="172"/>
      <c r="J56" s="172">
        <f>'将来負担比率（分子）の構造'!K$52</f>
        <v>6286</v>
      </c>
      <c r="K56" s="172"/>
      <c r="L56" s="172"/>
      <c r="M56" s="172">
        <f>'将来負担比率（分子）の構造'!L$52</f>
        <v>6294</v>
      </c>
      <c r="N56" s="172"/>
      <c r="O56" s="172"/>
      <c r="P56" s="172">
        <f>'将来負担比率（分子）の構造'!M$52</f>
        <v>6015</v>
      </c>
    </row>
    <row r="57" spans="1:16" x14ac:dyDescent="0.15">
      <c r="A57" s="172" t="s">
        <v>42</v>
      </c>
      <c r="B57" s="172"/>
      <c r="C57" s="172"/>
      <c r="D57" s="172">
        <f>'将来負担比率（分子）の構造'!I$51</f>
        <v>309</v>
      </c>
      <c r="E57" s="172"/>
      <c r="F57" s="172"/>
      <c r="G57" s="172">
        <f>'将来負担比率（分子）の構造'!J$51</f>
        <v>241</v>
      </c>
      <c r="H57" s="172"/>
      <c r="I57" s="172"/>
      <c r="J57" s="172">
        <f>'将来負担比率（分子）の構造'!K$51</f>
        <v>163</v>
      </c>
      <c r="K57" s="172"/>
      <c r="L57" s="172"/>
      <c r="M57" s="172">
        <f>'将来負担比率（分子）の構造'!L$51</f>
        <v>97</v>
      </c>
      <c r="N57" s="172"/>
      <c r="O57" s="172"/>
      <c r="P57" s="172">
        <f>'将来負担比率（分子）の構造'!M$51</f>
        <v>72</v>
      </c>
    </row>
    <row r="58" spans="1:16" x14ac:dyDescent="0.15">
      <c r="A58" s="172" t="s">
        <v>41</v>
      </c>
      <c r="B58" s="172"/>
      <c r="C58" s="172"/>
      <c r="D58" s="172">
        <f>'将来負担比率（分子）の構造'!I$50</f>
        <v>2400</v>
      </c>
      <c r="E58" s="172"/>
      <c r="F58" s="172"/>
      <c r="G58" s="172">
        <f>'将来負担比率（分子）の構造'!J$50</f>
        <v>2456</v>
      </c>
      <c r="H58" s="172"/>
      <c r="I58" s="172"/>
      <c r="J58" s="172">
        <f>'将来負担比率（分子）の構造'!K$50</f>
        <v>2374</v>
      </c>
      <c r="K58" s="172"/>
      <c r="L58" s="172"/>
      <c r="M58" s="172">
        <f>'将来負担比率（分子）の構造'!L$50</f>
        <v>2444</v>
      </c>
      <c r="N58" s="172"/>
      <c r="O58" s="172"/>
      <c r="P58" s="172">
        <f>'将来負担比率（分子）の構造'!M$50</f>
        <v>2386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1100</v>
      </c>
      <c r="C62" s="172"/>
      <c r="D62" s="172"/>
      <c r="E62" s="172">
        <f>'将来負担比率（分子）の構造'!J$45</f>
        <v>1088</v>
      </c>
      <c r="F62" s="172"/>
      <c r="G62" s="172"/>
      <c r="H62" s="172">
        <f>'将来負担比率（分子）の構造'!K$45</f>
        <v>1042</v>
      </c>
      <c r="I62" s="172"/>
      <c r="J62" s="172"/>
      <c r="K62" s="172">
        <f>'将来負担比率（分子）の構造'!L$45</f>
        <v>1000</v>
      </c>
      <c r="L62" s="172"/>
      <c r="M62" s="172"/>
      <c r="N62" s="172">
        <f>'将来負担比率（分子）の構造'!M$45</f>
        <v>967</v>
      </c>
      <c r="O62" s="172"/>
      <c r="P62" s="172"/>
    </row>
    <row r="63" spans="1:16" x14ac:dyDescent="0.15">
      <c r="A63" s="172" t="s">
        <v>34</v>
      </c>
      <c r="B63" s="172">
        <f>'将来負担比率（分子）の構造'!I$44</f>
        <v>243</v>
      </c>
      <c r="C63" s="172"/>
      <c r="D63" s="172"/>
      <c r="E63" s="172">
        <f>'将来負担比率（分子）の構造'!J$44</f>
        <v>412</v>
      </c>
      <c r="F63" s="172"/>
      <c r="G63" s="172"/>
      <c r="H63" s="172">
        <f>'将来負担比率（分子）の構造'!K$44</f>
        <v>449</v>
      </c>
      <c r="I63" s="172"/>
      <c r="J63" s="172"/>
      <c r="K63" s="172">
        <f>'将来負担比率（分子）の構造'!L$44</f>
        <v>527</v>
      </c>
      <c r="L63" s="172"/>
      <c r="M63" s="172"/>
      <c r="N63" s="172">
        <f>'将来負担比率（分子）の構造'!M$44</f>
        <v>527</v>
      </c>
      <c r="O63" s="172"/>
      <c r="P63" s="172"/>
    </row>
    <row r="64" spans="1:16" x14ac:dyDescent="0.15">
      <c r="A64" s="172" t="s">
        <v>33</v>
      </c>
      <c r="B64" s="172">
        <f>'将来負担比率（分子）の構造'!I$43</f>
        <v>4622</v>
      </c>
      <c r="C64" s="172"/>
      <c r="D64" s="172"/>
      <c r="E64" s="172">
        <f>'将来負担比率（分子）の構造'!J$43</f>
        <v>4736</v>
      </c>
      <c r="F64" s="172"/>
      <c r="G64" s="172"/>
      <c r="H64" s="172">
        <f>'将来負担比率（分子）の構造'!K$43</f>
        <v>4843</v>
      </c>
      <c r="I64" s="172"/>
      <c r="J64" s="172"/>
      <c r="K64" s="172">
        <f>'将来負担比率（分子）の構造'!L$43</f>
        <v>4679</v>
      </c>
      <c r="L64" s="172"/>
      <c r="M64" s="172"/>
      <c r="N64" s="172">
        <f>'将来負担比率（分子）の構造'!M$43</f>
        <v>4236</v>
      </c>
      <c r="O64" s="172"/>
      <c r="P64" s="172"/>
    </row>
    <row r="65" spans="1:16" x14ac:dyDescent="0.15">
      <c r="A65" s="172" t="s">
        <v>32</v>
      </c>
      <c r="B65" s="172">
        <f>'将来負担比率（分子）の構造'!I$42</f>
        <v>242</v>
      </c>
      <c r="C65" s="172"/>
      <c r="D65" s="172"/>
      <c r="E65" s="172">
        <f>'将来負担比率（分子）の構造'!J$42</f>
        <v>213</v>
      </c>
      <c r="F65" s="172"/>
      <c r="G65" s="172"/>
      <c r="H65" s="172">
        <f>'将来負担比率（分子）の構造'!K$42</f>
        <v>175</v>
      </c>
      <c r="I65" s="172"/>
      <c r="J65" s="172"/>
      <c r="K65" s="172">
        <f>'将来負担比率（分子）の構造'!L$42</f>
        <v>141</v>
      </c>
      <c r="L65" s="172"/>
      <c r="M65" s="172"/>
      <c r="N65" s="172">
        <f>'将来負担比率（分子）の構造'!M$42</f>
        <v>112</v>
      </c>
      <c r="O65" s="172"/>
      <c r="P65" s="172"/>
    </row>
    <row r="66" spans="1:16" x14ac:dyDescent="0.15">
      <c r="A66" s="172" t="s">
        <v>31</v>
      </c>
      <c r="B66" s="172">
        <f>'将来負担比率（分子）の構造'!I$41</f>
        <v>4867</v>
      </c>
      <c r="C66" s="172"/>
      <c r="D66" s="172"/>
      <c r="E66" s="172">
        <f>'将来負担比率（分子）の構造'!J$41</f>
        <v>4620</v>
      </c>
      <c r="F66" s="172"/>
      <c r="G66" s="172"/>
      <c r="H66" s="172">
        <f>'将来負担比率（分子）の構造'!K$41</f>
        <v>4444</v>
      </c>
      <c r="I66" s="172"/>
      <c r="J66" s="172"/>
      <c r="K66" s="172">
        <f>'将来負担比率（分子）の構造'!L$41</f>
        <v>4238</v>
      </c>
      <c r="L66" s="172"/>
      <c r="M66" s="172"/>
      <c r="N66" s="172">
        <f>'将来負担比率（分子）の構造'!M$41</f>
        <v>4331</v>
      </c>
      <c r="O66" s="172"/>
      <c r="P66" s="172"/>
    </row>
    <row r="67" spans="1:16" x14ac:dyDescent="0.15">
      <c r="A67" s="172" t="s">
        <v>75</v>
      </c>
      <c r="B67" s="172" t="e">
        <f>NA()</f>
        <v>#N/A</v>
      </c>
      <c r="C67" s="172">
        <f>IF(ISNUMBER('将来負担比率（分子）の構造'!I$53), IF('将来負担比率（分子）の構造'!I$53 &lt; 0, 0, '将来負担比率（分子）の構造'!I$53), NA())</f>
        <v>1634</v>
      </c>
      <c r="D67" s="172" t="e">
        <f>NA()</f>
        <v>#N/A</v>
      </c>
      <c r="E67" s="172" t="e">
        <f>NA()</f>
        <v>#N/A</v>
      </c>
      <c r="F67" s="172">
        <f>IF(ISNUMBER('将来負担比率（分子）の構造'!J$53), IF('将来負担比率（分子）の構造'!J$53 &lt; 0, 0, '将来負担比率（分子）の構造'!J$53), NA())</f>
        <v>1789</v>
      </c>
      <c r="G67" s="172" t="e">
        <f>NA()</f>
        <v>#N/A</v>
      </c>
      <c r="H67" s="172" t="e">
        <f>NA()</f>
        <v>#N/A</v>
      </c>
      <c r="I67" s="172">
        <f>IF(ISNUMBER('将来負担比率（分子）の構造'!K$53), IF('将来負担比率（分子）の構造'!K$53 &lt; 0, 0, '将来負担比率（分子）の構造'!K$53), NA())</f>
        <v>2132</v>
      </c>
      <c r="J67" s="172" t="e">
        <f>NA()</f>
        <v>#N/A</v>
      </c>
      <c r="K67" s="172" t="e">
        <f>NA()</f>
        <v>#N/A</v>
      </c>
      <c r="L67" s="172">
        <f>IF(ISNUMBER('将来負担比率（分子）の構造'!L$53), IF('将来負担比率（分子）の構造'!L$53 &lt; 0, 0, '将来負担比率（分子）の構造'!L$53), NA())</f>
        <v>1751</v>
      </c>
      <c r="M67" s="172" t="e">
        <f>NA()</f>
        <v>#N/A</v>
      </c>
      <c r="N67" s="172" t="e">
        <f>NA()</f>
        <v>#N/A</v>
      </c>
      <c r="O67" s="172">
        <f>IF(ISNUMBER('将来負担比率（分子）の構造'!M$53), IF('将来負担比率（分子）の構造'!M$53 &lt; 0, 0, '将来負担比率（分子）の構造'!M$53), NA())</f>
        <v>1699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1067</v>
      </c>
      <c r="C72" s="176">
        <f>基金残高に係る経年分析!G55</f>
        <v>1118</v>
      </c>
      <c r="D72" s="176">
        <f>基金残高に係る経年分析!H55</f>
        <v>1186</v>
      </c>
    </row>
    <row r="73" spans="1:16" x14ac:dyDescent="0.15">
      <c r="A73" s="175" t="s">
        <v>78</v>
      </c>
      <c r="B73" s="176">
        <f>基金残高に係る経年分析!F56</f>
        <v>271</v>
      </c>
      <c r="C73" s="176">
        <f>基金残高に係る経年分析!G56</f>
        <v>164</v>
      </c>
      <c r="D73" s="176">
        <f>基金残高に係る経年分析!H56</f>
        <v>147</v>
      </c>
    </row>
    <row r="74" spans="1:16" x14ac:dyDescent="0.15">
      <c r="A74" s="175" t="s">
        <v>79</v>
      </c>
      <c r="B74" s="176">
        <f>基金残高に係る経年分析!F57</f>
        <v>744</v>
      </c>
      <c r="C74" s="176">
        <f>基金残高に係る経年分析!G57</f>
        <v>861</v>
      </c>
      <c r="D74" s="176">
        <f>基金残高に係る経年分析!H57</f>
        <v>759</v>
      </c>
    </row>
  </sheetData>
  <sheetProtection algorithmName="SHA-512" hashValue="BY3qTRAk6HzLYcayI/bxoZoZlXMgEArOxVrXFeoKCs7/TztlwAxjPBU4p3mxZmwspz1oens33E1iWZ9R3rZgRA==" saltValue="MwlxUQ5Bf8Rj2V2kcCcN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C42D5-122B-476D-BFF8-03B21FDAC734}">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217</v>
      </c>
      <c r="DI1" s="636"/>
      <c r="DJ1" s="636"/>
      <c r="DK1" s="636"/>
      <c r="DL1" s="636"/>
      <c r="DM1" s="636"/>
      <c r="DN1" s="637"/>
      <c r="DO1" s="211"/>
      <c r="DP1" s="635" t="s">
        <v>218</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2.5" customHeight="1" x14ac:dyDescent="0.15">
      <c r="B2" s="212" t="s">
        <v>219</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8" t="s">
        <v>220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221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222</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15">
      <c r="B4" s="638" t="s">
        <v>1</v>
      </c>
      <c r="C4" s="639"/>
      <c r="D4" s="639"/>
      <c r="E4" s="639"/>
      <c r="F4" s="639"/>
      <c r="G4" s="639"/>
      <c r="H4" s="639"/>
      <c r="I4" s="639"/>
      <c r="J4" s="639"/>
      <c r="K4" s="639"/>
      <c r="L4" s="639"/>
      <c r="M4" s="639"/>
      <c r="N4" s="639"/>
      <c r="O4" s="639"/>
      <c r="P4" s="639"/>
      <c r="Q4" s="640"/>
      <c r="R4" s="638" t="s">
        <v>223</v>
      </c>
      <c r="S4" s="639"/>
      <c r="T4" s="639"/>
      <c r="U4" s="639"/>
      <c r="V4" s="639"/>
      <c r="W4" s="639"/>
      <c r="X4" s="639"/>
      <c r="Y4" s="640"/>
      <c r="Z4" s="638" t="s">
        <v>224</v>
      </c>
      <c r="AA4" s="639"/>
      <c r="AB4" s="639"/>
      <c r="AC4" s="640"/>
      <c r="AD4" s="638" t="s">
        <v>225</v>
      </c>
      <c r="AE4" s="639"/>
      <c r="AF4" s="639"/>
      <c r="AG4" s="639"/>
      <c r="AH4" s="639"/>
      <c r="AI4" s="639"/>
      <c r="AJ4" s="639"/>
      <c r="AK4" s="640"/>
      <c r="AL4" s="638" t="s">
        <v>224</v>
      </c>
      <c r="AM4" s="639"/>
      <c r="AN4" s="639"/>
      <c r="AO4" s="640"/>
      <c r="AP4" s="641" t="s">
        <v>226</v>
      </c>
      <c r="AQ4" s="641"/>
      <c r="AR4" s="641"/>
      <c r="AS4" s="641"/>
      <c r="AT4" s="641"/>
      <c r="AU4" s="641"/>
      <c r="AV4" s="641"/>
      <c r="AW4" s="641"/>
      <c r="AX4" s="641"/>
      <c r="AY4" s="641"/>
      <c r="AZ4" s="641"/>
      <c r="BA4" s="641"/>
      <c r="BB4" s="641"/>
      <c r="BC4" s="641"/>
      <c r="BD4" s="641"/>
      <c r="BE4" s="641"/>
      <c r="BF4" s="641"/>
      <c r="BG4" s="641" t="s">
        <v>227</v>
      </c>
      <c r="BH4" s="641"/>
      <c r="BI4" s="641"/>
      <c r="BJ4" s="641"/>
      <c r="BK4" s="641"/>
      <c r="BL4" s="641"/>
      <c r="BM4" s="641"/>
      <c r="BN4" s="641"/>
      <c r="BO4" s="641" t="s">
        <v>224</v>
      </c>
      <c r="BP4" s="641"/>
      <c r="BQ4" s="641"/>
      <c r="BR4" s="641"/>
      <c r="BS4" s="641" t="s">
        <v>228</v>
      </c>
      <c r="BT4" s="641"/>
      <c r="BU4" s="641"/>
      <c r="BV4" s="641"/>
      <c r="BW4" s="641"/>
      <c r="BX4" s="641"/>
      <c r="BY4" s="641"/>
      <c r="BZ4" s="641"/>
      <c r="CA4" s="641"/>
      <c r="CB4" s="641"/>
      <c r="CD4" s="638" t="s">
        <v>229</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15">
      <c r="B5" s="642" t="s">
        <v>230</v>
      </c>
      <c r="C5" s="643"/>
      <c r="D5" s="643"/>
      <c r="E5" s="643"/>
      <c r="F5" s="643"/>
      <c r="G5" s="643"/>
      <c r="H5" s="643"/>
      <c r="I5" s="643"/>
      <c r="J5" s="643"/>
      <c r="K5" s="643"/>
      <c r="L5" s="643"/>
      <c r="M5" s="643"/>
      <c r="N5" s="643"/>
      <c r="O5" s="643"/>
      <c r="P5" s="643"/>
      <c r="Q5" s="644"/>
      <c r="R5" s="645">
        <v>1141118</v>
      </c>
      <c r="S5" s="646"/>
      <c r="T5" s="646"/>
      <c r="U5" s="646"/>
      <c r="V5" s="646"/>
      <c r="W5" s="646"/>
      <c r="X5" s="646"/>
      <c r="Y5" s="647"/>
      <c r="Z5" s="648">
        <v>16</v>
      </c>
      <c r="AA5" s="648"/>
      <c r="AB5" s="648"/>
      <c r="AC5" s="648"/>
      <c r="AD5" s="649">
        <v>1141118</v>
      </c>
      <c r="AE5" s="649"/>
      <c r="AF5" s="649"/>
      <c r="AG5" s="649"/>
      <c r="AH5" s="649"/>
      <c r="AI5" s="649"/>
      <c r="AJ5" s="649"/>
      <c r="AK5" s="649"/>
      <c r="AL5" s="650">
        <v>31.3</v>
      </c>
      <c r="AM5" s="651"/>
      <c r="AN5" s="651"/>
      <c r="AO5" s="652"/>
      <c r="AP5" s="642" t="s">
        <v>231</v>
      </c>
      <c r="AQ5" s="643"/>
      <c r="AR5" s="643"/>
      <c r="AS5" s="643"/>
      <c r="AT5" s="643"/>
      <c r="AU5" s="643"/>
      <c r="AV5" s="643"/>
      <c r="AW5" s="643"/>
      <c r="AX5" s="643"/>
      <c r="AY5" s="643"/>
      <c r="AZ5" s="643"/>
      <c r="BA5" s="643"/>
      <c r="BB5" s="643"/>
      <c r="BC5" s="643"/>
      <c r="BD5" s="643"/>
      <c r="BE5" s="643"/>
      <c r="BF5" s="644"/>
      <c r="BG5" s="656">
        <v>1141118</v>
      </c>
      <c r="BH5" s="657"/>
      <c r="BI5" s="657"/>
      <c r="BJ5" s="657"/>
      <c r="BK5" s="657"/>
      <c r="BL5" s="657"/>
      <c r="BM5" s="657"/>
      <c r="BN5" s="658"/>
      <c r="BO5" s="659">
        <v>100</v>
      </c>
      <c r="BP5" s="659"/>
      <c r="BQ5" s="659"/>
      <c r="BR5" s="659"/>
      <c r="BS5" s="660" t="s">
        <v>130</v>
      </c>
      <c r="BT5" s="660"/>
      <c r="BU5" s="660"/>
      <c r="BV5" s="660"/>
      <c r="BW5" s="660"/>
      <c r="BX5" s="660"/>
      <c r="BY5" s="660"/>
      <c r="BZ5" s="660"/>
      <c r="CA5" s="660"/>
      <c r="CB5" s="664"/>
      <c r="CD5" s="638" t="s">
        <v>226</v>
      </c>
      <c r="CE5" s="639"/>
      <c r="CF5" s="639"/>
      <c r="CG5" s="639"/>
      <c r="CH5" s="639"/>
      <c r="CI5" s="639"/>
      <c r="CJ5" s="639"/>
      <c r="CK5" s="639"/>
      <c r="CL5" s="639"/>
      <c r="CM5" s="639"/>
      <c r="CN5" s="639"/>
      <c r="CO5" s="639"/>
      <c r="CP5" s="639"/>
      <c r="CQ5" s="640"/>
      <c r="CR5" s="638" t="s">
        <v>232</v>
      </c>
      <c r="CS5" s="639"/>
      <c r="CT5" s="639"/>
      <c r="CU5" s="639"/>
      <c r="CV5" s="639"/>
      <c r="CW5" s="639"/>
      <c r="CX5" s="639"/>
      <c r="CY5" s="640"/>
      <c r="CZ5" s="638" t="s">
        <v>224</v>
      </c>
      <c r="DA5" s="639"/>
      <c r="DB5" s="639"/>
      <c r="DC5" s="640"/>
      <c r="DD5" s="638" t="s">
        <v>233</v>
      </c>
      <c r="DE5" s="639"/>
      <c r="DF5" s="639"/>
      <c r="DG5" s="639"/>
      <c r="DH5" s="639"/>
      <c r="DI5" s="639"/>
      <c r="DJ5" s="639"/>
      <c r="DK5" s="639"/>
      <c r="DL5" s="639"/>
      <c r="DM5" s="639"/>
      <c r="DN5" s="639"/>
      <c r="DO5" s="639"/>
      <c r="DP5" s="640"/>
      <c r="DQ5" s="638" t="s">
        <v>234</v>
      </c>
      <c r="DR5" s="639"/>
      <c r="DS5" s="639"/>
      <c r="DT5" s="639"/>
      <c r="DU5" s="639"/>
      <c r="DV5" s="639"/>
      <c r="DW5" s="639"/>
      <c r="DX5" s="639"/>
      <c r="DY5" s="639"/>
      <c r="DZ5" s="639"/>
      <c r="EA5" s="639"/>
      <c r="EB5" s="639"/>
      <c r="EC5" s="640"/>
    </row>
    <row r="6" spans="2:143" ht="11.25" customHeight="1" x14ac:dyDescent="0.15">
      <c r="B6" s="653" t="s">
        <v>235</v>
      </c>
      <c r="C6" s="654"/>
      <c r="D6" s="654"/>
      <c r="E6" s="654"/>
      <c r="F6" s="654"/>
      <c r="G6" s="654"/>
      <c r="H6" s="654"/>
      <c r="I6" s="654"/>
      <c r="J6" s="654"/>
      <c r="K6" s="654"/>
      <c r="L6" s="654"/>
      <c r="M6" s="654"/>
      <c r="N6" s="654"/>
      <c r="O6" s="654"/>
      <c r="P6" s="654"/>
      <c r="Q6" s="655"/>
      <c r="R6" s="656">
        <v>81177</v>
      </c>
      <c r="S6" s="657"/>
      <c r="T6" s="657"/>
      <c r="U6" s="657"/>
      <c r="V6" s="657"/>
      <c r="W6" s="657"/>
      <c r="X6" s="657"/>
      <c r="Y6" s="658"/>
      <c r="Z6" s="659">
        <v>1.1000000000000001</v>
      </c>
      <c r="AA6" s="659"/>
      <c r="AB6" s="659"/>
      <c r="AC6" s="659"/>
      <c r="AD6" s="660">
        <v>81177</v>
      </c>
      <c r="AE6" s="660"/>
      <c r="AF6" s="660"/>
      <c r="AG6" s="660"/>
      <c r="AH6" s="660"/>
      <c r="AI6" s="660"/>
      <c r="AJ6" s="660"/>
      <c r="AK6" s="660"/>
      <c r="AL6" s="661">
        <v>2.2000000000000002</v>
      </c>
      <c r="AM6" s="662"/>
      <c r="AN6" s="662"/>
      <c r="AO6" s="663"/>
      <c r="AP6" s="653" t="s">
        <v>236</v>
      </c>
      <c r="AQ6" s="654"/>
      <c r="AR6" s="654"/>
      <c r="AS6" s="654"/>
      <c r="AT6" s="654"/>
      <c r="AU6" s="654"/>
      <c r="AV6" s="654"/>
      <c r="AW6" s="654"/>
      <c r="AX6" s="654"/>
      <c r="AY6" s="654"/>
      <c r="AZ6" s="654"/>
      <c r="BA6" s="654"/>
      <c r="BB6" s="654"/>
      <c r="BC6" s="654"/>
      <c r="BD6" s="654"/>
      <c r="BE6" s="654"/>
      <c r="BF6" s="655"/>
      <c r="BG6" s="656">
        <v>1141118</v>
      </c>
      <c r="BH6" s="657"/>
      <c r="BI6" s="657"/>
      <c r="BJ6" s="657"/>
      <c r="BK6" s="657"/>
      <c r="BL6" s="657"/>
      <c r="BM6" s="657"/>
      <c r="BN6" s="658"/>
      <c r="BO6" s="659">
        <v>100</v>
      </c>
      <c r="BP6" s="659"/>
      <c r="BQ6" s="659"/>
      <c r="BR6" s="659"/>
      <c r="BS6" s="660" t="s">
        <v>130</v>
      </c>
      <c r="BT6" s="660"/>
      <c r="BU6" s="660"/>
      <c r="BV6" s="660"/>
      <c r="BW6" s="660"/>
      <c r="BX6" s="660"/>
      <c r="BY6" s="660"/>
      <c r="BZ6" s="660"/>
      <c r="CA6" s="660"/>
      <c r="CB6" s="664"/>
      <c r="CD6" s="642" t="s">
        <v>237</v>
      </c>
      <c r="CE6" s="643"/>
      <c r="CF6" s="643"/>
      <c r="CG6" s="643"/>
      <c r="CH6" s="643"/>
      <c r="CI6" s="643"/>
      <c r="CJ6" s="643"/>
      <c r="CK6" s="643"/>
      <c r="CL6" s="643"/>
      <c r="CM6" s="643"/>
      <c r="CN6" s="643"/>
      <c r="CO6" s="643"/>
      <c r="CP6" s="643"/>
      <c r="CQ6" s="644"/>
      <c r="CR6" s="656">
        <v>66310</v>
      </c>
      <c r="CS6" s="657"/>
      <c r="CT6" s="657"/>
      <c r="CU6" s="657"/>
      <c r="CV6" s="657"/>
      <c r="CW6" s="657"/>
      <c r="CX6" s="657"/>
      <c r="CY6" s="658"/>
      <c r="CZ6" s="650">
        <v>1</v>
      </c>
      <c r="DA6" s="651"/>
      <c r="DB6" s="651"/>
      <c r="DC6" s="667"/>
      <c r="DD6" s="665">
        <v>132</v>
      </c>
      <c r="DE6" s="657"/>
      <c r="DF6" s="657"/>
      <c r="DG6" s="657"/>
      <c r="DH6" s="657"/>
      <c r="DI6" s="657"/>
      <c r="DJ6" s="657"/>
      <c r="DK6" s="657"/>
      <c r="DL6" s="657"/>
      <c r="DM6" s="657"/>
      <c r="DN6" s="657"/>
      <c r="DO6" s="657"/>
      <c r="DP6" s="658"/>
      <c r="DQ6" s="665">
        <v>66310</v>
      </c>
      <c r="DR6" s="657"/>
      <c r="DS6" s="657"/>
      <c r="DT6" s="657"/>
      <c r="DU6" s="657"/>
      <c r="DV6" s="657"/>
      <c r="DW6" s="657"/>
      <c r="DX6" s="657"/>
      <c r="DY6" s="657"/>
      <c r="DZ6" s="657"/>
      <c r="EA6" s="657"/>
      <c r="EB6" s="657"/>
      <c r="EC6" s="666"/>
    </row>
    <row r="7" spans="2:143" ht="11.25" customHeight="1" x14ac:dyDescent="0.15">
      <c r="B7" s="653" t="s">
        <v>238</v>
      </c>
      <c r="C7" s="654"/>
      <c r="D7" s="654"/>
      <c r="E7" s="654"/>
      <c r="F7" s="654"/>
      <c r="G7" s="654"/>
      <c r="H7" s="654"/>
      <c r="I7" s="654"/>
      <c r="J7" s="654"/>
      <c r="K7" s="654"/>
      <c r="L7" s="654"/>
      <c r="M7" s="654"/>
      <c r="N7" s="654"/>
      <c r="O7" s="654"/>
      <c r="P7" s="654"/>
      <c r="Q7" s="655"/>
      <c r="R7" s="656">
        <v>711</v>
      </c>
      <c r="S7" s="657"/>
      <c r="T7" s="657"/>
      <c r="U7" s="657"/>
      <c r="V7" s="657"/>
      <c r="W7" s="657"/>
      <c r="X7" s="657"/>
      <c r="Y7" s="658"/>
      <c r="Z7" s="659">
        <v>0</v>
      </c>
      <c r="AA7" s="659"/>
      <c r="AB7" s="659"/>
      <c r="AC7" s="659"/>
      <c r="AD7" s="660">
        <v>711</v>
      </c>
      <c r="AE7" s="660"/>
      <c r="AF7" s="660"/>
      <c r="AG7" s="660"/>
      <c r="AH7" s="660"/>
      <c r="AI7" s="660"/>
      <c r="AJ7" s="660"/>
      <c r="AK7" s="660"/>
      <c r="AL7" s="661">
        <v>0</v>
      </c>
      <c r="AM7" s="662"/>
      <c r="AN7" s="662"/>
      <c r="AO7" s="663"/>
      <c r="AP7" s="653" t="s">
        <v>239</v>
      </c>
      <c r="AQ7" s="654"/>
      <c r="AR7" s="654"/>
      <c r="AS7" s="654"/>
      <c r="AT7" s="654"/>
      <c r="AU7" s="654"/>
      <c r="AV7" s="654"/>
      <c r="AW7" s="654"/>
      <c r="AX7" s="654"/>
      <c r="AY7" s="654"/>
      <c r="AZ7" s="654"/>
      <c r="BA7" s="654"/>
      <c r="BB7" s="654"/>
      <c r="BC7" s="654"/>
      <c r="BD7" s="654"/>
      <c r="BE7" s="654"/>
      <c r="BF7" s="655"/>
      <c r="BG7" s="656">
        <v>434744</v>
      </c>
      <c r="BH7" s="657"/>
      <c r="BI7" s="657"/>
      <c r="BJ7" s="657"/>
      <c r="BK7" s="657"/>
      <c r="BL7" s="657"/>
      <c r="BM7" s="657"/>
      <c r="BN7" s="658"/>
      <c r="BO7" s="659">
        <v>38.1</v>
      </c>
      <c r="BP7" s="659"/>
      <c r="BQ7" s="659"/>
      <c r="BR7" s="659"/>
      <c r="BS7" s="660" t="s">
        <v>130</v>
      </c>
      <c r="BT7" s="660"/>
      <c r="BU7" s="660"/>
      <c r="BV7" s="660"/>
      <c r="BW7" s="660"/>
      <c r="BX7" s="660"/>
      <c r="BY7" s="660"/>
      <c r="BZ7" s="660"/>
      <c r="CA7" s="660"/>
      <c r="CB7" s="664"/>
      <c r="CD7" s="653" t="s">
        <v>240</v>
      </c>
      <c r="CE7" s="654"/>
      <c r="CF7" s="654"/>
      <c r="CG7" s="654"/>
      <c r="CH7" s="654"/>
      <c r="CI7" s="654"/>
      <c r="CJ7" s="654"/>
      <c r="CK7" s="654"/>
      <c r="CL7" s="654"/>
      <c r="CM7" s="654"/>
      <c r="CN7" s="654"/>
      <c r="CO7" s="654"/>
      <c r="CP7" s="654"/>
      <c r="CQ7" s="655"/>
      <c r="CR7" s="656">
        <v>1238588</v>
      </c>
      <c r="CS7" s="657"/>
      <c r="CT7" s="657"/>
      <c r="CU7" s="657"/>
      <c r="CV7" s="657"/>
      <c r="CW7" s="657"/>
      <c r="CX7" s="657"/>
      <c r="CY7" s="658"/>
      <c r="CZ7" s="659">
        <v>18.100000000000001</v>
      </c>
      <c r="DA7" s="659"/>
      <c r="DB7" s="659"/>
      <c r="DC7" s="659"/>
      <c r="DD7" s="665">
        <v>101495</v>
      </c>
      <c r="DE7" s="657"/>
      <c r="DF7" s="657"/>
      <c r="DG7" s="657"/>
      <c r="DH7" s="657"/>
      <c r="DI7" s="657"/>
      <c r="DJ7" s="657"/>
      <c r="DK7" s="657"/>
      <c r="DL7" s="657"/>
      <c r="DM7" s="657"/>
      <c r="DN7" s="657"/>
      <c r="DO7" s="657"/>
      <c r="DP7" s="658"/>
      <c r="DQ7" s="665">
        <v>1052126</v>
      </c>
      <c r="DR7" s="657"/>
      <c r="DS7" s="657"/>
      <c r="DT7" s="657"/>
      <c r="DU7" s="657"/>
      <c r="DV7" s="657"/>
      <c r="DW7" s="657"/>
      <c r="DX7" s="657"/>
      <c r="DY7" s="657"/>
      <c r="DZ7" s="657"/>
      <c r="EA7" s="657"/>
      <c r="EB7" s="657"/>
      <c r="EC7" s="666"/>
    </row>
    <row r="8" spans="2:143" ht="11.25" customHeight="1" x14ac:dyDescent="0.15">
      <c r="B8" s="653" t="s">
        <v>241</v>
      </c>
      <c r="C8" s="654"/>
      <c r="D8" s="654"/>
      <c r="E8" s="654"/>
      <c r="F8" s="654"/>
      <c r="G8" s="654"/>
      <c r="H8" s="654"/>
      <c r="I8" s="654"/>
      <c r="J8" s="654"/>
      <c r="K8" s="654"/>
      <c r="L8" s="654"/>
      <c r="M8" s="654"/>
      <c r="N8" s="654"/>
      <c r="O8" s="654"/>
      <c r="P8" s="654"/>
      <c r="Q8" s="655"/>
      <c r="R8" s="656">
        <v>5547</v>
      </c>
      <c r="S8" s="657"/>
      <c r="T8" s="657"/>
      <c r="U8" s="657"/>
      <c r="V8" s="657"/>
      <c r="W8" s="657"/>
      <c r="X8" s="657"/>
      <c r="Y8" s="658"/>
      <c r="Z8" s="659">
        <v>0.1</v>
      </c>
      <c r="AA8" s="659"/>
      <c r="AB8" s="659"/>
      <c r="AC8" s="659"/>
      <c r="AD8" s="660">
        <v>5547</v>
      </c>
      <c r="AE8" s="660"/>
      <c r="AF8" s="660"/>
      <c r="AG8" s="660"/>
      <c r="AH8" s="660"/>
      <c r="AI8" s="660"/>
      <c r="AJ8" s="660"/>
      <c r="AK8" s="660"/>
      <c r="AL8" s="661">
        <v>0.2</v>
      </c>
      <c r="AM8" s="662"/>
      <c r="AN8" s="662"/>
      <c r="AO8" s="663"/>
      <c r="AP8" s="653" t="s">
        <v>242</v>
      </c>
      <c r="AQ8" s="654"/>
      <c r="AR8" s="654"/>
      <c r="AS8" s="654"/>
      <c r="AT8" s="654"/>
      <c r="AU8" s="654"/>
      <c r="AV8" s="654"/>
      <c r="AW8" s="654"/>
      <c r="AX8" s="654"/>
      <c r="AY8" s="654"/>
      <c r="AZ8" s="654"/>
      <c r="BA8" s="654"/>
      <c r="BB8" s="654"/>
      <c r="BC8" s="654"/>
      <c r="BD8" s="654"/>
      <c r="BE8" s="654"/>
      <c r="BF8" s="655"/>
      <c r="BG8" s="656">
        <v>17311</v>
      </c>
      <c r="BH8" s="657"/>
      <c r="BI8" s="657"/>
      <c r="BJ8" s="657"/>
      <c r="BK8" s="657"/>
      <c r="BL8" s="657"/>
      <c r="BM8" s="657"/>
      <c r="BN8" s="658"/>
      <c r="BO8" s="659">
        <v>1.5</v>
      </c>
      <c r="BP8" s="659"/>
      <c r="BQ8" s="659"/>
      <c r="BR8" s="659"/>
      <c r="BS8" s="660" t="s">
        <v>130</v>
      </c>
      <c r="BT8" s="660"/>
      <c r="BU8" s="660"/>
      <c r="BV8" s="660"/>
      <c r="BW8" s="660"/>
      <c r="BX8" s="660"/>
      <c r="BY8" s="660"/>
      <c r="BZ8" s="660"/>
      <c r="CA8" s="660"/>
      <c r="CB8" s="664"/>
      <c r="CD8" s="653" t="s">
        <v>243</v>
      </c>
      <c r="CE8" s="654"/>
      <c r="CF8" s="654"/>
      <c r="CG8" s="654"/>
      <c r="CH8" s="654"/>
      <c r="CI8" s="654"/>
      <c r="CJ8" s="654"/>
      <c r="CK8" s="654"/>
      <c r="CL8" s="654"/>
      <c r="CM8" s="654"/>
      <c r="CN8" s="654"/>
      <c r="CO8" s="654"/>
      <c r="CP8" s="654"/>
      <c r="CQ8" s="655"/>
      <c r="CR8" s="656">
        <v>1439622</v>
      </c>
      <c r="CS8" s="657"/>
      <c r="CT8" s="657"/>
      <c r="CU8" s="657"/>
      <c r="CV8" s="657"/>
      <c r="CW8" s="657"/>
      <c r="CX8" s="657"/>
      <c r="CY8" s="658"/>
      <c r="CZ8" s="659">
        <v>21</v>
      </c>
      <c r="DA8" s="659"/>
      <c r="DB8" s="659"/>
      <c r="DC8" s="659"/>
      <c r="DD8" s="665">
        <v>7608</v>
      </c>
      <c r="DE8" s="657"/>
      <c r="DF8" s="657"/>
      <c r="DG8" s="657"/>
      <c r="DH8" s="657"/>
      <c r="DI8" s="657"/>
      <c r="DJ8" s="657"/>
      <c r="DK8" s="657"/>
      <c r="DL8" s="657"/>
      <c r="DM8" s="657"/>
      <c r="DN8" s="657"/>
      <c r="DO8" s="657"/>
      <c r="DP8" s="658"/>
      <c r="DQ8" s="665">
        <v>802471</v>
      </c>
      <c r="DR8" s="657"/>
      <c r="DS8" s="657"/>
      <c r="DT8" s="657"/>
      <c r="DU8" s="657"/>
      <c r="DV8" s="657"/>
      <c r="DW8" s="657"/>
      <c r="DX8" s="657"/>
      <c r="DY8" s="657"/>
      <c r="DZ8" s="657"/>
      <c r="EA8" s="657"/>
      <c r="EB8" s="657"/>
      <c r="EC8" s="666"/>
    </row>
    <row r="9" spans="2:143" ht="11.25" customHeight="1" x14ac:dyDescent="0.15">
      <c r="B9" s="653" t="s">
        <v>244</v>
      </c>
      <c r="C9" s="654"/>
      <c r="D9" s="654"/>
      <c r="E9" s="654"/>
      <c r="F9" s="654"/>
      <c r="G9" s="654"/>
      <c r="H9" s="654"/>
      <c r="I9" s="654"/>
      <c r="J9" s="654"/>
      <c r="K9" s="654"/>
      <c r="L9" s="654"/>
      <c r="M9" s="654"/>
      <c r="N9" s="654"/>
      <c r="O9" s="654"/>
      <c r="P9" s="654"/>
      <c r="Q9" s="655"/>
      <c r="R9" s="656">
        <v>5977</v>
      </c>
      <c r="S9" s="657"/>
      <c r="T9" s="657"/>
      <c r="U9" s="657"/>
      <c r="V9" s="657"/>
      <c r="W9" s="657"/>
      <c r="X9" s="657"/>
      <c r="Y9" s="658"/>
      <c r="Z9" s="659">
        <v>0.1</v>
      </c>
      <c r="AA9" s="659"/>
      <c r="AB9" s="659"/>
      <c r="AC9" s="659"/>
      <c r="AD9" s="660">
        <v>5977</v>
      </c>
      <c r="AE9" s="660"/>
      <c r="AF9" s="660"/>
      <c r="AG9" s="660"/>
      <c r="AH9" s="660"/>
      <c r="AI9" s="660"/>
      <c r="AJ9" s="660"/>
      <c r="AK9" s="660"/>
      <c r="AL9" s="661">
        <v>0.2</v>
      </c>
      <c r="AM9" s="662"/>
      <c r="AN9" s="662"/>
      <c r="AO9" s="663"/>
      <c r="AP9" s="653" t="s">
        <v>245</v>
      </c>
      <c r="AQ9" s="654"/>
      <c r="AR9" s="654"/>
      <c r="AS9" s="654"/>
      <c r="AT9" s="654"/>
      <c r="AU9" s="654"/>
      <c r="AV9" s="654"/>
      <c r="AW9" s="654"/>
      <c r="AX9" s="654"/>
      <c r="AY9" s="654"/>
      <c r="AZ9" s="654"/>
      <c r="BA9" s="654"/>
      <c r="BB9" s="654"/>
      <c r="BC9" s="654"/>
      <c r="BD9" s="654"/>
      <c r="BE9" s="654"/>
      <c r="BF9" s="655"/>
      <c r="BG9" s="656">
        <v>361771</v>
      </c>
      <c r="BH9" s="657"/>
      <c r="BI9" s="657"/>
      <c r="BJ9" s="657"/>
      <c r="BK9" s="657"/>
      <c r="BL9" s="657"/>
      <c r="BM9" s="657"/>
      <c r="BN9" s="658"/>
      <c r="BO9" s="659">
        <v>31.7</v>
      </c>
      <c r="BP9" s="659"/>
      <c r="BQ9" s="659"/>
      <c r="BR9" s="659"/>
      <c r="BS9" s="660" t="s">
        <v>130</v>
      </c>
      <c r="BT9" s="660"/>
      <c r="BU9" s="660"/>
      <c r="BV9" s="660"/>
      <c r="BW9" s="660"/>
      <c r="BX9" s="660"/>
      <c r="BY9" s="660"/>
      <c r="BZ9" s="660"/>
      <c r="CA9" s="660"/>
      <c r="CB9" s="664"/>
      <c r="CD9" s="653" t="s">
        <v>246</v>
      </c>
      <c r="CE9" s="654"/>
      <c r="CF9" s="654"/>
      <c r="CG9" s="654"/>
      <c r="CH9" s="654"/>
      <c r="CI9" s="654"/>
      <c r="CJ9" s="654"/>
      <c r="CK9" s="654"/>
      <c r="CL9" s="654"/>
      <c r="CM9" s="654"/>
      <c r="CN9" s="654"/>
      <c r="CO9" s="654"/>
      <c r="CP9" s="654"/>
      <c r="CQ9" s="655"/>
      <c r="CR9" s="656">
        <v>332319</v>
      </c>
      <c r="CS9" s="657"/>
      <c r="CT9" s="657"/>
      <c r="CU9" s="657"/>
      <c r="CV9" s="657"/>
      <c r="CW9" s="657"/>
      <c r="CX9" s="657"/>
      <c r="CY9" s="658"/>
      <c r="CZ9" s="659">
        <v>4.9000000000000004</v>
      </c>
      <c r="DA9" s="659"/>
      <c r="DB9" s="659"/>
      <c r="DC9" s="659"/>
      <c r="DD9" s="665">
        <v>5188</v>
      </c>
      <c r="DE9" s="657"/>
      <c r="DF9" s="657"/>
      <c r="DG9" s="657"/>
      <c r="DH9" s="657"/>
      <c r="DI9" s="657"/>
      <c r="DJ9" s="657"/>
      <c r="DK9" s="657"/>
      <c r="DL9" s="657"/>
      <c r="DM9" s="657"/>
      <c r="DN9" s="657"/>
      <c r="DO9" s="657"/>
      <c r="DP9" s="658"/>
      <c r="DQ9" s="665">
        <v>236111</v>
      </c>
      <c r="DR9" s="657"/>
      <c r="DS9" s="657"/>
      <c r="DT9" s="657"/>
      <c r="DU9" s="657"/>
      <c r="DV9" s="657"/>
      <c r="DW9" s="657"/>
      <c r="DX9" s="657"/>
      <c r="DY9" s="657"/>
      <c r="DZ9" s="657"/>
      <c r="EA9" s="657"/>
      <c r="EB9" s="657"/>
      <c r="EC9" s="666"/>
    </row>
    <row r="10" spans="2:143" ht="11.25" customHeight="1" x14ac:dyDescent="0.15">
      <c r="B10" s="653" t="s">
        <v>247</v>
      </c>
      <c r="C10" s="654"/>
      <c r="D10" s="654"/>
      <c r="E10" s="654"/>
      <c r="F10" s="654"/>
      <c r="G10" s="654"/>
      <c r="H10" s="654"/>
      <c r="I10" s="654"/>
      <c r="J10" s="654"/>
      <c r="K10" s="654"/>
      <c r="L10" s="654"/>
      <c r="M10" s="654"/>
      <c r="N10" s="654"/>
      <c r="O10" s="654"/>
      <c r="P10" s="654"/>
      <c r="Q10" s="655"/>
      <c r="R10" s="656" t="s">
        <v>130</v>
      </c>
      <c r="S10" s="657"/>
      <c r="T10" s="657"/>
      <c r="U10" s="657"/>
      <c r="V10" s="657"/>
      <c r="W10" s="657"/>
      <c r="X10" s="657"/>
      <c r="Y10" s="658"/>
      <c r="Z10" s="659" t="s">
        <v>130</v>
      </c>
      <c r="AA10" s="659"/>
      <c r="AB10" s="659"/>
      <c r="AC10" s="659"/>
      <c r="AD10" s="660" t="s">
        <v>130</v>
      </c>
      <c r="AE10" s="660"/>
      <c r="AF10" s="660"/>
      <c r="AG10" s="660"/>
      <c r="AH10" s="660"/>
      <c r="AI10" s="660"/>
      <c r="AJ10" s="660"/>
      <c r="AK10" s="660"/>
      <c r="AL10" s="661" t="s">
        <v>130</v>
      </c>
      <c r="AM10" s="662"/>
      <c r="AN10" s="662"/>
      <c r="AO10" s="663"/>
      <c r="AP10" s="653" t="s">
        <v>248</v>
      </c>
      <c r="AQ10" s="654"/>
      <c r="AR10" s="654"/>
      <c r="AS10" s="654"/>
      <c r="AT10" s="654"/>
      <c r="AU10" s="654"/>
      <c r="AV10" s="654"/>
      <c r="AW10" s="654"/>
      <c r="AX10" s="654"/>
      <c r="AY10" s="654"/>
      <c r="AZ10" s="654"/>
      <c r="BA10" s="654"/>
      <c r="BB10" s="654"/>
      <c r="BC10" s="654"/>
      <c r="BD10" s="654"/>
      <c r="BE10" s="654"/>
      <c r="BF10" s="655"/>
      <c r="BG10" s="656">
        <v>23176</v>
      </c>
      <c r="BH10" s="657"/>
      <c r="BI10" s="657"/>
      <c r="BJ10" s="657"/>
      <c r="BK10" s="657"/>
      <c r="BL10" s="657"/>
      <c r="BM10" s="657"/>
      <c r="BN10" s="658"/>
      <c r="BO10" s="659">
        <v>2</v>
      </c>
      <c r="BP10" s="659"/>
      <c r="BQ10" s="659"/>
      <c r="BR10" s="659"/>
      <c r="BS10" s="660" t="s">
        <v>130</v>
      </c>
      <c r="BT10" s="660"/>
      <c r="BU10" s="660"/>
      <c r="BV10" s="660"/>
      <c r="BW10" s="660"/>
      <c r="BX10" s="660"/>
      <c r="BY10" s="660"/>
      <c r="BZ10" s="660"/>
      <c r="CA10" s="660"/>
      <c r="CB10" s="664"/>
      <c r="CD10" s="653" t="s">
        <v>249</v>
      </c>
      <c r="CE10" s="654"/>
      <c r="CF10" s="654"/>
      <c r="CG10" s="654"/>
      <c r="CH10" s="654"/>
      <c r="CI10" s="654"/>
      <c r="CJ10" s="654"/>
      <c r="CK10" s="654"/>
      <c r="CL10" s="654"/>
      <c r="CM10" s="654"/>
      <c r="CN10" s="654"/>
      <c r="CO10" s="654"/>
      <c r="CP10" s="654"/>
      <c r="CQ10" s="655"/>
      <c r="CR10" s="656" t="s">
        <v>130</v>
      </c>
      <c r="CS10" s="657"/>
      <c r="CT10" s="657"/>
      <c r="CU10" s="657"/>
      <c r="CV10" s="657"/>
      <c r="CW10" s="657"/>
      <c r="CX10" s="657"/>
      <c r="CY10" s="658"/>
      <c r="CZ10" s="659" t="s">
        <v>130</v>
      </c>
      <c r="DA10" s="659"/>
      <c r="DB10" s="659"/>
      <c r="DC10" s="659"/>
      <c r="DD10" s="665" t="s">
        <v>130</v>
      </c>
      <c r="DE10" s="657"/>
      <c r="DF10" s="657"/>
      <c r="DG10" s="657"/>
      <c r="DH10" s="657"/>
      <c r="DI10" s="657"/>
      <c r="DJ10" s="657"/>
      <c r="DK10" s="657"/>
      <c r="DL10" s="657"/>
      <c r="DM10" s="657"/>
      <c r="DN10" s="657"/>
      <c r="DO10" s="657"/>
      <c r="DP10" s="658"/>
      <c r="DQ10" s="665" t="s">
        <v>130</v>
      </c>
      <c r="DR10" s="657"/>
      <c r="DS10" s="657"/>
      <c r="DT10" s="657"/>
      <c r="DU10" s="657"/>
      <c r="DV10" s="657"/>
      <c r="DW10" s="657"/>
      <c r="DX10" s="657"/>
      <c r="DY10" s="657"/>
      <c r="DZ10" s="657"/>
      <c r="EA10" s="657"/>
      <c r="EB10" s="657"/>
      <c r="EC10" s="666"/>
    </row>
    <row r="11" spans="2:143" ht="11.25" customHeight="1" x14ac:dyDescent="0.15">
      <c r="B11" s="653" t="s">
        <v>250</v>
      </c>
      <c r="C11" s="654"/>
      <c r="D11" s="654"/>
      <c r="E11" s="654"/>
      <c r="F11" s="654"/>
      <c r="G11" s="654"/>
      <c r="H11" s="654"/>
      <c r="I11" s="654"/>
      <c r="J11" s="654"/>
      <c r="K11" s="654"/>
      <c r="L11" s="654"/>
      <c r="M11" s="654"/>
      <c r="N11" s="654"/>
      <c r="O11" s="654"/>
      <c r="P11" s="654"/>
      <c r="Q11" s="655"/>
      <c r="R11" s="656">
        <v>230534</v>
      </c>
      <c r="S11" s="657"/>
      <c r="T11" s="657"/>
      <c r="U11" s="657"/>
      <c r="V11" s="657"/>
      <c r="W11" s="657"/>
      <c r="X11" s="657"/>
      <c r="Y11" s="658"/>
      <c r="Z11" s="661">
        <v>3.2</v>
      </c>
      <c r="AA11" s="662"/>
      <c r="AB11" s="662"/>
      <c r="AC11" s="668"/>
      <c r="AD11" s="665">
        <v>230534</v>
      </c>
      <c r="AE11" s="657"/>
      <c r="AF11" s="657"/>
      <c r="AG11" s="657"/>
      <c r="AH11" s="657"/>
      <c r="AI11" s="657"/>
      <c r="AJ11" s="657"/>
      <c r="AK11" s="658"/>
      <c r="AL11" s="661">
        <v>6.3</v>
      </c>
      <c r="AM11" s="662"/>
      <c r="AN11" s="662"/>
      <c r="AO11" s="663"/>
      <c r="AP11" s="653" t="s">
        <v>251</v>
      </c>
      <c r="AQ11" s="654"/>
      <c r="AR11" s="654"/>
      <c r="AS11" s="654"/>
      <c r="AT11" s="654"/>
      <c r="AU11" s="654"/>
      <c r="AV11" s="654"/>
      <c r="AW11" s="654"/>
      <c r="AX11" s="654"/>
      <c r="AY11" s="654"/>
      <c r="AZ11" s="654"/>
      <c r="BA11" s="654"/>
      <c r="BB11" s="654"/>
      <c r="BC11" s="654"/>
      <c r="BD11" s="654"/>
      <c r="BE11" s="654"/>
      <c r="BF11" s="655"/>
      <c r="BG11" s="656">
        <v>32486</v>
      </c>
      <c r="BH11" s="657"/>
      <c r="BI11" s="657"/>
      <c r="BJ11" s="657"/>
      <c r="BK11" s="657"/>
      <c r="BL11" s="657"/>
      <c r="BM11" s="657"/>
      <c r="BN11" s="658"/>
      <c r="BO11" s="659">
        <v>2.8</v>
      </c>
      <c r="BP11" s="659"/>
      <c r="BQ11" s="659"/>
      <c r="BR11" s="659"/>
      <c r="BS11" s="660" t="s">
        <v>130</v>
      </c>
      <c r="BT11" s="660"/>
      <c r="BU11" s="660"/>
      <c r="BV11" s="660"/>
      <c r="BW11" s="660"/>
      <c r="BX11" s="660"/>
      <c r="BY11" s="660"/>
      <c r="BZ11" s="660"/>
      <c r="CA11" s="660"/>
      <c r="CB11" s="664"/>
      <c r="CD11" s="653" t="s">
        <v>252</v>
      </c>
      <c r="CE11" s="654"/>
      <c r="CF11" s="654"/>
      <c r="CG11" s="654"/>
      <c r="CH11" s="654"/>
      <c r="CI11" s="654"/>
      <c r="CJ11" s="654"/>
      <c r="CK11" s="654"/>
      <c r="CL11" s="654"/>
      <c r="CM11" s="654"/>
      <c r="CN11" s="654"/>
      <c r="CO11" s="654"/>
      <c r="CP11" s="654"/>
      <c r="CQ11" s="655"/>
      <c r="CR11" s="656">
        <v>481406</v>
      </c>
      <c r="CS11" s="657"/>
      <c r="CT11" s="657"/>
      <c r="CU11" s="657"/>
      <c r="CV11" s="657"/>
      <c r="CW11" s="657"/>
      <c r="CX11" s="657"/>
      <c r="CY11" s="658"/>
      <c r="CZ11" s="659">
        <v>7</v>
      </c>
      <c r="DA11" s="659"/>
      <c r="DB11" s="659"/>
      <c r="DC11" s="659"/>
      <c r="DD11" s="665">
        <v>166489</v>
      </c>
      <c r="DE11" s="657"/>
      <c r="DF11" s="657"/>
      <c r="DG11" s="657"/>
      <c r="DH11" s="657"/>
      <c r="DI11" s="657"/>
      <c r="DJ11" s="657"/>
      <c r="DK11" s="657"/>
      <c r="DL11" s="657"/>
      <c r="DM11" s="657"/>
      <c r="DN11" s="657"/>
      <c r="DO11" s="657"/>
      <c r="DP11" s="658"/>
      <c r="DQ11" s="665">
        <v>284175</v>
      </c>
      <c r="DR11" s="657"/>
      <c r="DS11" s="657"/>
      <c r="DT11" s="657"/>
      <c r="DU11" s="657"/>
      <c r="DV11" s="657"/>
      <c r="DW11" s="657"/>
      <c r="DX11" s="657"/>
      <c r="DY11" s="657"/>
      <c r="DZ11" s="657"/>
      <c r="EA11" s="657"/>
      <c r="EB11" s="657"/>
      <c r="EC11" s="666"/>
    </row>
    <row r="12" spans="2:143" ht="11.25" customHeight="1" x14ac:dyDescent="0.15">
      <c r="B12" s="653" t="s">
        <v>253</v>
      </c>
      <c r="C12" s="654"/>
      <c r="D12" s="654"/>
      <c r="E12" s="654"/>
      <c r="F12" s="654"/>
      <c r="G12" s="654"/>
      <c r="H12" s="654"/>
      <c r="I12" s="654"/>
      <c r="J12" s="654"/>
      <c r="K12" s="654"/>
      <c r="L12" s="654"/>
      <c r="M12" s="654"/>
      <c r="N12" s="654"/>
      <c r="O12" s="654"/>
      <c r="P12" s="654"/>
      <c r="Q12" s="655"/>
      <c r="R12" s="656" t="s">
        <v>130</v>
      </c>
      <c r="S12" s="657"/>
      <c r="T12" s="657"/>
      <c r="U12" s="657"/>
      <c r="V12" s="657"/>
      <c r="W12" s="657"/>
      <c r="X12" s="657"/>
      <c r="Y12" s="658"/>
      <c r="Z12" s="659" t="s">
        <v>130</v>
      </c>
      <c r="AA12" s="659"/>
      <c r="AB12" s="659"/>
      <c r="AC12" s="659"/>
      <c r="AD12" s="660" t="s">
        <v>130</v>
      </c>
      <c r="AE12" s="660"/>
      <c r="AF12" s="660"/>
      <c r="AG12" s="660"/>
      <c r="AH12" s="660"/>
      <c r="AI12" s="660"/>
      <c r="AJ12" s="660"/>
      <c r="AK12" s="660"/>
      <c r="AL12" s="661" t="s">
        <v>130</v>
      </c>
      <c r="AM12" s="662"/>
      <c r="AN12" s="662"/>
      <c r="AO12" s="663"/>
      <c r="AP12" s="653" t="s">
        <v>254</v>
      </c>
      <c r="AQ12" s="654"/>
      <c r="AR12" s="654"/>
      <c r="AS12" s="654"/>
      <c r="AT12" s="654"/>
      <c r="AU12" s="654"/>
      <c r="AV12" s="654"/>
      <c r="AW12" s="654"/>
      <c r="AX12" s="654"/>
      <c r="AY12" s="654"/>
      <c r="AZ12" s="654"/>
      <c r="BA12" s="654"/>
      <c r="BB12" s="654"/>
      <c r="BC12" s="654"/>
      <c r="BD12" s="654"/>
      <c r="BE12" s="654"/>
      <c r="BF12" s="655"/>
      <c r="BG12" s="656">
        <v>614605</v>
      </c>
      <c r="BH12" s="657"/>
      <c r="BI12" s="657"/>
      <c r="BJ12" s="657"/>
      <c r="BK12" s="657"/>
      <c r="BL12" s="657"/>
      <c r="BM12" s="657"/>
      <c r="BN12" s="658"/>
      <c r="BO12" s="659">
        <v>53.9</v>
      </c>
      <c r="BP12" s="659"/>
      <c r="BQ12" s="659"/>
      <c r="BR12" s="659"/>
      <c r="BS12" s="660" t="s">
        <v>130</v>
      </c>
      <c r="BT12" s="660"/>
      <c r="BU12" s="660"/>
      <c r="BV12" s="660"/>
      <c r="BW12" s="660"/>
      <c r="BX12" s="660"/>
      <c r="BY12" s="660"/>
      <c r="BZ12" s="660"/>
      <c r="CA12" s="660"/>
      <c r="CB12" s="664"/>
      <c r="CD12" s="653" t="s">
        <v>255</v>
      </c>
      <c r="CE12" s="654"/>
      <c r="CF12" s="654"/>
      <c r="CG12" s="654"/>
      <c r="CH12" s="654"/>
      <c r="CI12" s="654"/>
      <c r="CJ12" s="654"/>
      <c r="CK12" s="654"/>
      <c r="CL12" s="654"/>
      <c r="CM12" s="654"/>
      <c r="CN12" s="654"/>
      <c r="CO12" s="654"/>
      <c r="CP12" s="654"/>
      <c r="CQ12" s="655"/>
      <c r="CR12" s="656">
        <v>529234</v>
      </c>
      <c r="CS12" s="657"/>
      <c r="CT12" s="657"/>
      <c r="CU12" s="657"/>
      <c r="CV12" s="657"/>
      <c r="CW12" s="657"/>
      <c r="CX12" s="657"/>
      <c r="CY12" s="658"/>
      <c r="CZ12" s="659">
        <v>7.7</v>
      </c>
      <c r="DA12" s="659"/>
      <c r="DB12" s="659"/>
      <c r="DC12" s="659"/>
      <c r="DD12" s="665">
        <v>104259</v>
      </c>
      <c r="DE12" s="657"/>
      <c r="DF12" s="657"/>
      <c r="DG12" s="657"/>
      <c r="DH12" s="657"/>
      <c r="DI12" s="657"/>
      <c r="DJ12" s="657"/>
      <c r="DK12" s="657"/>
      <c r="DL12" s="657"/>
      <c r="DM12" s="657"/>
      <c r="DN12" s="657"/>
      <c r="DO12" s="657"/>
      <c r="DP12" s="658"/>
      <c r="DQ12" s="665">
        <v>247792</v>
      </c>
      <c r="DR12" s="657"/>
      <c r="DS12" s="657"/>
      <c r="DT12" s="657"/>
      <c r="DU12" s="657"/>
      <c r="DV12" s="657"/>
      <c r="DW12" s="657"/>
      <c r="DX12" s="657"/>
      <c r="DY12" s="657"/>
      <c r="DZ12" s="657"/>
      <c r="EA12" s="657"/>
      <c r="EB12" s="657"/>
      <c r="EC12" s="666"/>
    </row>
    <row r="13" spans="2:143" ht="11.25" customHeight="1" x14ac:dyDescent="0.15">
      <c r="B13" s="653" t="s">
        <v>256</v>
      </c>
      <c r="C13" s="654"/>
      <c r="D13" s="654"/>
      <c r="E13" s="654"/>
      <c r="F13" s="654"/>
      <c r="G13" s="654"/>
      <c r="H13" s="654"/>
      <c r="I13" s="654"/>
      <c r="J13" s="654"/>
      <c r="K13" s="654"/>
      <c r="L13" s="654"/>
      <c r="M13" s="654"/>
      <c r="N13" s="654"/>
      <c r="O13" s="654"/>
      <c r="P13" s="654"/>
      <c r="Q13" s="655"/>
      <c r="R13" s="656" t="s">
        <v>130</v>
      </c>
      <c r="S13" s="657"/>
      <c r="T13" s="657"/>
      <c r="U13" s="657"/>
      <c r="V13" s="657"/>
      <c r="W13" s="657"/>
      <c r="X13" s="657"/>
      <c r="Y13" s="658"/>
      <c r="Z13" s="659" t="s">
        <v>130</v>
      </c>
      <c r="AA13" s="659"/>
      <c r="AB13" s="659"/>
      <c r="AC13" s="659"/>
      <c r="AD13" s="660" t="s">
        <v>130</v>
      </c>
      <c r="AE13" s="660"/>
      <c r="AF13" s="660"/>
      <c r="AG13" s="660"/>
      <c r="AH13" s="660"/>
      <c r="AI13" s="660"/>
      <c r="AJ13" s="660"/>
      <c r="AK13" s="660"/>
      <c r="AL13" s="661" t="s">
        <v>130</v>
      </c>
      <c r="AM13" s="662"/>
      <c r="AN13" s="662"/>
      <c r="AO13" s="663"/>
      <c r="AP13" s="653" t="s">
        <v>257</v>
      </c>
      <c r="AQ13" s="654"/>
      <c r="AR13" s="654"/>
      <c r="AS13" s="654"/>
      <c r="AT13" s="654"/>
      <c r="AU13" s="654"/>
      <c r="AV13" s="654"/>
      <c r="AW13" s="654"/>
      <c r="AX13" s="654"/>
      <c r="AY13" s="654"/>
      <c r="AZ13" s="654"/>
      <c r="BA13" s="654"/>
      <c r="BB13" s="654"/>
      <c r="BC13" s="654"/>
      <c r="BD13" s="654"/>
      <c r="BE13" s="654"/>
      <c r="BF13" s="655"/>
      <c r="BG13" s="656">
        <v>593941</v>
      </c>
      <c r="BH13" s="657"/>
      <c r="BI13" s="657"/>
      <c r="BJ13" s="657"/>
      <c r="BK13" s="657"/>
      <c r="BL13" s="657"/>
      <c r="BM13" s="657"/>
      <c r="BN13" s="658"/>
      <c r="BO13" s="659">
        <v>52</v>
      </c>
      <c r="BP13" s="659"/>
      <c r="BQ13" s="659"/>
      <c r="BR13" s="659"/>
      <c r="BS13" s="660" t="s">
        <v>130</v>
      </c>
      <c r="BT13" s="660"/>
      <c r="BU13" s="660"/>
      <c r="BV13" s="660"/>
      <c r="BW13" s="660"/>
      <c r="BX13" s="660"/>
      <c r="BY13" s="660"/>
      <c r="BZ13" s="660"/>
      <c r="CA13" s="660"/>
      <c r="CB13" s="664"/>
      <c r="CD13" s="653" t="s">
        <v>258</v>
      </c>
      <c r="CE13" s="654"/>
      <c r="CF13" s="654"/>
      <c r="CG13" s="654"/>
      <c r="CH13" s="654"/>
      <c r="CI13" s="654"/>
      <c r="CJ13" s="654"/>
      <c r="CK13" s="654"/>
      <c r="CL13" s="654"/>
      <c r="CM13" s="654"/>
      <c r="CN13" s="654"/>
      <c r="CO13" s="654"/>
      <c r="CP13" s="654"/>
      <c r="CQ13" s="655"/>
      <c r="CR13" s="656">
        <v>735974</v>
      </c>
      <c r="CS13" s="657"/>
      <c r="CT13" s="657"/>
      <c r="CU13" s="657"/>
      <c r="CV13" s="657"/>
      <c r="CW13" s="657"/>
      <c r="CX13" s="657"/>
      <c r="CY13" s="658"/>
      <c r="CZ13" s="659">
        <v>10.8</v>
      </c>
      <c r="DA13" s="659"/>
      <c r="DB13" s="659"/>
      <c r="DC13" s="659"/>
      <c r="DD13" s="665">
        <v>363578</v>
      </c>
      <c r="DE13" s="657"/>
      <c r="DF13" s="657"/>
      <c r="DG13" s="657"/>
      <c r="DH13" s="657"/>
      <c r="DI13" s="657"/>
      <c r="DJ13" s="657"/>
      <c r="DK13" s="657"/>
      <c r="DL13" s="657"/>
      <c r="DM13" s="657"/>
      <c r="DN13" s="657"/>
      <c r="DO13" s="657"/>
      <c r="DP13" s="658"/>
      <c r="DQ13" s="665">
        <v>475561</v>
      </c>
      <c r="DR13" s="657"/>
      <c r="DS13" s="657"/>
      <c r="DT13" s="657"/>
      <c r="DU13" s="657"/>
      <c r="DV13" s="657"/>
      <c r="DW13" s="657"/>
      <c r="DX13" s="657"/>
      <c r="DY13" s="657"/>
      <c r="DZ13" s="657"/>
      <c r="EA13" s="657"/>
      <c r="EB13" s="657"/>
      <c r="EC13" s="666"/>
    </row>
    <row r="14" spans="2:143" ht="11.25" customHeight="1" x14ac:dyDescent="0.15">
      <c r="B14" s="653" t="s">
        <v>259</v>
      </c>
      <c r="C14" s="654"/>
      <c r="D14" s="654"/>
      <c r="E14" s="654"/>
      <c r="F14" s="654"/>
      <c r="G14" s="654"/>
      <c r="H14" s="654"/>
      <c r="I14" s="654"/>
      <c r="J14" s="654"/>
      <c r="K14" s="654"/>
      <c r="L14" s="654"/>
      <c r="M14" s="654"/>
      <c r="N14" s="654"/>
      <c r="O14" s="654"/>
      <c r="P14" s="654"/>
      <c r="Q14" s="655"/>
      <c r="R14" s="656" t="s">
        <v>130</v>
      </c>
      <c r="S14" s="657"/>
      <c r="T14" s="657"/>
      <c r="U14" s="657"/>
      <c r="V14" s="657"/>
      <c r="W14" s="657"/>
      <c r="X14" s="657"/>
      <c r="Y14" s="658"/>
      <c r="Z14" s="659" t="s">
        <v>130</v>
      </c>
      <c r="AA14" s="659"/>
      <c r="AB14" s="659"/>
      <c r="AC14" s="659"/>
      <c r="AD14" s="660" t="s">
        <v>130</v>
      </c>
      <c r="AE14" s="660"/>
      <c r="AF14" s="660"/>
      <c r="AG14" s="660"/>
      <c r="AH14" s="660"/>
      <c r="AI14" s="660"/>
      <c r="AJ14" s="660"/>
      <c r="AK14" s="660"/>
      <c r="AL14" s="661" t="s">
        <v>130</v>
      </c>
      <c r="AM14" s="662"/>
      <c r="AN14" s="662"/>
      <c r="AO14" s="663"/>
      <c r="AP14" s="653" t="s">
        <v>260</v>
      </c>
      <c r="AQ14" s="654"/>
      <c r="AR14" s="654"/>
      <c r="AS14" s="654"/>
      <c r="AT14" s="654"/>
      <c r="AU14" s="654"/>
      <c r="AV14" s="654"/>
      <c r="AW14" s="654"/>
      <c r="AX14" s="654"/>
      <c r="AY14" s="654"/>
      <c r="AZ14" s="654"/>
      <c r="BA14" s="654"/>
      <c r="BB14" s="654"/>
      <c r="BC14" s="654"/>
      <c r="BD14" s="654"/>
      <c r="BE14" s="654"/>
      <c r="BF14" s="655"/>
      <c r="BG14" s="656">
        <v>42701</v>
      </c>
      <c r="BH14" s="657"/>
      <c r="BI14" s="657"/>
      <c r="BJ14" s="657"/>
      <c r="BK14" s="657"/>
      <c r="BL14" s="657"/>
      <c r="BM14" s="657"/>
      <c r="BN14" s="658"/>
      <c r="BO14" s="659">
        <v>3.7</v>
      </c>
      <c r="BP14" s="659"/>
      <c r="BQ14" s="659"/>
      <c r="BR14" s="659"/>
      <c r="BS14" s="660" t="s">
        <v>130</v>
      </c>
      <c r="BT14" s="660"/>
      <c r="BU14" s="660"/>
      <c r="BV14" s="660"/>
      <c r="BW14" s="660"/>
      <c r="BX14" s="660"/>
      <c r="BY14" s="660"/>
      <c r="BZ14" s="660"/>
      <c r="CA14" s="660"/>
      <c r="CB14" s="664"/>
      <c r="CD14" s="653" t="s">
        <v>261</v>
      </c>
      <c r="CE14" s="654"/>
      <c r="CF14" s="654"/>
      <c r="CG14" s="654"/>
      <c r="CH14" s="654"/>
      <c r="CI14" s="654"/>
      <c r="CJ14" s="654"/>
      <c r="CK14" s="654"/>
      <c r="CL14" s="654"/>
      <c r="CM14" s="654"/>
      <c r="CN14" s="654"/>
      <c r="CO14" s="654"/>
      <c r="CP14" s="654"/>
      <c r="CQ14" s="655"/>
      <c r="CR14" s="656">
        <v>168201</v>
      </c>
      <c r="CS14" s="657"/>
      <c r="CT14" s="657"/>
      <c r="CU14" s="657"/>
      <c r="CV14" s="657"/>
      <c r="CW14" s="657"/>
      <c r="CX14" s="657"/>
      <c r="CY14" s="658"/>
      <c r="CZ14" s="659">
        <v>2.5</v>
      </c>
      <c r="DA14" s="659"/>
      <c r="DB14" s="659"/>
      <c r="DC14" s="659"/>
      <c r="DD14" s="665">
        <v>2121</v>
      </c>
      <c r="DE14" s="657"/>
      <c r="DF14" s="657"/>
      <c r="DG14" s="657"/>
      <c r="DH14" s="657"/>
      <c r="DI14" s="657"/>
      <c r="DJ14" s="657"/>
      <c r="DK14" s="657"/>
      <c r="DL14" s="657"/>
      <c r="DM14" s="657"/>
      <c r="DN14" s="657"/>
      <c r="DO14" s="657"/>
      <c r="DP14" s="658"/>
      <c r="DQ14" s="665">
        <v>164032</v>
      </c>
      <c r="DR14" s="657"/>
      <c r="DS14" s="657"/>
      <c r="DT14" s="657"/>
      <c r="DU14" s="657"/>
      <c r="DV14" s="657"/>
      <c r="DW14" s="657"/>
      <c r="DX14" s="657"/>
      <c r="DY14" s="657"/>
      <c r="DZ14" s="657"/>
      <c r="EA14" s="657"/>
      <c r="EB14" s="657"/>
      <c r="EC14" s="666"/>
    </row>
    <row r="15" spans="2:143" ht="11.25" customHeight="1" x14ac:dyDescent="0.15">
      <c r="B15" s="653" t="s">
        <v>262</v>
      </c>
      <c r="C15" s="654"/>
      <c r="D15" s="654"/>
      <c r="E15" s="654"/>
      <c r="F15" s="654"/>
      <c r="G15" s="654"/>
      <c r="H15" s="654"/>
      <c r="I15" s="654"/>
      <c r="J15" s="654"/>
      <c r="K15" s="654"/>
      <c r="L15" s="654"/>
      <c r="M15" s="654"/>
      <c r="N15" s="654"/>
      <c r="O15" s="654"/>
      <c r="P15" s="654"/>
      <c r="Q15" s="655"/>
      <c r="R15" s="656" t="s">
        <v>130</v>
      </c>
      <c r="S15" s="657"/>
      <c r="T15" s="657"/>
      <c r="U15" s="657"/>
      <c r="V15" s="657"/>
      <c r="W15" s="657"/>
      <c r="X15" s="657"/>
      <c r="Y15" s="658"/>
      <c r="Z15" s="659" t="s">
        <v>130</v>
      </c>
      <c r="AA15" s="659"/>
      <c r="AB15" s="659"/>
      <c r="AC15" s="659"/>
      <c r="AD15" s="660" t="s">
        <v>130</v>
      </c>
      <c r="AE15" s="660"/>
      <c r="AF15" s="660"/>
      <c r="AG15" s="660"/>
      <c r="AH15" s="660"/>
      <c r="AI15" s="660"/>
      <c r="AJ15" s="660"/>
      <c r="AK15" s="660"/>
      <c r="AL15" s="661" t="s">
        <v>130</v>
      </c>
      <c r="AM15" s="662"/>
      <c r="AN15" s="662"/>
      <c r="AO15" s="663"/>
      <c r="AP15" s="653" t="s">
        <v>263</v>
      </c>
      <c r="AQ15" s="654"/>
      <c r="AR15" s="654"/>
      <c r="AS15" s="654"/>
      <c r="AT15" s="654"/>
      <c r="AU15" s="654"/>
      <c r="AV15" s="654"/>
      <c r="AW15" s="654"/>
      <c r="AX15" s="654"/>
      <c r="AY15" s="654"/>
      <c r="AZ15" s="654"/>
      <c r="BA15" s="654"/>
      <c r="BB15" s="654"/>
      <c r="BC15" s="654"/>
      <c r="BD15" s="654"/>
      <c r="BE15" s="654"/>
      <c r="BF15" s="655"/>
      <c r="BG15" s="656">
        <v>49068</v>
      </c>
      <c r="BH15" s="657"/>
      <c r="BI15" s="657"/>
      <c r="BJ15" s="657"/>
      <c r="BK15" s="657"/>
      <c r="BL15" s="657"/>
      <c r="BM15" s="657"/>
      <c r="BN15" s="658"/>
      <c r="BO15" s="659">
        <v>4.3</v>
      </c>
      <c r="BP15" s="659"/>
      <c r="BQ15" s="659"/>
      <c r="BR15" s="659"/>
      <c r="BS15" s="660" t="s">
        <v>130</v>
      </c>
      <c r="BT15" s="660"/>
      <c r="BU15" s="660"/>
      <c r="BV15" s="660"/>
      <c r="BW15" s="660"/>
      <c r="BX15" s="660"/>
      <c r="BY15" s="660"/>
      <c r="BZ15" s="660"/>
      <c r="CA15" s="660"/>
      <c r="CB15" s="664"/>
      <c r="CD15" s="653" t="s">
        <v>264</v>
      </c>
      <c r="CE15" s="654"/>
      <c r="CF15" s="654"/>
      <c r="CG15" s="654"/>
      <c r="CH15" s="654"/>
      <c r="CI15" s="654"/>
      <c r="CJ15" s="654"/>
      <c r="CK15" s="654"/>
      <c r="CL15" s="654"/>
      <c r="CM15" s="654"/>
      <c r="CN15" s="654"/>
      <c r="CO15" s="654"/>
      <c r="CP15" s="654"/>
      <c r="CQ15" s="655"/>
      <c r="CR15" s="656">
        <v>1287201</v>
      </c>
      <c r="CS15" s="657"/>
      <c r="CT15" s="657"/>
      <c r="CU15" s="657"/>
      <c r="CV15" s="657"/>
      <c r="CW15" s="657"/>
      <c r="CX15" s="657"/>
      <c r="CY15" s="658"/>
      <c r="CZ15" s="659">
        <v>18.8</v>
      </c>
      <c r="DA15" s="659"/>
      <c r="DB15" s="659"/>
      <c r="DC15" s="659"/>
      <c r="DD15" s="665">
        <v>913509</v>
      </c>
      <c r="DE15" s="657"/>
      <c r="DF15" s="657"/>
      <c r="DG15" s="657"/>
      <c r="DH15" s="657"/>
      <c r="DI15" s="657"/>
      <c r="DJ15" s="657"/>
      <c r="DK15" s="657"/>
      <c r="DL15" s="657"/>
      <c r="DM15" s="657"/>
      <c r="DN15" s="657"/>
      <c r="DO15" s="657"/>
      <c r="DP15" s="658"/>
      <c r="DQ15" s="665">
        <v>540578</v>
      </c>
      <c r="DR15" s="657"/>
      <c r="DS15" s="657"/>
      <c r="DT15" s="657"/>
      <c r="DU15" s="657"/>
      <c r="DV15" s="657"/>
      <c r="DW15" s="657"/>
      <c r="DX15" s="657"/>
      <c r="DY15" s="657"/>
      <c r="DZ15" s="657"/>
      <c r="EA15" s="657"/>
      <c r="EB15" s="657"/>
      <c r="EC15" s="666"/>
    </row>
    <row r="16" spans="2:143" ht="11.25" customHeight="1" x14ac:dyDescent="0.15">
      <c r="B16" s="653" t="s">
        <v>265</v>
      </c>
      <c r="C16" s="654"/>
      <c r="D16" s="654"/>
      <c r="E16" s="654"/>
      <c r="F16" s="654"/>
      <c r="G16" s="654"/>
      <c r="H16" s="654"/>
      <c r="I16" s="654"/>
      <c r="J16" s="654"/>
      <c r="K16" s="654"/>
      <c r="L16" s="654"/>
      <c r="M16" s="654"/>
      <c r="N16" s="654"/>
      <c r="O16" s="654"/>
      <c r="P16" s="654"/>
      <c r="Q16" s="655"/>
      <c r="R16" s="656">
        <v>5775</v>
      </c>
      <c r="S16" s="657"/>
      <c r="T16" s="657"/>
      <c r="U16" s="657"/>
      <c r="V16" s="657"/>
      <c r="W16" s="657"/>
      <c r="X16" s="657"/>
      <c r="Y16" s="658"/>
      <c r="Z16" s="659">
        <v>0.1</v>
      </c>
      <c r="AA16" s="659"/>
      <c r="AB16" s="659"/>
      <c r="AC16" s="659"/>
      <c r="AD16" s="660">
        <v>5775</v>
      </c>
      <c r="AE16" s="660"/>
      <c r="AF16" s="660"/>
      <c r="AG16" s="660"/>
      <c r="AH16" s="660"/>
      <c r="AI16" s="660"/>
      <c r="AJ16" s="660"/>
      <c r="AK16" s="660"/>
      <c r="AL16" s="661">
        <v>0.2</v>
      </c>
      <c r="AM16" s="662"/>
      <c r="AN16" s="662"/>
      <c r="AO16" s="663"/>
      <c r="AP16" s="653" t="s">
        <v>266</v>
      </c>
      <c r="AQ16" s="654"/>
      <c r="AR16" s="654"/>
      <c r="AS16" s="654"/>
      <c r="AT16" s="654"/>
      <c r="AU16" s="654"/>
      <c r="AV16" s="654"/>
      <c r="AW16" s="654"/>
      <c r="AX16" s="654"/>
      <c r="AY16" s="654"/>
      <c r="AZ16" s="654"/>
      <c r="BA16" s="654"/>
      <c r="BB16" s="654"/>
      <c r="BC16" s="654"/>
      <c r="BD16" s="654"/>
      <c r="BE16" s="654"/>
      <c r="BF16" s="655"/>
      <c r="BG16" s="656" t="s">
        <v>130</v>
      </c>
      <c r="BH16" s="657"/>
      <c r="BI16" s="657"/>
      <c r="BJ16" s="657"/>
      <c r="BK16" s="657"/>
      <c r="BL16" s="657"/>
      <c r="BM16" s="657"/>
      <c r="BN16" s="658"/>
      <c r="BO16" s="659" t="s">
        <v>130</v>
      </c>
      <c r="BP16" s="659"/>
      <c r="BQ16" s="659"/>
      <c r="BR16" s="659"/>
      <c r="BS16" s="660" t="s">
        <v>130</v>
      </c>
      <c r="BT16" s="660"/>
      <c r="BU16" s="660"/>
      <c r="BV16" s="660"/>
      <c r="BW16" s="660"/>
      <c r="BX16" s="660"/>
      <c r="BY16" s="660"/>
      <c r="BZ16" s="660"/>
      <c r="CA16" s="660"/>
      <c r="CB16" s="664"/>
      <c r="CD16" s="653" t="s">
        <v>267</v>
      </c>
      <c r="CE16" s="654"/>
      <c r="CF16" s="654"/>
      <c r="CG16" s="654"/>
      <c r="CH16" s="654"/>
      <c r="CI16" s="654"/>
      <c r="CJ16" s="654"/>
      <c r="CK16" s="654"/>
      <c r="CL16" s="654"/>
      <c r="CM16" s="654"/>
      <c r="CN16" s="654"/>
      <c r="CO16" s="654"/>
      <c r="CP16" s="654"/>
      <c r="CQ16" s="655"/>
      <c r="CR16" s="656">
        <v>23311</v>
      </c>
      <c r="CS16" s="657"/>
      <c r="CT16" s="657"/>
      <c r="CU16" s="657"/>
      <c r="CV16" s="657"/>
      <c r="CW16" s="657"/>
      <c r="CX16" s="657"/>
      <c r="CY16" s="658"/>
      <c r="CZ16" s="659">
        <v>0.3</v>
      </c>
      <c r="DA16" s="659"/>
      <c r="DB16" s="659"/>
      <c r="DC16" s="659"/>
      <c r="DD16" s="665" t="s">
        <v>130</v>
      </c>
      <c r="DE16" s="657"/>
      <c r="DF16" s="657"/>
      <c r="DG16" s="657"/>
      <c r="DH16" s="657"/>
      <c r="DI16" s="657"/>
      <c r="DJ16" s="657"/>
      <c r="DK16" s="657"/>
      <c r="DL16" s="657"/>
      <c r="DM16" s="657"/>
      <c r="DN16" s="657"/>
      <c r="DO16" s="657"/>
      <c r="DP16" s="658"/>
      <c r="DQ16" s="665">
        <v>8551</v>
      </c>
      <c r="DR16" s="657"/>
      <c r="DS16" s="657"/>
      <c r="DT16" s="657"/>
      <c r="DU16" s="657"/>
      <c r="DV16" s="657"/>
      <c r="DW16" s="657"/>
      <c r="DX16" s="657"/>
      <c r="DY16" s="657"/>
      <c r="DZ16" s="657"/>
      <c r="EA16" s="657"/>
      <c r="EB16" s="657"/>
      <c r="EC16" s="666"/>
    </row>
    <row r="17" spans="2:133" ht="11.25" customHeight="1" x14ac:dyDescent="0.15">
      <c r="B17" s="653" t="s">
        <v>268</v>
      </c>
      <c r="C17" s="654"/>
      <c r="D17" s="654"/>
      <c r="E17" s="654"/>
      <c r="F17" s="654"/>
      <c r="G17" s="654"/>
      <c r="H17" s="654"/>
      <c r="I17" s="654"/>
      <c r="J17" s="654"/>
      <c r="K17" s="654"/>
      <c r="L17" s="654"/>
      <c r="M17" s="654"/>
      <c r="N17" s="654"/>
      <c r="O17" s="654"/>
      <c r="P17" s="654"/>
      <c r="Q17" s="655"/>
      <c r="R17" s="656">
        <v>10856</v>
      </c>
      <c r="S17" s="657"/>
      <c r="T17" s="657"/>
      <c r="U17" s="657"/>
      <c r="V17" s="657"/>
      <c r="W17" s="657"/>
      <c r="X17" s="657"/>
      <c r="Y17" s="658"/>
      <c r="Z17" s="659">
        <v>0.2</v>
      </c>
      <c r="AA17" s="659"/>
      <c r="AB17" s="659"/>
      <c r="AC17" s="659"/>
      <c r="AD17" s="660">
        <v>10856</v>
      </c>
      <c r="AE17" s="660"/>
      <c r="AF17" s="660"/>
      <c r="AG17" s="660"/>
      <c r="AH17" s="660"/>
      <c r="AI17" s="660"/>
      <c r="AJ17" s="660"/>
      <c r="AK17" s="660"/>
      <c r="AL17" s="661">
        <v>0.3</v>
      </c>
      <c r="AM17" s="662"/>
      <c r="AN17" s="662"/>
      <c r="AO17" s="663"/>
      <c r="AP17" s="653" t="s">
        <v>269</v>
      </c>
      <c r="AQ17" s="654"/>
      <c r="AR17" s="654"/>
      <c r="AS17" s="654"/>
      <c r="AT17" s="654"/>
      <c r="AU17" s="654"/>
      <c r="AV17" s="654"/>
      <c r="AW17" s="654"/>
      <c r="AX17" s="654"/>
      <c r="AY17" s="654"/>
      <c r="AZ17" s="654"/>
      <c r="BA17" s="654"/>
      <c r="BB17" s="654"/>
      <c r="BC17" s="654"/>
      <c r="BD17" s="654"/>
      <c r="BE17" s="654"/>
      <c r="BF17" s="655"/>
      <c r="BG17" s="656" t="s">
        <v>130</v>
      </c>
      <c r="BH17" s="657"/>
      <c r="BI17" s="657"/>
      <c r="BJ17" s="657"/>
      <c r="BK17" s="657"/>
      <c r="BL17" s="657"/>
      <c r="BM17" s="657"/>
      <c r="BN17" s="658"/>
      <c r="BO17" s="659" t="s">
        <v>130</v>
      </c>
      <c r="BP17" s="659"/>
      <c r="BQ17" s="659"/>
      <c r="BR17" s="659"/>
      <c r="BS17" s="660" t="s">
        <v>130</v>
      </c>
      <c r="BT17" s="660"/>
      <c r="BU17" s="660"/>
      <c r="BV17" s="660"/>
      <c r="BW17" s="660"/>
      <c r="BX17" s="660"/>
      <c r="BY17" s="660"/>
      <c r="BZ17" s="660"/>
      <c r="CA17" s="660"/>
      <c r="CB17" s="664"/>
      <c r="CD17" s="653" t="s">
        <v>270</v>
      </c>
      <c r="CE17" s="654"/>
      <c r="CF17" s="654"/>
      <c r="CG17" s="654"/>
      <c r="CH17" s="654"/>
      <c r="CI17" s="654"/>
      <c r="CJ17" s="654"/>
      <c r="CK17" s="654"/>
      <c r="CL17" s="654"/>
      <c r="CM17" s="654"/>
      <c r="CN17" s="654"/>
      <c r="CO17" s="654"/>
      <c r="CP17" s="654"/>
      <c r="CQ17" s="655"/>
      <c r="CR17" s="656">
        <v>538468</v>
      </c>
      <c r="CS17" s="657"/>
      <c r="CT17" s="657"/>
      <c r="CU17" s="657"/>
      <c r="CV17" s="657"/>
      <c r="CW17" s="657"/>
      <c r="CX17" s="657"/>
      <c r="CY17" s="658"/>
      <c r="CZ17" s="659">
        <v>7.9</v>
      </c>
      <c r="DA17" s="659"/>
      <c r="DB17" s="659"/>
      <c r="DC17" s="659"/>
      <c r="DD17" s="665" t="s">
        <v>130</v>
      </c>
      <c r="DE17" s="657"/>
      <c r="DF17" s="657"/>
      <c r="DG17" s="657"/>
      <c r="DH17" s="657"/>
      <c r="DI17" s="657"/>
      <c r="DJ17" s="657"/>
      <c r="DK17" s="657"/>
      <c r="DL17" s="657"/>
      <c r="DM17" s="657"/>
      <c r="DN17" s="657"/>
      <c r="DO17" s="657"/>
      <c r="DP17" s="658"/>
      <c r="DQ17" s="665">
        <v>515380</v>
      </c>
      <c r="DR17" s="657"/>
      <c r="DS17" s="657"/>
      <c r="DT17" s="657"/>
      <c r="DU17" s="657"/>
      <c r="DV17" s="657"/>
      <c r="DW17" s="657"/>
      <c r="DX17" s="657"/>
      <c r="DY17" s="657"/>
      <c r="DZ17" s="657"/>
      <c r="EA17" s="657"/>
      <c r="EB17" s="657"/>
      <c r="EC17" s="666"/>
    </row>
    <row r="18" spans="2:133" ht="11.25" customHeight="1" x14ac:dyDescent="0.15">
      <c r="B18" s="653" t="s">
        <v>271</v>
      </c>
      <c r="C18" s="654"/>
      <c r="D18" s="654"/>
      <c r="E18" s="654"/>
      <c r="F18" s="654"/>
      <c r="G18" s="654"/>
      <c r="H18" s="654"/>
      <c r="I18" s="654"/>
      <c r="J18" s="654"/>
      <c r="K18" s="654"/>
      <c r="L18" s="654"/>
      <c r="M18" s="654"/>
      <c r="N18" s="654"/>
      <c r="O18" s="654"/>
      <c r="P18" s="654"/>
      <c r="Q18" s="655"/>
      <c r="R18" s="656">
        <v>36728</v>
      </c>
      <c r="S18" s="657"/>
      <c r="T18" s="657"/>
      <c r="U18" s="657"/>
      <c r="V18" s="657"/>
      <c r="W18" s="657"/>
      <c r="X18" s="657"/>
      <c r="Y18" s="658"/>
      <c r="Z18" s="659">
        <v>0.5</v>
      </c>
      <c r="AA18" s="659"/>
      <c r="AB18" s="659"/>
      <c r="AC18" s="659"/>
      <c r="AD18" s="660">
        <v>36728</v>
      </c>
      <c r="AE18" s="660"/>
      <c r="AF18" s="660"/>
      <c r="AG18" s="660"/>
      <c r="AH18" s="660"/>
      <c r="AI18" s="660"/>
      <c r="AJ18" s="660"/>
      <c r="AK18" s="660"/>
      <c r="AL18" s="661">
        <v>1</v>
      </c>
      <c r="AM18" s="662"/>
      <c r="AN18" s="662"/>
      <c r="AO18" s="663"/>
      <c r="AP18" s="653" t="s">
        <v>272</v>
      </c>
      <c r="AQ18" s="654"/>
      <c r="AR18" s="654"/>
      <c r="AS18" s="654"/>
      <c r="AT18" s="654"/>
      <c r="AU18" s="654"/>
      <c r="AV18" s="654"/>
      <c r="AW18" s="654"/>
      <c r="AX18" s="654"/>
      <c r="AY18" s="654"/>
      <c r="AZ18" s="654"/>
      <c r="BA18" s="654"/>
      <c r="BB18" s="654"/>
      <c r="BC18" s="654"/>
      <c r="BD18" s="654"/>
      <c r="BE18" s="654"/>
      <c r="BF18" s="655"/>
      <c r="BG18" s="656" t="s">
        <v>130</v>
      </c>
      <c r="BH18" s="657"/>
      <c r="BI18" s="657"/>
      <c r="BJ18" s="657"/>
      <c r="BK18" s="657"/>
      <c r="BL18" s="657"/>
      <c r="BM18" s="657"/>
      <c r="BN18" s="658"/>
      <c r="BO18" s="659" t="s">
        <v>130</v>
      </c>
      <c r="BP18" s="659"/>
      <c r="BQ18" s="659"/>
      <c r="BR18" s="659"/>
      <c r="BS18" s="660" t="s">
        <v>130</v>
      </c>
      <c r="BT18" s="660"/>
      <c r="BU18" s="660"/>
      <c r="BV18" s="660"/>
      <c r="BW18" s="660"/>
      <c r="BX18" s="660"/>
      <c r="BY18" s="660"/>
      <c r="BZ18" s="660"/>
      <c r="CA18" s="660"/>
      <c r="CB18" s="664"/>
      <c r="CD18" s="653" t="s">
        <v>273</v>
      </c>
      <c r="CE18" s="654"/>
      <c r="CF18" s="654"/>
      <c r="CG18" s="654"/>
      <c r="CH18" s="654"/>
      <c r="CI18" s="654"/>
      <c r="CJ18" s="654"/>
      <c r="CK18" s="654"/>
      <c r="CL18" s="654"/>
      <c r="CM18" s="654"/>
      <c r="CN18" s="654"/>
      <c r="CO18" s="654"/>
      <c r="CP18" s="654"/>
      <c r="CQ18" s="655"/>
      <c r="CR18" s="656" t="s">
        <v>130</v>
      </c>
      <c r="CS18" s="657"/>
      <c r="CT18" s="657"/>
      <c r="CU18" s="657"/>
      <c r="CV18" s="657"/>
      <c r="CW18" s="657"/>
      <c r="CX18" s="657"/>
      <c r="CY18" s="658"/>
      <c r="CZ18" s="659" t="s">
        <v>130</v>
      </c>
      <c r="DA18" s="659"/>
      <c r="DB18" s="659"/>
      <c r="DC18" s="659"/>
      <c r="DD18" s="665" t="s">
        <v>130</v>
      </c>
      <c r="DE18" s="657"/>
      <c r="DF18" s="657"/>
      <c r="DG18" s="657"/>
      <c r="DH18" s="657"/>
      <c r="DI18" s="657"/>
      <c r="DJ18" s="657"/>
      <c r="DK18" s="657"/>
      <c r="DL18" s="657"/>
      <c r="DM18" s="657"/>
      <c r="DN18" s="657"/>
      <c r="DO18" s="657"/>
      <c r="DP18" s="658"/>
      <c r="DQ18" s="665" t="s">
        <v>130</v>
      </c>
      <c r="DR18" s="657"/>
      <c r="DS18" s="657"/>
      <c r="DT18" s="657"/>
      <c r="DU18" s="657"/>
      <c r="DV18" s="657"/>
      <c r="DW18" s="657"/>
      <c r="DX18" s="657"/>
      <c r="DY18" s="657"/>
      <c r="DZ18" s="657"/>
      <c r="EA18" s="657"/>
      <c r="EB18" s="657"/>
      <c r="EC18" s="666"/>
    </row>
    <row r="19" spans="2:133" ht="11.25" customHeight="1" x14ac:dyDescent="0.15">
      <c r="B19" s="653" t="s">
        <v>274</v>
      </c>
      <c r="C19" s="654"/>
      <c r="D19" s="654"/>
      <c r="E19" s="654"/>
      <c r="F19" s="654"/>
      <c r="G19" s="654"/>
      <c r="H19" s="654"/>
      <c r="I19" s="654"/>
      <c r="J19" s="654"/>
      <c r="K19" s="654"/>
      <c r="L19" s="654"/>
      <c r="M19" s="654"/>
      <c r="N19" s="654"/>
      <c r="O19" s="654"/>
      <c r="P19" s="654"/>
      <c r="Q19" s="655"/>
      <c r="R19" s="656">
        <v>6298</v>
      </c>
      <c r="S19" s="657"/>
      <c r="T19" s="657"/>
      <c r="U19" s="657"/>
      <c r="V19" s="657"/>
      <c r="W19" s="657"/>
      <c r="X19" s="657"/>
      <c r="Y19" s="658"/>
      <c r="Z19" s="659">
        <v>0.1</v>
      </c>
      <c r="AA19" s="659"/>
      <c r="AB19" s="659"/>
      <c r="AC19" s="659"/>
      <c r="AD19" s="660">
        <v>6298</v>
      </c>
      <c r="AE19" s="660"/>
      <c r="AF19" s="660"/>
      <c r="AG19" s="660"/>
      <c r="AH19" s="660"/>
      <c r="AI19" s="660"/>
      <c r="AJ19" s="660"/>
      <c r="AK19" s="660"/>
      <c r="AL19" s="661">
        <v>0.2</v>
      </c>
      <c r="AM19" s="662"/>
      <c r="AN19" s="662"/>
      <c r="AO19" s="663"/>
      <c r="AP19" s="653" t="s">
        <v>275</v>
      </c>
      <c r="AQ19" s="654"/>
      <c r="AR19" s="654"/>
      <c r="AS19" s="654"/>
      <c r="AT19" s="654"/>
      <c r="AU19" s="654"/>
      <c r="AV19" s="654"/>
      <c r="AW19" s="654"/>
      <c r="AX19" s="654"/>
      <c r="AY19" s="654"/>
      <c r="AZ19" s="654"/>
      <c r="BA19" s="654"/>
      <c r="BB19" s="654"/>
      <c r="BC19" s="654"/>
      <c r="BD19" s="654"/>
      <c r="BE19" s="654"/>
      <c r="BF19" s="655"/>
      <c r="BG19" s="656" t="s">
        <v>130</v>
      </c>
      <c r="BH19" s="657"/>
      <c r="BI19" s="657"/>
      <c r="BJ19" s="657"/>
      <c r="BK19" s="657"/>
      <c r="BL19" s="657"/>
      <c r="BM19" s="657"/>
      <c r="BN19" s="658"/>
      <c r="BO19" s="659" t="s">
        <v>130</v>
      </c>
      <c r="BP19" s="659"/>
      <c r="BQ19" s="659"/>
      <c r="BR19" s="659"/>
      <c r="BS19" s="660" t="s">
        <v>130</v>
      </c>
      <c r="BT19" s="660"/>
      <c r="BU19" s="660"/>
      <c r="BV19" s="660"/>
      <c r="BW19" s="660"/>
      <c r="BX19" s="660"/>
      <c r="BY19" s="660"/>
      <c r="BZ19" s="660"/>
      <c r="CA19" s="660"/>
      <c r="CB19" s="664"/>
      <c r="CD19" s="653" t="s">
        <v>276</v>
      </c>
      <c r="CE19" s="654"/>
      <c r="CF19" s="654"/>
      <c r="CG19" s="654"/>
      <c r="CH19" s="654"/>
      <c r="CI19" s="654"/>
      <c r="CJ19" s="654"/>
      <c r="CK19" s="654"/>
      <c r="CL19" s="654"/>
      <c r="CM19" s="654"/>
      <c r="CN19" s="654"/>
      <c r="CO19" s="654"/>
      <c r="CP19" s="654"/>
      <c r="CQ19" s="655"/>
      <c r="CR19" s="656" t="s">
        <v>130</v>
      </c>
      <c r="CS19" s="657"/>
      <c r="CT19" s="657"/>
      <c r="CU19" s="657"/>
      <c r="CV19" s="657"/>
      <c r="CW19" s="657"/>
      <c r="CX19" s="657"/>
      <c r="CY19" s="658"/>
      <c r="CZ19" s="659" t="s">
        <v>130</v>
      </c>
      <c r="DA19" s="659"/>
      <c r="DB19" s="659"/>
      <c r="DC19" s="659"/>
      <c r="DD19" s="665" t="s">
        <v>130</v>
      </c>
      <c r="DE19" s="657"/>
      <c r="DF19" s="657"/>
      <c r="DG19" s="657"/>
      <c r="DH19" s="657"/>
      <c r="DI19" s="657"/>
      <c r="DJ19" s="657"/>
      <c r="DK19" s="657"/>
      <c r="DL19" s="657"/>
      <c r="DM19" s="657"/>
      <c r="DN19" s="657"/>
      <c r="DO19" s="657"/>
      <c r="DP19" s="658"/>
      <c r="DQ19" s="665" t="s">
        <v>130</v>
      </c>
      <c r="DR19" s="657"/>
      <c r="DS19" s="657"/>
      <c r="DT19" s="657"/>
      <c r="DU19" s="657"/>
      <c r="DV19" s="657"/>
      <c r="DW19" s="657"/>
      <c r="DX19" s="657"/>
      <c r="DY19" s="657"/>
      <c r="DZ19" s="657"/>
      <c r="EA19" s="657"/>
      <c r="EB19" s="657"/>
      <c r="EC19" s="666"/>
    </row>
    <row r="20" spans="2:133" ht="11.25" customHeight="1" x14ac:dyDescent="0.15">
      <c r="B20" s="653" t="s">
        <v>277</v>
      </c>
      <c r="C20" s="654"/>
      <c r="D20" s="654"/>
      <c r="E20" s="654"/>
      <c r="F20" s="654"/>
      <c r="G20" s="654"/>
      <c r="H20" s="654"/>
      <c r="I20" s="654"/>
      <c r="J20" s="654"/>
      <c r="K20" s="654"/>
      <c r="L20" s="654"/>
      <c r="M20" s="654"/>
      <c r="N20" s="654"/>
      <c r="O20" s="654"/>
      <c r="P20" s="654"/>
      <c r="Q20" s="655"/>
      <c r="R20" s="656">
        <v>1684</v>
      </c>
      <c r="S20" s="657"/>
      <c r="T20" s="657"/>
      <c r="U20" s="657"/>
      <c r="V20" s="657"/>
      <c r="W20" s="657"/>
      <c r="X20" s="657"/>
      <c r="Y20" s="658"/>
      <c r="Z20" s="659">
        <v>0</v>
      </c>
      <c r="AA20" s="659"/>
      <c r="AB20" s="659"/>
      <c r="AC20" s="659"/>
      <c r="AD20" s="660">
        <v>1684</v>
      </c>
      <c r="AE20" s="660"/>
      <c r="AF20" s="660"/>
      <c r="AG20" s="660"/>
      <c r="AH20" s="660"/>
      <c r="AI20" s="660"/>
      <c r="AJ20" s="660"/>
      <c r="AK20" s="660"/>
      <c r="AL20" s="661">
        <v>0</v>
      </c>
      <c r="AM20" s="662"/>
      <c r="AN20" s="662"/>
      <c r="AO20" s="663"/>
      <c r="AP20" s="653" t="s">
        <v>278</v>
      </c>
      <c r="AQ20" s="654"/>
      <c r="AR20" s="654"/>
      <c r="AS20" s="654"/>
      <c r="AT20" s="654"/>
      <c r="AU20" s="654"/>
      <c r="AV20" s="654"/>
      <c r="AW20" s="654"/>
      <c r="AX20" s="654"/>
      <c r="AY20" s="654"/>
      <c r="AZ20" s="654"/>
      <c r="BA20" s="654"/>
      <c r="BB20" s="654"/>
      <c r="BC20" s="654"/>
      <c r="BD20" s="654"/>
      <c r="BE20" s="654"/>
      <c r="BF20" s="655"/>
      <c r="BG20" s="656" t="s">
        <v>130</v>
      </c>
      <c r="BH20" s="657"/>
      <c r="BI20" s="657"/>
      <c r="BJ20" s="657"/>
      <c r="BK20" s="657"/>
      <c r="BL20" s="657"/>
      <c r="BM20" s="657"/>
      <c r="BN20" s="658"/>
      <c r="BO20" s="659" t="s">
        <v>130</v>
      </c>
      <c r="BP20" s="659"/>
      <c r="BQ20" s="659"/>
      <c r="BR20" s="659"/>
      <c r="BS20" s="660" t="s">
        <v>130</v>
      </c>
      <c r="BT20" s="660"/>
      <c r="BU20" s="660"/>
      <c r="BV20" s="660"/>
      <c r="BW20" s="660"/>
      <c r="BX20" s="660"/>
      <c r="BY20" s="660"/>
      <c r="BZ20" s="660"/>
      <c r="CA20" s="660"/>
      <c r="CB20" s="664"/>
      <c r="CD20" s="653" t="s">
        <v>279</v>
      </c>
      <c r="CE20" s="654"/>
      <c r="CF20" s="654"/>
      <c r="CG20" s="654"/>
      <c r="CH20" s="654"/>
      <c r="CI20" s="654"/>
      <c r="CJ20" s="654"/>
      <c r="CK20" s="654"/>
      <c r="CL20" s="654"/>
      <c r="CM20" s="654"/>
      <c r="CN20" s="654"/>
      <c r="CO20" s="654"/>
      <c r="CP20" s="654"/>
      <c r="CQ20" s="655"/>
      <c r="CR20" s="656">
        <v>6840634</v>
      </c>
      <c r="CS20" s="657"/>
      <c r="CT20" s="657"/>
      <c r="CU20" s="657"/>
      <c r="CV20" s="657"/>
      <c r="CW20" s="657"/>
      <c r="CX20" s="657"/>
      <c r="CY20" s="658"/>
      <c r="CZ20" s="659">
        <v>100</v>
      </c>
      <c r="DA20" s="659"/>
      <c r="DB20" s="659"/>
      <c r="DC20" s="659"/>
      <c r="DD20" s="665">
        <v>1664379</v>
      </c>
      <c r="DE20" s="657"/>
      <c r="DF20" s="657"/>
      <c r="DG20" s="657"/>
      <c r="DH20" s="657"/>
      <c r="DI20" s="657"/>
      <c r="DJ20" s="657"/>
      <c r="DK20" s="657"/>
      <c r="DL20" s="657"/>
      <c r="DM20" s="657"/>
      <c r="DN20" s="657"/>
      <c r="DO20" s="657"/>
      <c r="DP20" s="658"/>
      <c r="DQ20" s="665">
        <v>4393087</v>
      </c>
      <c r="DR20" s="657"/>
      <c r="DS20" s="657"/>
      <c r="DT20" s="657"/>
      <c r="DU20" s="657"/>
      <c r="DV20" s="657"/>
      <c r="DW20" s="657"/>
      <c r="DX20" s="657"/>
      <c r="DY20" s="657"/>
      <c r="DZ20" s="657"/>
      <c r="EA20" s="657"/>
      <c r="EB20" s="657"/>
      <c r="EC20" s="666"/>
    </row>
    <row r="21" spans="2:133" ht="11.25" customHeight="1" x14ac:dyDescent="0.15">
      <c r="B21" s="653" t="s">
        <v>280</v>
      </c>
      <c r="C21" s="654"/>
      <c r="D21" s="654"/>
      <c r="E21" s="654"/>
      <c r="F21" s="654"/>
      <c r="G21" s="654"/>
      <c r="H21" s="654"/>
      <c r="I21" s="654"/>
      <c r="J21" s="654"/>
      <c r="K21" s="654"/>
      <c r="L21" s="654"/>
      <c r="M21" s="654"/>
      <c r="N21" s="654"/>
      <c r="O21" s="654"/>
      <c r="P21" s="654"/>
      <c r="Q21" s="655"/>
      <c r="R21" s="656">
        <v>836</v>
      </c>
      <c r="S21" s="657"/>
      <c r="T21" s="657"/>
      <c r="U21" s="657"/>
      <c r="V21" s="657"/>
      <c r="W21" s="657"/>
      <c r="X21" s="657"/>
      <c r="Y21" s="658"/>
      <c r="Z21" s="659">
        <v>0</v>
      </c>
      <c r="AA21" s="659"/>
      <c r="AB21" s="659"/>
      <c r="AC21" s="659"/>
      <c r="AD21" s="660">
        <v>836</v>
      </c>
      <c r="AE21" s="660"/>
      <c r="AF21" s="660"/>
      <c r="AG21" s="660"/>
      <c r="AH21" s="660"/>
      <c r="AI21" s="660"/>
      <c r="AJ21" s="660"/>
      <c r="AK21" s="660"/>
      <c r="AL21" s="661">
        <v>0</v>
      </c>
      <c r="AM21" s="662"/>
      <c r="AN21" s="662"/>
      <c r="AO21" s="663"/>
      <c r="AP21" s="653" t="s">
        <v>281</v>
      </c>
      <c r="AQ21" s="669"/>
      <c r="AR21" s="669"/>
      <c r="AS21" s="669"/>
      <c r="AT21" s="669"/>
      <c r="AU21" s="669"/>
      <c r="AV21" s="669"/>
      <c r="AW21" s="669"/>
      <c r="AX21" s="669"/>
      <c r="AY21" s="669"/>
      <c r="AZ21" s="669"/>
      <c r="BA21" s="669"/>
      <c r="BB21" s="669"/>
      <c r="BC21" s="669"/>
      <c r="BD21" s="669"/>
      <c r="BE21" s="669"/>
      <c r="BF21" s="670"/>
      <c r="BG21" s="656" t="s">
        <v>130</v>
      </c>
      <c r="BH21" s="657"/>
      <c r="BI21" s="657"/>
      <c r="BJ21" s="657"/>
      <c r="BK21" s="657"/>
      <c r="BL21" s="657"/>
      <c r="BM21" s="657"/>
      <c r="BN21" s="658"/>
      <c r="BO21" s="659" t="s">
        <v>130</v>
      </c>
      <c r="BP21" s="659"/>
      <c r="BQ21" s="659"/>
      <c r="BR21" s="659"/>
      <c r="BS21" s="660" t="s">
        <v>130</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15">
      <c r="B22" s="685" t="s">
        <v>282</v>
      </c>
      <c r="C22" s="686"/>
      <c r="D22" s="686"/>
      <c r="E22" s="686"/>
      <c r="F22" s="686"/>
      <c r="G22" s="686"/>
      <c r="H22" s="686"/>
      <c r="I22" s="686"/>
      <c r="J22" s="686"/>
      <c r="K22" s="686"/>
      <c r="L22" s="686"/>
      <c r="M22" s="686"/>
      <c r="N22" s="686"/>
      <c r="O22" s="686"/>
      <c r="P22" s="686"/>
      <c r="Q22" s="687"/>
      <c r="R22" s="656">
        <v>27910</v>
      </c>
      <c r="S22" s="657"/>
      <c r="T22" s="657"/>
      <c r="U22" s="657"/>
      <c r="V22" s="657"/>
      <c r="W22" s="657"/>
      <c r="X22" s="657"/>
      <c r="Y22" s="658"/>
      <c r="Z22" s="659">
        <v>0.4</v>
      </c>
      <c r="AA22" s="659"/>
      <c r="AB22" s="659"/>
      <c r="AC22" s="659"/>
      <c r="AD22" s="660">
        <v>27910</v>
      </c>
      <c r="AE22" s="660"/>
      <c r="AF22" s="660"/>
      <c r="AG22" s="660"/>
      <c r="AH22" s="660"/>
      <c r="AI22" s="660"/>
      <c r="AJ22" s="660"/>
      <c r="AK22" s="660"/>
      <c r="AL22" s="661">
        <v>0.80000001192092896</v>
      </c>
      <c r="AM22" s="662"/>
      <c r="AN22" s="662"/>
      <c r="AO22" s="663"/>
      <c r="AP22" s="653" t="s">
        <v>283</v>
      </c>
      <c r="AQ22" s="669"/>
      <c r="AR22" s="669"/>
      <c r="AS22" s="669"/>
      <c r="AT22" s="669"/>
      <c r="AU22" s="669"/>
      <c r="AV22" s="669"/>
      <c r="AW22" s="669"/>
      <c r="AX22" s="669"/>
      <c r="AY22" s="669"/>
      <c r="AZ22" s="669"/>
      <c r="BA22" s="669"/>
      <c r="BB22" s="669"/>
      <c r="BC22" s="669"/>
      <c r="BD22" s="669"/>
      <c r="BE22" s="669"/>
      <c r="BF22" s="670"/>
      <c r="BG22" s="656" t="s">
        <v>130</v>
      </c>
      <c r="BH22" s="657"/>
      <c r="BI22" s="657"/>
      <c r="BJ22" s="657"/>
      <c r="BK22" s="657"/>
      <c r="BL22" s="657"/>
      <c r="BM22" s="657"/>
      <c r="BN22" s="658"/>
      <c r="BO22" s="659" t="s">
        <v>130</v>
      </c>
      <c r="BP22" s="659"/>
      <c r="BQ22" s="659"/>
      <c r="BR22" s="659"/>
      <c r="BS22" s="660" t="s">
        <v>130</v>
      </c>
      <c r="BT22" s="660"/>
      <c r="BU22" s="660"/>
      <c r="BV22" s="660"/>
      <c r="BW22" s="660"/>
      <c r="BX22" s="660"/>
      <c r="BY22" s="660"/>
      <c r="BZ22" s="660"/>
      <c r="CA22" s="660"/>
      <c r="CB22" s="664"/>
      <c r="CD22" s="638" t="s">
        <v>284</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15">
      <c r="B23" s="653" t="s">
        <v>285</v>
      </c>
      <c r="C23" s="654"/>
      <c r="D23" s="654"/>
      <c r="E23" s="654"/>
      <c r="F23" s="654"/>
      <c r="G23" s="654"/>
      <c r="H23" s="654"/>
      <c r="I23" s="654"/>
      <c r="J23" s="654"/>
      <c r="K23" s="654"/>
      <c r="L23" s="654"/>
      <c r="M23" s="654"/>
      <c r="N23" s="654"/>
      <c r="O23" s="654"/>
      <c r="P23" s="654"/>
      <c r="Q23" s="655"/>
      <c r="R23" s="656">
        <v>2296200</v>
      </c>
      <c r="S23" s="657"/>
      <c r="T23" s="657"/>
      <c r="U23" s="657"/>
      <c r="V23" s="657"/>
      <c r="W23" s="657"/>
      <c r="X23" s="657"/>
      <c r="Y23" s="658"/>
      <c r="Z23" s="659">
        <v>32.299999999999997</v>
      </c>
      <c r="AA23" s="659"/>
      <c r="AB23" s="659"/>
      <c r="AC23" s="659"/>
      <c r="AD23" s="660">
        <v>2114878</v>
      </c>
      <c r="AE23" s="660"/>
      <c r="AF23" s="660"/>
      <c r="AG23" s="660"/>
      <c r="AH23" s="660"/>
      <c r="AI23" s="660"/>
      <c r="AJ23" s="660"/>
      <c r="AK23" s="660"/>
      <c r="AL23" s="661">
        <v>58</v>
      </c>
      <c r="AM23" s="662"/>
      <c r="AN23" s="662"/>
      <c r="AO23" s="663"/>
      <c r="AP23" s="653" t="s">
        <v>286</v>
      </c>
      <c r="AQ23" s="669"/>
      <c r="AR23" s="669"/>
      <c r="AS23" s="669"/>
      <c r="AT23" s="669"/>
      <c r="AU23" s="669"/>
      <c r="AV23" s="669"/>
      <c r="AW23" s="669"/>
      <c r="AX23" s="669"/>
      <c r="AY23" s="669"/>
      <c r="AZ23" s="669"/>
      <c r="BA23" s="669"/>
      <c r="BB23" s="669"/>
      <c r="BC23" s="669"/>
      <c r="BD23" s="669"/>
      <c r="BE23" s="669"/>
      <c r="BF23" s="670"/>
      <c r="BG23" s="656" t="s">
        <v>130</v>
      </c>
      <c r="BH23" s="657"/>
      <c r="BI23" s="657"/>
      <c r="BJ23" s="657"/>
      <c r="BK23" s="657"/>
      <c r="BL23" s="657"/>
      <c r="BM23" s="657"/>
      <c r="BN23" s="658"/>
      <c r="BO23" s="659" t="s">
        <v>130</v>
      </c>
      <c r="BP23" s="659"/>
      <c r="BQ23" s="659"/>
      <c r="BR23" s="659"/>
      <c r="BS23" s="660" t="s">
        <v>130</v>
      </c>
      <c r="BT23" s="660"/>
      <c r="BU23" s="660"/>
      <c r="BV23" s="660"/>
      <c r="BW23" s="660"/>
      <c r="BX23" s="660"/>
      <c r="BY23" s="660"/>
      <c r="BZ23" s="660"/>
      <c r="CA23" s="660"/>
      <c r="CB23" s="664"/>
      <c r="CD23" s="638" t="s">
        <v>226</v>
      </c>
      <c r="CE23" s="639"/>
      <c r="CF23" s="639"/>
      <c r="CG23" s="639"/>
      <c r="CH23" s="639"/>
      <c r="CI23" s="639"/>
      <c r="CJ23" s="639"/>
      <c r="CK23" s="639"/>
      <c r="CL23" s="639"/>
      <c r="CM23" s="639"/>
      <c r="CN23" s="639"/>
      <c r="CO23" s="639"/>
      <c r="CP23" s="639"/>
      <c r="CQ23" s="640"/>
      <c r="CR23" s="638" t="s">
        <v>287</v>
      </c>
      <c r="CS23" s="639"/>
      <c r="CT23" s="639"/>
      <c r="CU23" s="639"/>
      <c r="CV23" s="639"/>
      <c r="CW23" s="639"/>
      <c r="CX23" s="639"/>
      <c r="CY23" s="640"/>
      <c r="CZ23" s="638" t="s">
        <v>288</v>
      </c>
      <c r="DA23" s="639"/>
      <c r="DB23" s="639"/>
      <c r="DC23" s="640"/>
      <c r="DD23" s="638" t="s">
        <v>289</v>
      </c>
      <c r="DE23" s="639"/>
      <c r="DF23" s="639"/>
      <c r="DG23" s="639"/>
      <c r="DH23" s="639"/>
      <c r="DI23" s="639"/>
      <c r="DJ23" s="639"/>
      <c r="DK23" s="640"/>
      <c r="DL23" s="680" t="s">
        <v>290</v>
      </c>
      <c r="DM23" s="681"/>
      <c r="DN23" s="681"/>
      <c r="DO23" s="681"/>
      <c r="DP23" s="681"/>
      <c r="DQ23" s="681"/>
      <c r="DR23" s="681"/>
      <c r="DS23" s="681"/>
      <c r="DT23" s="681"/>
      <c r="DU23" s="681"/>
      <c r="DV23" s="682"/>
      <c r="DW23" s="638" t="s">
        <v>291</v>
      </c>
      <c r="DX23" s="639"/>
      <c r="DY23" s="639"/>
      <c r="DZ23" s="639"/>
      <c r="EA23" s="639"/>
      <c r="EB23" s="639"/>
      <c r="EC23" s="640"/>
    </row>
    <row r="24" spans="2:133" ht="11.25" customHeight="1" x14ac:dyDescent="0.15">
      <c r="B24" s="653" t="s">
        <v>292</v>
      </c>
      <c r="C24" s="654"/>
      <c r="D24" s="654"/>
      <c r="E24" s="654"/>
      <c r="F24" s="654"/>
      <c r="G24" s="654"/>
      <c r="H24" s="654"/>
      <c r="I24" s="654"/>
      <c r="J24" s="654"/>
      <c r="K24" s="654"/>
      <c r="L24" s="654"/>
      <c r="M24" s="654"/>
      <c r="N24" s="654"/>
      <c r="O24" s="654"/>
      <c r="P24" s="654"/>
      <c r="Q24" s="655"/>
      <c r="R24" s="656">
        <v>2114878</v>
      </c>
      <c r="S24" s="657"/>
      <c r="T24" s="657"/>
      <c r="U24" s="657"/>
      <c r="V24" s="657"/>
      <c r="W24" s="657"/>
      <c r="X24" s="657"/>
      <c r="Y24" s="658"/>
      <c r="Z24" s="659">
        <v>29.7</v>
      </c>
      <c r="AA24" s="659"/>
      <c r="AB24" s="659"/>
      <c r="AC24" s="659"/>
      <c r="AD24" s="660">
        <v>2114878</v>
      </c>
      <c r="AE24" s="660"/>
      <c r="AF24" s="660"/>
      <c r="AG24" s="660"/>
      <c r="AH24" s="660"/>
      <c r="AI24" s="660"/>
      <c r="AJ24" s="660"/>
      <c r="AK24" s="660"/>
      <c r="AL24" s="661">
        <v>58</v>
      </c>
      <c r="AM24" s="662"/>
      <c r="AN24" s="662"/>
      <c r="AO24" s="663"/>
      <c r="AP24" s="653" t="s">
        <v>293</v>
      </c>
      <c r="AQ24" s="669"/>
      <c r="AR24" s="669"/>
      <c r="AS24" s="669"/>
      <c r="AT24" s="669"/>
      <c r="AU24" s="669"/>
      <c r="AV24" s="669"/>
      <c r="AW24" s="669"/>
      <c r="AX24" s="669"/>
      <c r="AY24" s="669"/>
      <c r="AZ24" s="669"/>
      <c r="BA24" s="669"/>
      <c r="BB24" s="669"/>
      <c r="BC24" s="669"/>
      <c r="BD24" s="669"/>
      <c r="BE24" s="669"/>
      <c r="BF24" s="670"/>
      <c r="BG24" s="656" t="s">
        <v>130</v>
      </c>
      <c r="BH24" s="657"/>
      <c r="BI24" s="657"/>
      <c r="BJ24" s="657"/>
      <c r="BK24" s="657"/>
      <c r="BL24" s="657"/>
      <c r="BM24" s="657"/>
      <c r="BN24" s="658"/>
      <c r="BO24" s="659" t="s">
        <v>130</v>
      </c>
      <c r="BP24" s="659"/>
      <c r="BQ24" s="659"/>
      <c r="BR24" s="659"/>
      <c r="BS24" s="660" t="s">
        <v>130</v>
      </c>
      <c r="BT24" s="660"/>
      <c r="BU24" s="660"/>
      <c r="BV24" s="660"/>
      <c r="BW24" s="660"/>
      <c r="BX24" s="660"/>
      <c r="BY24" s="660"/>
      <c r="BZ24" s="660"/>
      <c r="CA24" s="660"/>
      <c r="CB24" s="664"/>
      <c r="CD24" s="642" t="s">
        <v>294</v>
      </c>
      <c r="CE24" s="643"/>
      <c r="CF24" s="643"/>
      <c r="CG24" s="643"/>
      <c r="CH24" s="643"/>
      <c r="CI24" s="643"/>
      <c r="CJ24" s="643"/>
      <c r="CK24" s="643"/>
      <c r="CL24" s="643"/>
      <c r="CM24" s="643"/>
      <c r="CN24" s="643"/>
      <c r="CO24" s="643"/>
      <c r="CP24" s="643"/>
      <c r="CQ24" s="644"/>
      <c r="CR24" s="645">
        <v>2337754</v>
      </c>
      <c r="CS24" s="646"/>
      <c r="CT24" s="646"/>
      <c r="CU24" s="646"/>
      <c r="CV24" s="646"/>
      <c r="CW24" s="646"/>
      <c r="CX24" s="646"/>
      <c r="CY24" s="647"/>
      <c r="CZ24" s="650">
        <v>34.200000000000003</v>
      </c>
      <c r="DA24" s="651"/>
      <c r="DB24" s="651"/>
      <c r="DC24" s="667"/>
      <c r="DD24" s="688">
        <v>1724764</v>
      </c>
      <c r="DE24" s="646"/>
      <c r="DF24" s="646"/>
      <c r="DG24" s="646"/>
      <c r="DH24" s="646"/>
      <c r="DI24" s="646"/>
      <c r="DJ24" s="646"/>
      <c r="DK24" s="647"/>
      <c r="DL24" s="688">
        <v>1591284</v>
      </c>
      <c r="DM24" s="646"/>
      <c r="DN24" s="646"/>
      <c r="DO24" s="646"/>
      <c r="DP24" s="646"/>
      <c r="DQ24" s="646"/>
      <c r="DR24" s="646"/>
      <c r="DS24" s="646"/>
      <c r="DT24" s="646"/>
      <c r="DU24" s="646"/>
      <c r="DV24" s="647"/>
      <c r="DW24" s="650">
        <v>41.6</v>
      </c>
      <c r="DX24" s="651"/>
      <c r="DY24" s="651"/>
      <c r="DZ24" s="651"/>
      <c r="EA24" s="651"/>
      <c r="EB24" s="651"/>
      <c r="EC24" s="652"/>
    </row>
    <row r="25" spans="2:133" ht="11.25" customHeight="1" x14ac:dyDescent="0.15">
      <c r="B25" s="653" t="s">
        <v>295</v>
      </c>
      <c r="C25" s="654"/>
      <c r="D25" s="654"/>
      <c r="E25" s="654"/>
      <c r="F25" s="654"/>
      <c r="G25" s="654"/>
      <c r="H25" s="654"/>
      <c r="I25" s="654"/>
      <c r="J25" s="654"/>
      <c r="K25" s="654"/>
      <c r="L25" s="654"/>
      <c r="M25" s="654"/>
      <c r="N25" s="654"/>
      <c r="O25" s="654"/>
      <c r="P25" s="654"/>
      <c r="Q25" s="655"/>
      <c r="R25" s="656">
        <v>181235</v>
      </c>
      <c r="S25" s="657"/>
      <c r="T25" s="657"/>
      <c r="U25" s="657"/>
      <c r="V25" s="657"/>
      <c r="W25" s="657"/>
      <c r="X25" s="657"/>
      <c r="Y25" s="658"/>
      <c r="Z25" s="659">
        <v>2.5</v>
      </c>
      <c r="AA25" s="659"/>
      <c r="AB25" s="659"/>
      <c r="AC25" s="659"/>
      <c r="AD25" s="660" t="s">
        <v>130</v>
      </c>
      <c r="AE25" s="660"/>
      <c r="AF25" s="660"/>
      <c r="AG25" s="660"/>
      <c r="AH25" s="660"/>
      <c r="AI25" s="660"/>
      <c r="AJ25" s="660"/>
      <c r="AK25" s="660"/>
      <c r="AL25" s="661" t="s">
        <v>130</v>
      </c>
      <c r="AM25" s="662"/>
      <c r="AN25" s="662"/>
      <c r="AO25" s="663"/>
      <c r="AP25" s="653" t="s">
        <v>296</v>
      </c>
      <c r="AQ25" s="669"/>
      <c r="AR25" s="669"/>
      <c r="AS25" s="669"/>
      <c r="AT25" s="669"/>
      <c r="AU25" s="669"/>
      <c r="AV25" s="669"/>
      <c r="AW25" s="669"/>
      <c r="AX25" s="669"/>
      <c r="AY25" s="669"/>
      <c r="AZ25" s="669"/>
      <c r="BA25" s="669"/>
      <c r="BB25" s="669"/>
      <c r="BC25" s="669"/>
      <c r="BD25" s="669"/>
      <c r="BE25" s="669"/>
      <c r="BF25" s="670"/>
      <c r="BG25" s="656" t="s">
        <v>130</v>
      </c>
      <c r="BH25" s="657"/>
      <c r="BI25" s="657"/>
      <c r="BJ25" s="657"/>
      <c r="BK25" s="657"/>
      <c r="BL25" s="657"/>
      <c r="BM25" s="657"/>
      <c r="BN25" s="658"/>
      <c r="BO25" s="659" t="s">
        <v>130</v>
      </c>
      <c r="BP25" s="659"/>
      <c r="BQ25" s="659"/>
      <c r="BR25" s="659"/>
      <c r="BS25" s="660" t="s">
        <v>130</v>
      </c>
      <c r="BT25" s="660"/>
      <c r="BU25" s="660"/>
      <c r="BV25" s="660"/>
      <c r="BW25" s="660"/>
      <c r="BX25" s="660"/>
      <c r="BY25" s="660"/>
      <c r="BZ25" s="660"/>
      <c r="CA25" s="660"/>
      <c r="CB25" s="664"/>
      <c r="CD25" s="653" t="s">
        <v>297</v>
      </c>
      <c r="CE25" s="654"/>
      <c r="CF25" s="654"/>
      <c r="CG25" s="654"/>
      <c r="CH25" s="654"/>
      <c r="CI25" s="654"/>
      <c r="CJ25" s="654"/>
      <c r="CK25" s="654"/>
      <c r="CL25" s="654"/>
      <c r="CM25" s="654"/>
      <c r="CN25" s="654"/>
      <c r="CO25" s="654"/>
      <c r="CP25" s="654"/>
      <c r="CQ25" s="655"/>
      <c r="CR25" s="656">
        <v>1069946</v>
      </c>
      <c r="CS25" s="689"/>
      <c r="CT25" s="689"/>
      <c r="CU25" s="689"/>
      <c r="CV25" s="689"/>
      <c r="CW25" s="689"/>
      <c r="CX25" s="689"/>
      <c r="CY25" s="690"/>
      <c r="CZ25" s="661">
        <v>15.6</v>
      </c>
      <c r="DA25" s="683"/>
      <c r="DB25" s="683"/>
      <c r="DC25" s="691"/>
      <c r="DD25" s="665">
        <v>1003407</v>
      </c>
      <c r="DE25" s="689"/>
      <c r="DF25" s="689"/>
      <c r="DG25" s="689"/>
      <c r="DH25" s="689"/>
      <c r="DI25" s="689"/>
      <c r="DJ25" s="689"/>
      <c r="DK25" s="690"/>
      <c r="DL25" s="665">
        <v>943096</v>
      </c>
      <c r="DM25" s="689"/>
      <c r="DN25" s="689"/>
      <c r="DO25" s="689"/>
      <c r="DP25" s="689"/>
      <c r="DQ25" s="689"/>
      <c r="DR25" s="689"/>
      <c r="DS25" s="689"/>
      <c r="DT25" s="689"/>
      <c r="DU25" s="689"/>
      <c r="DV25" s="690"/>
      <c r="DW25" s="661">
        <v>24.6</v>
      </c>
      <c r="DX25" s="683"/>
      <c r="DY25" s="683"/>
      <c r="DZ25" s="683"/>
      <c r="EA25" s="683"/>
      <c r="EB25" s="683"/>
      <c r="EC25" s="684"/>
    </row>
    <row r="26" spans="2:133" ht="11.25" customHeight="1" x14ac:dyDescent="0.15">
      <c r="B26" s="653" t="s">
        <v>298</v>
      </c>
      <c r="C26" s="654"/>
      <c r="D26" s="654"/>
      <c r="E26" s="654"/>
      <c r="F26" s="654"/>
      <c r="G26" s="654"/>
      <c r="H26" s="654"/>
      <c r="I26" s="654"/>
      <c r="J26" s="654"/>
      <c r="K26" s="654"/>
      <c r="L26" s="654"/>
      <c r="M26" s="654"/>
      <c r="N26" s="654"/>
      <c r="O26" s="654"/>
      <c r="P26" s="654"/>
      <c r="Q26" s="655"/>
      <c r="R26" s="656">
        <v>87</v>
      </c>
      <c r="S26" s="657"/>
      <c r="T26" s="657"/>
      <c r="U26" s="657"/>
      <c r="V26" s="657"/>
      <c r="W26" s="657"/>
      <c r="X26" s="657"/>
      <c r="Y26" s="658"/>
      <c r="Z26" s="659">
        <v>0</v>
      </c>
      <c r="AA26" s="659"/>
      <c r="AB26" s="659"/>
      <c r="AC26" s="659"/>
      <c r="AD26" s="660" t="s">
        <v>130</v>
      </c>
      <c r="AE26" s="660"/>
      <c r="AF26" s="660"/>
      <c r="AG26" s="660"/>
      <c r="AH26" s="660"/>
      <c r="AI26" s="660"/>
      <c r="AJ26" s="660"/>
      <c r="AK26" s="660"/>
      <c r="AL26" s="661" t="s">
        <v>130</v>
      </c>
      <c r="AM26" s="662"/>
      <c r="AN26" s="662"/>
      <c r="AO26" s="663"/>
      <c r="AP26" s="653" t="s">
        <v>299</v>
      </c>
      <c r="AQ26" s="669"/>
      <c r="AR26" s="669"/>
      <c r="AS26" s="669"/>
      <c r="AT26" s="669"/>
      <c r="AU26" s="669"/>
      <c r="AV26" s="669"/>
      <c r="AW26" s="669"/>
      <c r="AX26" s="669"/>
      <c r="AY26" s="669"/>
      <c r="AZ26" s="669"/>
      <c r="BA26" s="669"/>
      <c r="BB26" s="669"/>
      <c r="BC26" s="669"/>
      <c r="BD26" s="669"/>
      <c r="BE26" s="669"/>
      <c r="BF26" s="670"/>
      <c r="BG26" s="656" t="s">
        <v>130</v>
      </c>
      <c r="BH26" s="657"/>
      <c r="BI26" s="657"/>
      <c r="BJ26" s="657"/>
      <c r="BK26" s="657"/>
      <c r="BL26" s="657"/>
      <c r="BM26" s="657"/>
      <c r="BN26" s="658"/>
      <c r="BO26" s="659" t="s">
        <v>130</v>
      </c>
      <c r="BP26" s="659"/>
      <c r="BQ26" s="659"/>
      <c r="BR26" s="659"/>
      <c r="BS26" s="660" t="s">
        <v>130</v>
      </c>
      <c r="BT26" s="660"/>
      <c r="BU26" s="660"/>
      <c r="BV26" s="660"/>
      <c r="BW26" s="660"/>
      <c r="BX26" s="660"/>
      <c r="BY26" s="660"/>
      <c r="BZ26" s="660"/>
      <c r="CA26" s="660"/>
      <c r="CB26" s="664"/>
      <c r="CD26" s="653" t="s">
        <v>300</v>
      </c>
      <c r="CE26" s="654"/>
      <c r="CF26" s="654"/>
      <c r="CG26" s="654"/>
      <c r="CH26" s="654"/>
      <c r="CI26" s="654"/>
      <c r="CJ26" s="654"/>
      <c r="CK26" s="654"/>
      <c r="CL26" s="654"/>
      <c r="CM26" s="654"/>
      <c r="CN26" s="654"/>
      <c r="CO26" s="654"/>
      <c r="CP26" s="654"/>
      <c r="CQ26" s="655"/>
      <c r="CR26" s="656">
        <v>508232</v>
      </c>
      <c r="CS26" s="657"/>
      <c r="CT26" s="657"/>
      <c r="CU26" s="657"/>
      <c r="CV26" s="657"/>
      <c r="CW26" s="657"/>
      <c r="CX26" s="657"/>
      <c r="CY26" s="658"/>
      <c r="CZ26" s="661">
        <v>7.4</v>
      </c>
      <c r="DA26" s="683"/>
      <c r="DB26" s="683"/>
      <c r="DC26" s="691"/>
      <c r="DD26" s="665">
        <v>470371</v>
      </c>
      <c r="DE26" s="657"/>
      <c r="DF26" s="657"/>
      <c r="DG26" s="657"/>
      <c r="DH26" s="657"/>
      <c r="DI26" s="657"/>
      <c r="DJ26" s="657"/>
      <c r="DK26" s="658"/>
      <c r="DL26" s="665" t="s">
        <v>130</v>
      </c>
      <c r="DM26" s="657"/>
      <c r="DN26" s="657"/>
      <c r="DO26" s="657"/>
      <c r="DP26" s="657"/>
      <c r="DQ26" s="657"/>
      <c r="DR26" s="657"/>
      <c r="DS26" s="657"/>
      <c r="DT26" s="657"/>
      <c r="DU26" s="657"/>
      <c r="DV26" s="658"/>
      <c r="DW26" s="661" t="s">
        <v>130</v>
      </c>
      <c r="DX26" s="683"/>
      <c r="DY26" s="683"/>
      <c r="DZ26" s="683"/>
      <c r="EA26" s="683"/>
      <c r="EB26" s="683"/>
      <c r="EC26" s="684"/>
    </row>
    <row r="27" spans="2:133" ht="11.25" customHeight="1" x14ac:dyDescent="0.15">
      <c r="B27" s="653" t="s">
        <v>301</v>
      </c>
      <c r="C27" s="654"/>
      <c r="D27" s="654"/>
      <c r="E27" s="654"/>
      <c r="F27" s="654"/>
      <c r="G27" s="654"/>
      <c r="H27" s="654"/>
      <c r="I27" s="654"/>
      <c r="J27" s="654"/>
      <c r="K27" s="654"/>
      <c r="L27" s="654"/>
      <c r="M27" s="654"/>
      <c r="N27" s="654"/>
      <c r="O27" s="654"/>
      <c r="P27" s="654"/>
      <c r="Q27" s="655"/>
      <c r="R27" s="656">
        <v>3814623</v>
      </c>
      <c r="S27" s="657"/>
      <c r="T27" s="657"/>
      <c r="U27" s="657"/>
      <c r="V27" s="657"/>
      <c r="W27" s="657"/>
      <c r="X27" s="657"/>
      <c r="Y27" s="658"/>
      <c r="Z27" s="659">
        <v>53.6</v>
      </c>
      <c r="AA27" s="659"/>
      <c r="AB27" s="659"/>
      <c r="AC27" s="659"/>
      <c r="AD27" s="660">
        <v>3633301</v>
      </c>
      <c r="AE27" s="660"/>
      <c r="AF27" s="660"/>
      <c r="AG27" s="660"/>
      <c r="AH27" s="660"/>
      <c r="AI27" s="660"/>
      <c r="AJ27" s="660"/>
      <c r="AK27" s="660"/>
      <c r="AL27" s="661">
        <v>99.599998474121094</v>
      </c>
      <c r="AM27" s="662"/>
      <c r="AN27" s="662"/>
      <c r="AO27" s="663"/>
      <c r="AP27" s="653" t="s">
        <v>302</v>
      </c>
      <c r="AQ27" s="654"/>
      <c r="AR27" s="654"/>
      <c r="AS27" s="654"/>
      <c r="AT27" s="654"/>
      <c r="AU27" s="654"/>
      <c r="AV27" s="654"/>
      <c r="AW27" s="654"/>
      <c r="AX27" s="654"/>
      <c r="AY27" s="654"/>
      <c r="AZ27" s="654"/>
      <c r="BA27" s="654"/>
      <c r="BB27" s="654"/>
      <c r="BC27" s="654"/>
      <c r="BD27" s="654"/>
      <c r="BE27" s="654"/>
      <c r="BF27" s="655"/>
      <c r="BG27" s="656">
        <v>1141118</v>
      </c>
      <c r="BH27" s="657"/>
      <c r="BI27" s="657"/>
      <c r="BJ27" s="657"/>
      <c r="BK27" s="657"/>
      <c r="BL27" s="657"/>
      <c r="BM27" s="657"/>
      <c r="BN27" s="658"/>
      <c r="BO27" s="659">
        <v>100</v>
      </c>
      <c r="BP27" s="659"/>
      <c r="BQ27" s="659"/>
      <c r="BR27" s="659"/>
      <c r="BS27" s="660" t="s">
        <v>130</v>
      </c>
      <c r="BT27" s="660"/>
      <c r="BU27" s="660"/>
      <c r="BV27" s="660"/>
      <c r="BW27" s="660"/>
      <c r="BX27" s="660"/>
      <c r="BY27" s="660"/>
      <c r="BZ27" s="660"/>
      <c r="CA27" s="660"/>
      <c r="CB27" s="664"/>
      <c r="CD27" s="653" t="s">
        <v>303</v>
      </c>
      <c r="CE27" s="654"/>
      <c r="CF27" s="654"/>
      <c r="CG27" s="654"/>
      <c r="CH27" s="654"/>
      <c r="CI27" s="654"/>
      <c r="CJ27" s="654"/>
      <c r="CK27" s="654"/>
      <c r="CL27" s="654"/>
      <c r="CM27" s="654"/>
      <c r="CN27" s="654"/>
      <c r="CO27" s="654"/>
      <c r="CP27" s="654"/>
      <c r="CQ27" s="655"/>
      <c r="CR27" s="656">
        <v>729340</v>
      </c>
      <c r="CS27" s="689"/>
      <c r="CT27" s="689"/>
      <c r="CU27" s="689"/>
      <c r="CV27" s="689"/>
      <c r="CW27" s="689"/>
      <c r="CX27" s="689"/>
      <c r="CY27" s="690"/>
      <c r="CZ27" s="661">
        <v>10.7</v>
      </c>
      <c r="DA27" s="683"/>
      <c r="DB27" s="683"/>
      <c r="DC27" s="691"/>
      <c r="DD27" s="665">
        <v>205977</v>
      </c>
      <c r="DE27" s="689"/>
      <c r="DF27" s="689"/>
      <c r="DG27" s="689"/>
      <c r="DH27" s="689"/>
      <c r="DI27" s="689"/>
      <c r="DJ27" s="689"/>
      <c r="DK27" s="690"/>
      <c r="DL27" s="665">
        <v>198958</v>
      </c>
      <c r="DM27" s="689"/>
      <c r="DN27" s="689"/>
      <c r="DO27" s="689"/>
      <c r="DP27" s="689"/>
      <c r="DQ27" s="689"/>
      <c r="DR27" s="689"/>
      <c r="DS27" s="689"/>
      <c r="DT27" s="689"/>
      <c r="DU27" s="689"/>
      <c r="DV27" s="690"/>
      <c r="DW27" s="661">
        <v>5.2</v>
      </c>
      <c r="DX27" s="683"/>
      <c r="DY27" s="683"/>
      <c r="DZ27" s="683"/>
      <c r="EA27" s="683"/>
      <c r="EB27" s="683"/>
      <c r="EC27" s="684"/>
    </row>
    <row r="28" spans="2:133" ht="11.25" customHeight="1" x14ac:dyDescent="0.15">
      <c r="B28" s="653" t="s">
        <v>304</v>
      </c>
      <c r="C28" s="654"/>
      <c r="D28" s="654"/>
      <c r="E28" s="654"/>
      <c r="F28" s="654"/>
      <c r="G28" s="654"/>
      <c r="H28" s="654"/>
      <c r="I28" s="654"/>
      <c r="J28" s="654"/>
      <c r="K28" s="654"/>
      <c r="L28" s="654"/>
      <c r="M28" s="654"/>
      <c r="N28" s="654"/>
      <c r="O28" s="654"/>
      <c r="P28" s="654"/>
      <c r="Q28" s="655"/>
      <c r="R28" s="656">
        <v>1251</v>
      </c>
      <c r="S28" s="657"/>
      <c r="T28" s="657"/>
      <c r="U28" s="657"/>
      <c r="V28" s="657"/>
      <c r="W28" s="657"/>
      <c r="X28" s="657"/>
      <c r="Y28" s="658"/>
      <c r="Z28" s="659">
        <v>0</v>
      </c>
      <c r="AA28" s="659"/>
      <c r="AB28" s="659"/>
      <c r="AC28" s="659"/>
      <c r="AD28" s="660">
        <v>1251</v>
      </c>
      <c r="AE28" s="660"/>
      <c r="AF28" s="660"/>
      <c r="AG28" s="660"/>
      <c r="AH28" s="660"/>
      <c r="AI28" s="660"/>
      <c r="AJ28" s="660"/>
      <c r="AK28" s="660"/>
      <c r="AL28" s="661">
        <v>0</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305</v>
      </c>
      <c r="CE28" s="654"/>
      <c r="CF28" s="654"/>
      <c r="CG28" s="654"/>
      <c r="CH28" s="654"/>
      <c r="CI28" s="654"/>
      <c r="CJ28" s="654"/>
      <c r="CK28" s="654"/>
      <c r="CL28" s="654"/>
      <c r="CM28" s="654"/>
      <c r="CN28" s="654"/>
      <c r="CO28" s="654"/>
      <c r="CP28" s="654"/>
      <c r="CQ28" s="655"/>
      <c r="CR28" s="656">
        <v>538468</v>
      </c>
      <c r="CS28" s="657"/>
      <c r="CT28" s="657"/>
      <c r="CU28" s="657"/>
      <c r="CV28" s="657"/>
      <c r="CW28" s="657"/>
      <c r="CX28" s="657"/>
      <c r="CY28" s="658"/>
      <c r="CZ28" s="661">
        <v>7.9</v>
      </c>
      <c r="DA28" s="683"/>
      <c r="DB28" s="683"/>
      <c r="DC28" s="691"/>
      <c r="DD28" s="665">
        <v>515380</v>
      </c>
      <c r="DE28" s="657"/>
      <c r="DF28" s="657"/>
      <c r="DG28" s="657"/>
      <c r="DH28" s="657"/>
      <c r="DI28" s="657"/>
      <c r="DJ28" s="657"/>
      <c r="DK28" s="658"/>
      <c r="DL28" s="665">
        <v>449230</v>
      </c>
      <c r="DM28" s="657"/>
      <c r="DN28" s="657"/>
      <c r="DO28" s="657"/>
      <c r="DP28" s="657"/>
      <c r="DQ28" s="657"/>
      <c r="DR28" s="657"/>
      <c r="DS28" s="657"/>
      <c r="DT28" s="657"/>
      <c r="DU28" s="657"/>
      <c r="DV28" s="658"/>
      <c r="DW28" s="661">
        <v>11.7</v>
      </c>
      <c r="DX28" s="683"/>
      <c r="DY28" s="683"/>
      <c r="DZ28" s="683"/>
      <c r="EA28" s="683"/>
      <c r="EB28" s="683"/>
      <c r="EC28" s="684"/>
    </row>
    <row r="29" spans="2:133" ht="11.25" customHeight="1" x14ac:dyDescent="0.15">
      <c r="B29" s="653" t="s">
        <v>306</v>
      </c>
      <c r="C29" s="654"/>
      <c r="D29" s="654"/>
      <c r="E29" s="654"/>
      <c r="F29" s="654"/>
      <c r="G29" s="654"/>
      <c r="H29" s="654"/>
      <c r="I29" s="654"/>
      <c r="J29" s="654"/>
      <c r="K29" s="654"/>
      <c r="L29" s="654"/>
      <c r="M29" s="654"/>
      <c r="N29" s="654"/>
      <c r="O29" s="654"/>
      <c r="P29" s="654"/>
      <c r="Q29" s="655"/>
      <c r="R29" s="656">
        <v>9958</v>
      </c>
      <c r="S29" s="657"/>
      <c r="T29" s="657"/>
      <c r="U29" s="657"/>
      <c r="V29" s="657"/>
      <c r="W29" s="657"/>
      <c r="X29" s="657"/>
      <c r="Y29" s="658"/>
      <c r="Z29" s="659">
        <v>0.1</v>
      </c>
      <c r="AA29" s="659"/>
      <c r="AB29" s="659"/>
      <c r="AC29" s="659"/>
      <c r="AD29" s="660" t="s">
        <v>130</v>
      </c>
      <c r="AE29" s="660"/>
      <c r="AF29" s="660"/>
      <c r="AG29" s="660"/>
      <c r="AH29" s="660"/>
      <c r="AI29" s="660"/>
      <c r="AJ29" s="660"/>
      <c r="AK29" s="660"/>
      <c r="AL29" s="661" t="s">
        <v>130</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307</v>
      </c>
      <c r="CE29" s="695"/>
      <c r="CF29" s="653" t="s">
        <v>70</v>
      </c>
      <c r="CG29" s="654"/>
      <c r="CH29" s="654"/>
      <c r="CI29" s="654"/>
      <c r="CJ29" s="654"/>
      <c r="CK29" s="654"/>
      <c r="CL29" s="654"/>
      <c r="CM29" s="654"/>
      <c r="CN29" s="654"/>
      <c r="CO29" s="654"/>
      <c r="CP29" s="654"/>
      <c r="CQ29" s="655"/>
      <c r="CR29" s="656">
        <v>537557</v>
      </c>
      <c r="CS29" s="689"/>
      <c r="CT29" s="689"/>
      <c r="CU29" s="689"/>
      <c r="CV29" s="689"/>
      <c r="CW29" s="689"/>
      <c r="CX29" s="689"/>
      <c r="CY29" s="690"/>
      <c r="CZ29" s="661">
        <v>7.9</v>
      </c>
      <c r="DA29" s="683"/>
      <c r="DB29" s="683"/>
      <c r="DC29" s="691"/>
      <c r="DD29" s="665">
        <v>514469</v>
      </c>
      <c r="DE29" s="689"/>
      <c r="DF29" s="689"/>
      <c r="DG29" s="689"/>
      <c r="DH29" s="689"/>
      <c r="DI29" s="689"/>
      <c r="DJ29" s="689"/>
      <c r="DK29" s="690"/>
      <c r="DL29" s="665">
        <v>448319</v>
      </c>
      <c r="DM29" s="689"/>
      <c r="DN29" s="689"/>
      <c r="DO29" s="689"/>
      <c r="DP29" s="689"/>
      <c r="DQ29" s="689"/>
      <c r="DR29" s="689"/>
      <c r="DS29" s="689"/>
      <c r="DT29" s="689"/>
      <c r="DU29" s="689"/>
      <c r="DV29" s="690"/>
      <c r="DW29" s="661">
        <v>11.7</v>
      </c>
      <c r="DX29" s="683"/>
      <c r="DY29" s="683"/>
      <c r="DZ29" s="683"/>
      <c r="EA29" s="683"/>
      <c r="EB29" s="683"/>
      <c r="EC29" s="684"/>
    </row>
    <row r="30" spans="2:133" ht="11.25" customHeight="1" x14ac:dyDescent="0.15">
      <c r="B30" s="653" t="s">
        <v>308</v>
      </c>
      <c r="C30" s="654"/>
      <c r="D30" s="654"/>
      <c r="E30" s="654"/>
      <c r="F30" s="654"/>
      <c r="G30" s="654"/>
      <c r="H30" s="654"/>
      <c r="I30" s="654"/>
      <c r="J30" s="654"/>
      <c r="K30" s="654"/>
      <c r="L30" s="654"/>
      <c r="M30" s="654"/>
      <c r="N30" s="654"/>
      <c r="O30" s="654"/>
      <c r="P30" s="654"/>
      <c r="Q30" s="655"/>
      <c r="R30" s="656">
        <v>62803</v>
      </c>
      <c r="S30" s="657"/>
      <c r="T30" s="657"/>
      <c r="U30" s="657"/>
      <c r="V30" s="657"/>
      <c r="W30" s="657"/>
      <c r="X30" s="657"/>
      <c r="Y30" s="658"/>
      <c r="Z30" s="659">
        <v>0.9</v>
      </c>
      <c r="AA30" s="659"/>
      <c r="AB30" s="659"/>
      <c r="AC30" s="659"/>
      <c r="AD30" s="660">
        <v>10142</v>
      </c>
      <c r="AE30" s="660"/>
      <c r="AF30" s="660"/>
      <c r="AG30" s="660"/>
      <c r="AH30" s="660"/>
      <c r="AI30" s="660"/>
      <c r="AJ30" s="660"/>
      <c r="AK30" s="660"/>
      <c r="AL30" s="661">
        <v>0.3</v>
      </c>
      <c r="AM30" s="662"/>
      <c r="AN30" s="662"/>
      <c r="AO30" s="663"/>
      <c r="AP30" s="638" t="s">
        <v>226</v>
      </c>
      <c r="AQ30" s="639"/>
      <c r="AR30" s="639"/>
      <c r="AS30" s="639"/>
      <c r="AT30" s="639"/>
      <c r="AU30" s="639"/>
      <c r="AV30" s="639"/>
      <c r="AW30" s="639"/>
      <c r="AX30" s="639"/>
      <c r="AY30" s="639"/>
      <c r="AZ30" s="639"/>
      <c r="BA30" s="639"/>
      <c r="BB30" s="639"/>
      <c r="BC30" s="639"/>
      <c r="BD30" s="639"/>
      <c r="BE30" s="639"/>
      <c r="BF30" s="640"/>
      <c r="BG30" s="638" t="s">
        <v>309</v>
      </c>
      <c r="BH30" s="692"/>
      <c r="BI30" s="692"/>
      <c r="BJ30" s="692"/>
      <c r="BK30" s="692"/>
      <c r="BL30" s="692"/>
      <c r="BM30" s="692"/>
      <c r="BN30" s="692"/>
      <c r="BO30" s="692"/>
      <c r="BP30" s="692"/>
      <c r="BQ30" s="693"/>
      <c r="BR30" s="638" t="s">
        <v>310</v>
      </c>
      <c r="BS30" s="692"/>
      <c r="BT30" s="692"/>
      <c r="BU30" s="692"/>
      <c r="BV30" s="692"/>
      <c r="BW30" s="692"/>
      <c r="BX30" s="692"/>
      <c r="BY30" s="692"/>
      <c r="BZ30" s="692"/>
      <c r="CA30" s="692"/>
      <c r="CB30" s="693"/>
      <c r="CD30" s="696"/>
      <c r="CE30" s="697"/>
      <c r="CF30" s="653" t="s">
        <v>311</v>
      </c>
      <c r="CG30" s="654"/>
      <c r="CH30" s="654"/>
      <c r="CI30" s="654"/>
      <c r="CJ30" s="654"/>
      <c r="CK30" s="654"/>
      <c r="CL30" s="654"/>
      <c r="CM30" s="654"/>
      <c r="CN30" s="654"/>
      <c r="CO30" s="654"/>
      <c r="CP30" s="654"/>
      <c r="CQ30" s="655"/>
      <c r="CR30" s="656">
        <v>515162</v>
      </c>
      <c r="CS30" s="657"/>
      <c r="CT30" s="657"/>
      <c r="CU30" s="657"/>
      <c r="CV30" s="657"/>
      <c r="CW30" s="657"/>
      <c r="CX30" s="657"/>
      <c r="CY30" s="658"/>
      <c r="CZ30" s="661">
        <v>7.5</v>
      </c>
      <c r="DA30" s="683"/>
      <c r="DB30" s="683"/>
      <c r="DC30" s="691"/>
      <c r="DD30" s="665">
        <v>492074</v>
      </c>
      <c r="DE30" s="657"/>
      <c r="DF30" s="657"/>
      <c r="DG30" s="657"/>
      <c r="DH30" s="657"/>
      <c r="DI30" s="657"/>
      <c r="DJ30" s="657"/>
      <c r="DK30" s="658"/>
      <c r="DL30" s="665">
        <v>425924</v>
      </c>
      <c r="DM30" s="657"/>
      <c r="DN30" s="657"/>
      <c r="DO30" s="657"/>
      <c r="DP30" s="657"/>
      <c r="DQ30" s="657"/>
      <c r="DR30" s="657"/>
      <c r="DS30" s="657"/>
      <c r="DT30" s="657"/>
      <c r="DU30" s="657"/>
      <c r="DV30" s="658"/>
      <c r="DW30" s="661">
        <v>11.1</v>
      </c>
      <c r="DX30" s="683"/>
      <c r="DY30" s="683"/>
      <c r="DZ30" s="683"/>
      <c r="EA30" s="683"/>
      <c r="EB30" s="683"/>
      <c r="EC30" s="684"/>
    </row>
    <row r="31" spans="2:133" ht="11.25" customHeight="1" x14ac:dyDescent="0.15">
      <c r="B31" s="653" t="s">
        <v>312</v>
      </c>
      <c r="C31" s="654"/>
      <c r="D31" s="654"/>
      <c r="E31" s="654"/>
      <c r="F31" s="654"/>
      <c r="G31" s="654"/>
      <c r="H31" s="654"/>
      <c r="I31" s="654"/>
      <c r="J31" s="654"/>
      <c r="K31" s="654"/>
      <c r="L31" s="654"/>
      <c r="M31" s="654"/>
      <c r="N31" s="654"/>
      <c r="O31" s="654"/>
      <c r="P31" s="654"/>
      <c r="Q31" s="655"/>
      <c r="R31" s="656">
        <v>14282</v>
      </c>
      <c r="S31" s="657"/>
      <c r="T31" s="657"/>
      <c r="U31" s="657"/>
      <c r="V31" s="657"/>
      <c r="W31" s="657"/>
      <c r="X31" s="657"/>
      <c r="Y31" s="658"/>
      <c r="Z31" s="659">
        <v>0.2</v>
      </c>
      <c r="AA31" s="659"/>
      <c r="AB31" s="659"/>
      <c r="AC31" s="659"/>
      <c r="AD31" s="660" t="s">
        <v>130</v>
      </c>
      <c r="AE31" s="660"/>
      <c r="AF31" s="660"/>
      <c r="AG31" s="660"/>
      <c r="AH31" s="660"/>
      <c r="AI31" s="660"/>
      <c r="AJ31" s="660"/>
      <c r="AK31" s="660"/>
      <c r="AL31" s="661" t="s">
        <v>130</v>
      </c>
      <c r="AM31" s="662"/>
      <c r="AN31" s="662"/>
      <c r="AO31" s="663"/>
      <c r="AP31" s="704" t="s">
        <v>313</v>
      </c>
      <c r="AQ31" s="705"/>
      <c r="AR31" s="705"/>
      <c r="AS31" s="705"/>
      <c r="AT31" s="710" t="s">
        <v>314</v>
      </c>
      <c r="AU31" s="355"/>
      <c r="AV31" s="355"/>
      <c r="AW31" s="355"/>
      <c r="AX31" s="642" t="s">
        <v>189</v>
      </c>
      <c r="AY31" s="643"/>
      <c r="AZ31" s="643"/>
      <c r="BA31" s="643"/>
      <c r="BB31" s="643"/>
      <c r="BC31" s="643"/>
      <c r="BD31" s="643"/>
      <c r="BE31" s="643"/>
      <c r="BF31" s="644"/>
      <c r="BG31" s="703">
        <v>99.6</v>
      </c>
      <c r="BH31" s="700"/>
      <c r="BI31" s="700"/>
      <c r="BJ31" s="700"/>
      <c r="BK31" s="700"/>
      <c r="BL31" s="700"/>
      <c r="BM31" s="651">
        <v>98.9</v>
      </c>
      <c r="BN31" s="700"/>
      <c r="BO31" s="700"/>
      <c r="BP31" s="700"/>
      <c r="BQ31" s="701"/>
      <c r="BR31" s="703">
        <v>99.7</v>
      </c>
      <c r="BS31" s="700"/>
      <c r="BT31" s="700"/>
      <c r="BU31" s="700"/>
      <c r="BV31" s="700"/>
      <c r="BW31" s="700"/>
      <c r="BX31" s="651">
        <v>98.9</v>
      </c>
      <c r="BY31" s="700"/>
      <c r="BZ31" s="700"/>
      <c r="CA31" s="700"/>
      <c r="CB31" s="701"/>
      <c r="CD31" s="696"/>
      <c r="CE31" s="697"/>
      <c r="CF31" s="653" t="s">
        <v>315</v>
      </c>
      <c r="CG31" s="654"/>
      <c r="CH31" s="654"/>
      <c r="CI31" s="654"/>
      <c r="CJ31" s="654"/>
      <c r="CK31" s="654"/>
      <c r="CL31" s="654"/>
      <c r="CM31" s="654"/>
      <c r="CN31" s="654"/>
      <c r="CO31" s="654"/>
      <c r="CP31" s="654"/>
      <c r="CQ31" s="655"/>
      <c r="CR31" s="656">
        <v>22395</v>
      </c>
      <c r="CS31" s="689"/>
      <c r="CT31" s="689"/>
      <c r="CU31" s="689"/>
      <c r="CV31" s="689"/>
      <c r="CW31" s="689"/>
      <c r="CX31" s="689"/>
      <c r="CY31" s="690"/>
      <c r="CZ31" s="661">
        <v>0.3</v>
      </c>
      <c r="DA31" s="683"/>
      <c r="DB31" s="683"/>
      <c r="DC31" s="691"/>
      <c r="DD31" s="665">
        <v>22395</v>
      </c>
      <c r="DE31" s="689"/>
      <c r="DF31" s="689"/>
      <c r="DG31" s="689"/>
      <c r="DH31" s="689"/>
      <c r="DI31" s="689"/>
      <c r="DJ31" s="689"/>
      <c r="DK31" s="690"/>
      <c r="DL31" s="665">
        <v>22395</v>
      </c>
      <c r="DM31" s="689"/>
      <c r="DN31" s="689"/>
      <c r="DO31" s="689"/>
      <c r="DP31" s="689"/>
      <c r="DQ31" s="689"/>
      <c r="DR31" s="689"/>
      <c r="DS31" s="689"/>
      <c r="DT31" s="689"/>
      <c r="DU31" s="689"/>
      <c r="DV31" s="690"/>
      <c r="DW31" s="661">
        <v>0.6</v>
      </c>
      <c r="DX31" s="683"/>
      <c r="DY31" s="683"/>
      <c r="DZ31" s="683"/>
      <c r="EA31" s="683"/>
      <c r="EB31" s="683"/>
      <c r="EC31" s="684"/>
    </row>
    <row r="32" spans="2:133" ht="11.25" customHeight="1" x14ac:dyDescent="0.15">
      <c r="B32" s="653" t="s">
        <v>316</v>
      </c>
      <c r="C32" s="654"/>
      <c r="D32" s="654"/>
      <c r="E32" s="654"/>
      <c r="F32" s="654"/>
      <c r="G32" s="654"/>
      <c r="H32" s="654"/>
      <c r="I32" s="654"/>
      <c r="J32" s="654"/>
      <c r="K32" s="654"/>
      <c r="L32" s="654"/>
      <c r="M32" s="654"/>
      <c r="N32" s="654"/>
      <c r="O32" s="654"/>
      <c r="P32" s="654"/>
      <c r="Q32" s="655"/>
      <c r="R32" s="656">
        <v>1024790</v>
      </c>
      <c r="S32" s="657"/>
      <c r="T32" s="657"/>
      <c r="U32" s="657"/>
      <c r="V32" s="657"/>
      <c r="W32" s="657"/>
      <c r="X32" s="657"/>
      <c r="Y32" s="658"/>
      <c r="Z32" s="659">
        <v>14.4</v>
      </c>
      <c r="AA32" s="659"/>
      <c r="AB32" s="659"/>
      <c r="AC32" s="659"/>
      <c r="AD32" s="660" t="s">
        <v>130</v>
      </c>
      <c r="AE32" s="660"/>
      <c r="AF32" s="660"/>
      <c r="AG32" s="660"/>
      <c r="AH32" s="660"/>
      <c r="AI32" s="660"/>
      <c r="AJ32" s="660"/>
      <c r="AK32" s="660"/>
      <c r="AL32" s="661" t="s">
        <v>130</v>
      </c>
      <c r="AM32" s="662"/>
      <c r="AN32" s="662"/>
      <c r="AO32" s="663"/>
      <c r="AP32" s="706"/>
      <c r="AQ32" s="707"/>
      <c r="AR32" s="707"/>
      <c r="AS32" s="707"/>
      <c r="AT32" s="711"/>
      <c r="AU32" s="211" t="s">
        <v>317</v>
      </c>
      <c r="AX32" s="653" t="s">
        <v>318</v>
      </c>
      <c r="AY32" s="654"/>
      <c r="AZ32" s="654"/>
      <c r="BA32" s="654"/>
      <c r="BB32" s="654"/>
      <c r="BC32" s="654"/>
      <c r="BD32" s="654"/>
      <c r="BE32" s="654"/>
      <c r="BF32" s="655"/>
      <c r="BG32" s="713">
        <v>99.5</v>
      </c>
      <c r="BH32" s="689"/>
      <c r="BI32" s="689"/>
      <c r="BJ32" s="689"/>
      <c r="BK32" s="689"/>
      <c r="BL32" s="689"/>
      <c r="BM32" s="662">
        <v>98.9</v>
      </c>
      <c r="BN32" s="689"/>
      <c r="BO32" s="689"/>
      <c r="BP32" s="689"/>
      <c r="BQ32" s="702"/>
      <c r="BR32" s="713">
        <v>99.7</v>
      </c>
      <c r="BS32" s="689"/>
      <c r="BT32" s="689"/>
      <c r="BU32" s="689"/>
      <c r="BV32" s="689"/>
      <c r="BW32" s="689"/>
      <c r="BX32" s="662">
        <v>99.1</v>
      </c>
      <c r="BY32" s="689"/>
      <c r="BZ32" s="689"/>
      <c r="CA32" s="689"/>
      <c r="CB32" s="702"/>
      <c r="CD32" s="698"/>
      <c r="CE32" s="699"/>
      <c r="CF32" s="653" t="s">
        <v>319</v>
      </c>
      <c r="CG32" s="654"/>
      <c r="CH32" s="654"/>
      <c r="CI32" s="654"/>
      <c r="CJ32" s="654"/>
      <c r="CK32" s="654"/>
      <c r="CL32" s="654"/>
      <c r="CM32" s="654"/>
      <c r="CN32" s="654"/>
      <c r="CO32" s="654"/>
      <c r="CP32" s="654"/>
      <c r="CQ32" s="655"/>
      <c r="CR32" s="656">
        <v>911</v>
      </c>
      <c r="CS32" s="657"/>
      <c r="CT32" s="657"/>
      <c r="CU32" s="657"/>
      <c r="CV32" s="657"/>
      <c r="CW32" s="657"/>
      <c r="CX32" s="657"/>
      <c r="CY32" s="658"/>
      <c r="CZ32" s="661">
        <v>0</v>
      </c>
      <c r="DA32" s="683"/>
      <c r="DB32" s="683"/>
      <c r="DC32" s="691"/>
      <c r="DD32" s="665">
        <v>911</v>
      </c>
      <c r="DE32" s="657"/>
      <c r="DF32" s="657"/>
      <c r="DG32" s="657"/>
      <c r="DH32" s="657"/>
      <c r="DI32" s="657"/>
      <c r="DJ32" s="657"/>
      <c r="DK32" s="658"/>
      <c r="DL32" s="665">
        <v>911</v>
      </c>
      <c r="DM32" s="657"/>
      <c r="DN32" s="657"/>
      <c r="DO32" s="657"/>
      <c r="DP32" s="657"/>
      <c r="DQ32" s="657"/>
      <c r="DR32" s="657"/>
      <c r="DS32" s="657"/>
      <c r="DT32" s="657"/>
      <c r="DU32" s="657"/>
      <c r="DV32" s="658"/>
      <c r="DW32" s="661">
        <v>0</v>
      </c>
      <c r="DX32" s="683"/>
      <c r="DY32" s="683"/>
      <c r="DZ32" s="683"/>
      <c r="EA32" s="683"/>
      <c r="EB32" s="683"/>
      <c r="EC32" s="684"/>
    </row>
    <row r="33" spans="2:133" ht="11.25" customHeight="1" x14ac:dyDescent="0.15">
      <c r="B33" s="685" t="s">
        <v>320</v>
      </c>
      <c r="C33" s="686"/>
      <c r="D33" s="686"/>
      <c r="E33" s="686"/>
      <c r="F33" s="686"/>
      <c r="G33" s="686"/>
      <c r="H33" s="686"/>
      <c r="I33" s="686"/>
      <c r="J33" s="686"/>
      <c r="K33" s="686"/>
      <c r="L33" s="686"/>
      <c r="M33" s="686"/>
      <c r="N33" s="686"/>
      <c r="O33" s="686"/>
      <c r="P33" s="686"/>
      <c r="Q33" s="687"/>
      <c r="R33" s="656" t="s">
        <v>130</v>
      </c>
      <c r="S33" s="657"/>
      <c r="T33" s="657"/>
      <c r="U33" s="657"/>
      <c r="V33" s="657"/>
      <c r="W33" s="657"/>
      <c r="X33" s="657"/>
      <c r="Y33" s="658"/>
      <c r="Z33" s="659" t="s">
        <v>130</v>
      </c>
      <c r="AA33" s="659"/>
      <c r="AB33" s="659"/>
      <c r="AC33" s="659"/>
      <c r="AD33" s="660" t="s">
        <v>130</v>
      </c>
      <c r="AE33" s="660"/>
      <c r="AF33" s="660"/>
      <c r="AG33" s="660"/>
      <c r="AH33" s="660"/>
      <c r="AI33" s="660"/>
      <c r="AJ33" s="660"/>
      <c r="AK33" s="660"/>
      <c r="AL33" s="661" t="s">
        <v>130</v>
      </c>
      <c r="AM33" s="662"/>
      <c r="AN33" s="662"/>
      <c r="AO33" s="663"/>
      <c r="AP33" s="708"/>
      <c r="AQ33" s="709"/>
      <c r="AR33" s="709"/>
      <c r="AS33" s="709"/>
      <c r="AT33" s="712"/>
      <c r="AU33" s="356"/>
      <c r="AV33" s="356"/>
      <c r="AW33" s="356"/>
      <c r="AX33" s="674" t="s">
        <v>321</v>
      </c>
      <c r="AY33" s="675"/>
      <c r="AZ33" s="675"/>
      <c r="BA33" s="675"/>
      <c r="BB33" s="675"/>
      <c r="BC33" s="675"/>
      <c r="BD33" s="675"/>
      <c r="BE33" s="675"/>
      <c r="BF33" s="676"/>
      <c r="BG33" s="714">
        <v>99.6</v>
      </c>
      <c r="BH33" s="715"/>
      <c r="BI33" s="715"/>
      <c r="BJ33" s="715"/>
      <c r="BK33" s="715"/>
      <c r="BL33" s="715"/>
      <c r="BM33" s="716">
        <v>98.6</v>
      </c>
      <c r="BN33" s="715"/>
      <c r="BO33" s="715"/>
      <c r="BP33" s="715"/>
      <c r="BQ33" s="717"/>
      <c r="BR33" s="714">
        <v>99.7</v>
      </c>
      <c r="BS33" s="715"/>
      <c r="BT33" s="715"/>
      <c r="BU33" s="715"/>
      <c r="BV33" s="715"/>
      <c r="BW33" s="715"/>
      <c r="BX33" s="716">
        <v>98.6</v>
      </c>
      <c r="BY33" s="715"/>
      <c r="BZ33" s="715"/>
      <c r="CA33" s="715"/>
      <c r="CB33" s="717"/>
      <c r="CD33" s="653" t="s">
        <v>322</v>
      </c>
      <c r="CE33" s="654"/>
      <c r="CF33" s="654"/>
      <c r="CG33" s="654"/>
      <c r="CH33" s="654"/>
      <c r="CI33" s="654"/>
      <c r="CJ33" s="654"/>
      <c r="CK33" s="654"/>
      <c r="CL33" s="654"/>
      <c r="CM33" s="654"/>
      <c r="CN33" s="654"/>
      <c r="CO33" s="654"/>
      <c r="CP33" s="654"/>
      <c r="CQ33" s="655"/>
      <c r="CR33" s="656">
        <v>2815190</v>
      </c>
      <c r="CS33" s="689"/>
      <c r="CT33" s="689"/>
      <c r="CU33" s="689"/>
      <c r="CV33" s="689"/>
      <c r="CW33" s="689"/>
      <c r="CX33" s="689"/>
      <c r="CY33" s="690"/>
      <c r="CZ33" s="661">
        <v>41.2</v>
      </c>
      <c r="DA33" s="683"/>
      <c r="DB33" s="683"/>
      <c r="DC33" s="691"/>
      <c r="DD33" s="665">
        <v>2171902</v>
      </c>
      <c r="DE33" s="689"/>
      <c r="DF33" s="689"/>
      <c r="DG33" s="689"/>
      <c r="DH33" s="689"/>
      <c r="DI33" s="689"/>
      <c r="DJ33" s="689"/>
      <c r="DK33" s="690"/>
      <c r="DL33" s="665">
        <v>1252624</v>
      </c>
      <c r="DM33" s="689"/>
      <c r="DN33" s="689"/>
      <c r="DO33" s="689"/>
      <c r="DP33" s="689"/>
      <c r="DQ33" s="689"/>
      <c r="DR33" s="689"/>
      <c r="DS33" s="689"/>
      <c r="DT33" s="689"/>
      <c r="DU33" s="689"/>
      <c r="DV33" s="690"/>
      <c r="DW33" s="661">
        <v>32.700000000000003</v>
      </c>
      <c r="DX33" s="683"/>
      <c r="DY33" s="683"/>
      <c r="DZ33" s="683"/>
      <c r="EA33" s="683"/>
      <c r="EB33" s="683"/>
      <c r="EC33" s="684"/>
    </row>
    <row r="34" spans="2:133" ht="11.25" customHeight="1" x14ac:dyDescent="0.15">
      <c r="B34" s="653" t="s">
        <v>323</v>
      </c>
      <c r="C34" s="654"/>
      <c r="D34" s="654"/>
      <c r="E34" s="654"/>
      <c r="F34" s="654"/>
      <c r="G34" s="654"/>
      <c r="H34" s="654"/>
      <c r="I34" s="654"/>
      <c r="J34" s="654"/>
      <c r="K34" s="654"/>
      <c r="L34" s="654"/>
      <c r="M34" s="654"/>
      <c r="N34" s="654"/>
      <c r="O34" s="654"/>
      <c r="P34" s="654"/>
      <c r="Q34" s="655"/>
      <c r="R34" s="656">
        <v>381599</v>
      </c>
      <c r="S34" s="657"/>
      <c r="T34" s="657"/>
      <c r="U34" s="657"/>
      <c r="V34" s="657"/>
      <c r="W34" s="657"/>
      <c r="X34" s="657"/>
      <c r="Y34" s="658"/>
      <c r="Z34" s="659">
        <v>5.4</v>
      </c>
      <c r="AA34" s="659"/>
      <c r="AB34" s="659"/>
      <c r="AC34" s="659"/>
      <c r="AD34" s="660" t="s">
        <v>130</v>
      </c>
      <c r="AE34" s="660"/>
      <c r="AF34" s="660"/>
      <c r="AG34" s="660"/>
      <c r="AH34" s="660"/>
      <c r="AI34" s="660"/>
      <c r="AJ34" s="660"/>
      <c r="AK34" s="660"/>
      <c r="AL34" s="661" t="s">
        <v>130</v>
      </c>
      <c r="AM34" s="662"/>
      <c r="AN34" s="662"/>
      <c r="AO34" s="663"/>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3" t="s">
        <v>324</v>
      </c>
      <c r="CE34" s="654"/>
      <c r="CF34" s="654"/>
      <c r="CG34" s="654"/>
      <c r="CH34" s="654"/>
      <c r="CI34" s="654"/>
      <c r="CJ34" s="654"/>
      <c r="CK34" s="654"/>
      <c r="CL34" s="654"/>
      <c r="CM34" s="654"/>
      <c r="CN34" s="654"/>
      <c r="CO34" s="654"/>
      <c r="CP34" s="654"/>
      <c r="CQ34" s="655"/>
      <c r="CR34" s="656">
        <v>647995</v>
      </c>
      <c r="CS34" s="657"/>
      <c r="CT34" s="657"/>
      <c r="CU34" s="657"/>
      <c r="CV34" s="657"/>
      <c r="CW34" s="657"/>
      <c r="CX34" s="657"/>
      <c r="CY34" s="658"/>
      <c r="CZ34" s="661">
        <v>9.5</v>
      </c>
      <c r="DA34" s="683"/>
      <c r="DB34" s="683"/>
      <c r="DC34" s="691"/>
      <c r="DD34" s="665">
        <v>502253</v>
      </c>
      <c r="DE34" s="657"/>
      <c r="DF34" s="657"/>
      <c r="DG34" s="657"/>
      <c r="DH34" s="657"/>
      <c r="DI34" s="657"/>
      <c r="DJ34" s="657"/>
      <c r="DK34" s="658"/>
      <c r="DL34" s="665">
        <v>326234</v>
      </c>
      <c r="DM34" s="657"/>
      <c r="DN34" s="657"/>
      <c r="DO34" s="657"/>
      <c r="DP34" s="657"/>
      <c r="DQ34" s="657"/>
      <c r="DR34" s="657"/>
      <c r="DS34" s="657"/>
      <c r="DT34" s="657"/>
      <c r="DU34" s="657"/>
      <c r="DV34" s="658"/>
      <c r="DW34" s="661">
        <v>8.5</v>
      </c>
      <c r="DX34" s="683"/>
      <c r="DY34" s="683"/>
      <c r="DZ34" s="683"/>
      <c r="EA34" s="683"/>
      <c r="EB34" s="683"/>
      <c r="EC34" s="684"/>
    </row>
    <row r="35" spans="2:133" ht="11.25" customHeight="1" x14ac:dyDescent="0.15">
      <c r="B35" s="653" t="s">
        <v>325</v>
      </c>
      <c r="C35" s="654"/>
      <c r="D35" s="654"/>
      <c r="E35" s="654"/>
      <c r="F35" s="654"/>
      <c r="G35" s="654"/>
      <c r="H35" s="654"/>
      <c r="I35" s="654"/>
      <c r="J35" s="654"/>
      <c r="K35" s="654"/>
      <c r="L35" s="654"/>
      <c r="M35" s="654"/>
      <c r="N35" s="654"/>
      <c r="O35" s="654"/>
      <c r="P35" s="654"/>
      <c r="Q35" s="655"/>
      <c r="R35" s="656">
        <v>36268</v>
      </c>
      <c r="S35" s="657"/>
      <c r="T35" s="657"/>
      <c r="U35" s="657"/>
      <c r="V35" s="657"/>
      <c r="W35" s="657"/>
      <c r="X35" s="657"/>
      <c r="Y35" s="658"/>
      <c r="Z35" s="659">
        <v>0.5</v>
      </c>
      <c r="AA35" s="659"/>
      <c r="AB35" s="659"/>
      <c r="AC35" s="659"/>
      <c r="AD35" s="660">
        <v>1877</v>
      </c>
      <c r="AE35" s="660"/>
      <c r="AF35" s="660"/>
      <c r="AG35" s="660"/>
      <c r="AH35" s="660"/>
      <c r="AI35" s="660"/>
      <c r="AJ35" s="660"/>
      <c r="AK35" s="660"/>
      <c r="AL35" s="661">
        <v>0.1</v>
      </c>
      <c r="AM35" s="662"/>
      <c r="AN35" s="662"/>
      <c r="AO35" s="663"/>
      <c r="AP35" s="216"/>
      <c r="AQ35" s="638" t="s">
        <v>326</v>
      </c>
      <c r="AR35" s="639"/>
      <c r="AS35" s="639"/>
      <c r="AT35" s="639"/>
      <c r="AU35" s="639"/>
      <c r="AV35" s="639"/>
      <c r="AW35" s="639"/>
      <c r="AX35" s="639"/>
      <c r="AY35" s="639"/>
      <c r="AZ35" s="639"/>
      <c r="BA35" s="639"/>
      <c r="BB35" s="639"/>
      <c r="BC35" s="639"/>
      <c r="BD35" s="639"/>
      <c r="BE35" s="639"/>
      <c r="BF35" s="640"/>
      <c r="BG35" s="638" t="s">
        <v>327</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328</v>
      </c>
      <c r="CE35" s="654"/>
      <c r="CF35" s="654"/>
      <c r="CG35" s="654"/>
      <c r="CH35" s="654"/>
      <c r="CI35" s="654"/>
      <c r="CJ35" s="654"/>
      <c r="CK35" s="654"/>
      <c r="CL35" s="654"/>
      <c r="CM35" s="654"/>
      <c r="CN35" s="654"/>
      <c r="CO35" s="654"/>
      <c r="CP35" s="654"/>
      <c r="CQ35" s="655"/>
      <c r="CR35" s="656">
        <v>49706</v>
      </c>
      <c r="CS35" s="689"/>
      <c r="CT35" s="689"/>
      <c r="CU35" s="689"/>
      <c r="CV35" s="689"/>
      <c r="CW35" s="689"/>
      <c r="CX35" s="689"/>
      <c r="CY35" s="690"/>
      <c r="CZ35" s="661">
        <v>0.7</v>
      </c>
      <c r="DA35" s="683"/>
      <c r="DB35" s="683"/>
      <c r="DC35" s="691"/>
      <c r="DD35" s="665">
        <v>48493</v>
      </c>
      <c r="DE35" s="689"/>
      <c r="DF35" s="689"/>
      <c r="DG35" s="689"/>
      <c r="DH35" s="689"/>
      <c r="DI35" s="689"/>
      <c r="DJ35" s="689"/>
      <c r="DK35" s="690"/>
      <c r="DL35" s="665">
        <v>48493</v>
      </c>
      <c r="DM35" s="689"/>
      <c r="DN35" s="689"/>
      <c r="DO35" s="689"/>
      <c r="DP35" s="689"/>
      <c r="DQ35" s="689"/>
      <c r="DR35" s="689"/>
      <c r="DS35" s="689"/>
      <c r="DT35" s="689"/>
      <c r="DU35" s="689"/>
      <c r="DV35" s="690"/>
      <c r="DW35" s="661">
        <v>1.3</v>
      </c>
      <c r="DX35" s="683"/>
      <c r="DY35" s="683"/>
      <c r="DZ35" s="683"/>
      <c r="EA35" s="683"/>
      <c r="EB35" s="683"/>
      <c r="EC35" s="684"/>
    </row>
    <row r="36" spans="2:133" ht="11.25" customHeight="1" x14ac:dyDescent="0.15">
      <c r="B36" s="653" t="s">
        <v>329</v>
      </c>
      <c r="C36" s="654"/>
      <c r="D36" s="654"/>
      <c r="E36" s="654"/>
      <c r="F36" s="654"/>
      <c r="G36" s="654"/>
      <c r="H36" s="654"/>
      <c r="I36" s="654"/>
      <c r="J36" s="654"/>
      <c r="K36" s="654"/>
      <c r="L36" s="654"/>
      <c r="M36" s="654"/>
      <c r="N36" s="654"/>
      <c r="O36" s="654"/>
      <c r="P36" s="654"/>
      <c r="Q36" s="655"/>
      <c r="R36" s="656">
        <v>55900</v>
      </c>
      <c r="S36" s="657"/>
      <c r="T36" s="657"/>
      <c r="U36" s="657"/>
      <c r="V36" s="657"/>
      <c r="W36" s="657"/>
      <c r="X36" s="657"/>
      <c r="Y36" s="658"/>
      <c r="Z36" s="659">
        <v>0.8</v>
      </c>
      <c r="AA36" s="659"/>
      <c r="AB36" s="659"/>
      <c r="AC36" s="659"/>
      <c r="AD36" s="660" t="s">
        <v>130</v>
      </c>
      <c r="AE36" s="660"/>
      <c r="AF36" s="660"/>
      <c r="AG36" s="660"/>
      <c r="AH36" s="660"/>
      <c r="AI36" s="660"/>
      <c r="AJ36" s="660"/>
      <c r="AK36" s="660"/>
      <c r="AL36" s="661" t="s">
        <v>130</v>
      </c>
      <c r="AM36" s="662"/>
      <c r="AN36" s="662"/>
      <c r="AO36" s="663"/>
      <c r="AP36" s="216"/>
      <c r="AQ36" s="718" t="s">
        <v>330</v>
      </c>
      <c r="AR36" s="719"/>
      <c r="AS36" s="719"/>
      <c r="AT36" s="719"/>
      <c r="AU36" s="719"/>
      <c r="AV36" s="719"/>
      <c r="AW36" s="719"/>
      <c r="AX36" s="719"/>
      <c r="AY36" s="720"/>
      <c r="AZ36" s="645">
        <v>757930</v>
      </c>
      <c r="BA36" s="646"/>
      <c r="BB36" s="646"/>
      <c r="BC36" s="646"/>
      <c r="BD36" s="646"/>
      <c r="BE36" s="646"/>
      <c r="BF36" s="721"/>
      <c r="BG36" s="642" t="s">
        <v>331</v>
      </c>
      <c r="BH36" s="643"/>
      <c r="BI36" s="643"/>
      <c r="BJ36" s="643"/>
      <c r="BK36" s="643"/>
      <c r="BL36" s="643"/>
      <c r="BM36" s="643"/>
      <c r="BN36" s="643"/>
      <c r="BO36" s="643"/>
      <c r="BP36" s="643"/>
      <c r="BQ36" s="643"/>
      <c r="BR36" s="643"/>
      <c r="BS36" s="643"/>
      <c r="BT36" s="643"/>
      <c r="BU36" s="644"/>
      <c r="BV36" s="645">
        <v>25731</v>
      </c>
      <c r="BW36" s="646"/>
      <c r="BX36" s="646"/>
      <c r="BY36" s="646"/>
      <c r="BZ36" s="646"/>
      <c r="CA36" s="646"/>
      <c r="CB36" s="721"/>
      <c r="CD36" s="653" t="s">
        <v>332</v>
      </c>
      <c r="CE36" s="654"/>
      <c r="CF36" s="654"/>
      <c r="CG36" s="654"/>
      <c r="CH36" s="654"/>
      <c r="CI36" s="654"/>
      <c r="CJ36" s="654"/>
      <c r="CK36" s="654"/>
      <c r="CL36" s="654"/>
      <c r="CM36" s="654"/>
      <c r="CN36" s="654"/>
      <c r="CO36" s="654"/>
      <c r="CP36" s="654"/>
      <c r="CQ36" s="655"/>
      <c r="CR36" s="656">
        <v>1047934</v>
      </c>
      <c r="CS36" s="657"/>
      <c r="CT36" s="657"/>
      <c r="CU36" s="657"/>
      <c r="CV36" s="657"/>
      <c r="CW36" s="657"/>
      <c r="CX36" s="657"/>
      <c r="CY36" s="658"/>
      <c r="CZ36" s="661">
        <v>15.3</v>
      </c>
      <c r="DA36" s="683"/>
      <c r="DB36" s="683"/>
      <c r="DC36" s="691"/>
      <c r="DD36" s="665">
        <v>864139</v>
      </c>
      <c r="DE36" s="657"/>
      <c r="DF36" s="657"/>
      <c r="DG36" s="657"/>
      <c r="DH36" s="657"/>
      <c r="DI36" s="657"/>
      <c r="DJ36" s="657"/>
      <c r="DK36" s="658"/>
      <c r="DL36" s="665">
        <v>558440</v>
      </c>
      <c r="DM36" s="657"/>
      <c r="DN36" s="657"/>
      <c r="DO36" s="657"/>
      <c r="DP36" s="657"/>
      <c r="DQ36" s="657"/>
      <c r="DR36" s="657"/>
      <c r="DS36" s="657"/>
      <c r="DT36" s="657"/>
      <c r="DU36" s="657"/>
      <c r="DV36" s="658"/>
      <c r="DW36" s="661">
        <v>14.6</v>
      </c>
      <c r="DX36" s="683"/>
      <c r="DY36" s="683"/>
      <c r="DZ36" s="683"/>
      <c r="EA36" s="683"/>
      <c r="EB36" s="683"/>
      <c r="EC36" s="684"/>
    </row>
    <row r="37" spans="2:133" ht="11.25" customHeight="1" x14ac:dyDescent="0.15">
      <c r="B37" s="653" t="s">
        <v>333</v>
      </c>
      <c r="C37" s="654"/>
      <c r="D37" s="654"/>
      <c r="E37" s="654"/>
      <c r="F37" s="654"/>
      <c r="G37" s="654"/>
      <c r="H37" s="654"/>
      <c r="I37" s="654"/>
      <c r="J37" s="654"/>
      <c r="K37" s="654"/>
      <c r="L37" s="654"/>
      <c r="M37" s="654"/>
      <c r="N37" s="654"/>
      <c r="O37" s="654"/>
      <c r="P37" s="654"/>
      <c r="Q37" s="655"/>
      <c r="R37" s="656">
        <v>506446</v>
      </c>
      <c r="S37" s="657"/>
      <c r="T37" s="657"/>
      <c r="U37" s="657"/>
      <c r="V37" s="657"/>
      <c r="W37" s="657"/>
      <c r="X37" s="657"/>
      <c r="Y37" s="658"/>
      <c r="Z37" s="659">
        <v>7.1</v>
      </c>
      <c r="AA37" s="659"/>
      <c r="AB37" s="659"/>
      <c r="AC37" s="659"/>
      <c r="AD37" s="660" t="s">
        <v>130</v>
      </c>
      <c r="AE37" s="660"/>
      <c r="AF37" s="660"/>
      <c r="AG37" s="660"/>
      <c r="AH37" s="660"/>
      <c r="AI37" s="660"/>
      <c r="AJ37" s="660"/>
      <c r="AK37" s="660"/>
      <c r="AL37" s="661" t="s">
        <v>130</v>
      </c>
      <c r="AM37" s="662"/>
      <c r="AN37" s="662"/>
      <c r="AO37" s="663"/>
      <c r="AQ37" s="722" t="s">
        <v>334</v>
      </c>
      <c r="AR37" s="723"/>
      <c r="AS37" s="723"/>
      <c r="AT37" s="723"/>
      <c r="AU37" s="723"/>
      <c r="AV37" s="723"/>
      <c r="AW37" s="723"/>
      <c r="AX37" s="723"/>
      <c r="AY37" s="724"/>
      <c r="AZ37" s="656">
        <v>309800</v>
      </c>
      <c r="BA37" s="657"/>
      <c r="BB37" s="657"/>
      <c r="BC37" s="657"/>
      <c r="BD37" s="689"/>
      <c r="BE37" s="689"/>
      <c r="BF37" s="702"/>
      <c r="BG37" s="653" t="s">
        <v>335</v>
      </c>
      <c r="BH37" s="654"/>
      <c r="BI37" s="654"/>
      <c r="BJ37" s="654"/>
      <c r="BK37" s="654"/>
      <c r="BL37" s="654"/>
      <c r="BM37" s="654"/>
      <c r="BN37" s="654"/>
      <c r="BO37" s="654"/>
      <c r="BP37" s="654"/>
      <c r="BQ37" s="654"/>
      <c r="BR37" s="654"/>
      <c r="BS37" s="654"/>
      <c r="BT37" s="654"/>
      <c r="BU37" s="655"/>
      <c r="BV37" s="656">
        <v>25731</v>
      </c>
      <c r="BW37" s="657"/>
      <c r="BX37" s="657"/>
      <c r="BY37" s="657"/>
      <c r="BZ37" s="657"/>
      <c r="CA37" s="657"/>
      <c r="CB37" s="666"/>
      <c r="CD37" s="653" t="s">
        <v>336</v>
      </c>
      <c r="CE37" s="654"/>
      <c r="CF37" s="654"/>
      <c r="CG37" s="654"/>
      <c r="CH37" s="654"/>
      <c r="CI37" s="654"/>
      <c r="CJ37" s="654"/>
      <c r="CK37" s="654"/>
      <c r="CL37" s="654"/>
      <c r="CM37" s="654"/>
      <c r="CN37" s="654"/>
      <c r="CO37" s="654"/>
      <c r="CP37" s="654"/>
      <c r="CQ37" s="655"/>
      <c r="CR37" s="656">
        <v>212047</v>
      </c>
      <c r="CS37" s="689"/>
      <c r="CT37" s="689"/>
      <c r="CU37" s="689"/>
      <c r="CV37" s="689"/>
      <c r="CW37" s="689"/>
      <c r="CX37" s="689"/>
      <c r="CY37" s="690"/>
      <c r="CZ37" s="661">
        <v>3.1</v>
      </c>
      <c r="DA37" s="683"/>
      <c r="DB37" s="683"/>
      <c r="DC37" s="691"/>
      <c r="DD37" s="665">
        <v>198984</v>
      </c>
      <c r="DE37" s="689"/>
      <c r="DF37" s="689"/>
      <c r="DG37" s="689"/>
      <c r="DH37" s="689"/>
      <c r="DI37" s="689"/>
      <c r="DJ37" s="689"/>
      <c r="DK37" s="690"/>
      <c r="DL37" s="665">
        <v>195593</v>
      </c>
      <c r="DM37" s="689"/>
      <c r="DN37" s="689"/>
      <c r="DO37" s="689"/>
      <c r="DP37" s="689"/>
      <c r="DQ37" s="689"/>
      <c r="DR37" s="689"/>
      <c r="DS37" s="689"/>
      <c r="DT37" s="689"/>
      <c r="DU37" s="689"/>
      <c r="DV37" s="690"/>
      <c r="DW37" s="661">
        <v>5.0999999999999996</v>
      </c>
      <c r="DX37" s="683"/>
      <c r="DY37" s="683"/>
      <c r="DZ37" s="683"/>
      <c r="EA37" s="683"/>
      <c r="EB37" s="683"/>
      <c r="EC37" s="684"/>
    </row>
    <row r="38" spans="2:133" ht="11.25" customHeight="1" x14ac:dyDescent="0.15">
      <c r="B38" s="653" t="s">
        <v>337</v>
      </c>
      <c r="C38" s="654"/>
      <c r="D38" s="654"/>
      <c r="E38" s="654"/>
      <c r="F38" s="654"/>
      <c r="G38" s="654"/>
      <c r="H38" s="654"/>
      <c r="I38" s="654"/>
      <c r="J38" s="654"/>
      <c r="K38" s="654"/>
      <c r="L38" s="654"/>
      <c r="M38" s="654"/>
      <c r="N38" s="654"/>
      <c r="O38" s="654"/>
      <c r="P38" s="654"/>
      <c r="Q38" s="655"/>
      <c r="R38" s="656">
        <v>239038</v>
      </c>
      <c r="S38" s="657"/>
      <c r="T38" s="657"/>
      <c r="U38" s="657"/>
      <c r="V38" s="657"/>
      <c r="W38" s="657"/>
      <c r="X38" s="657"/>
      <c r="Y38" s="658"/>
      <c r="Z38" s="659">
        <v>3.4</v>
      </c>
      <c r="AA38" s="659"/>
      <c r="AB38" s="659"/>
      <c r="AC38" s="659"/>
      <c r="AD38" s="660" t="s">
        <v>130</v>
      </c>
      <c r="AE38" s="660"/>
      <c r="AF38" s="660"/>
      <c r="AG38" s="660"/>
      <c r="AH38" s="660"/>
      <c r="AI38" s="660"/>
      <c r="AJ38" s="660"/>
      <c r="AK38" s="660"/>
      <c r="AL38" s="661" t="s">
        <v>130</v>
      </c>
      <c r="AM38" s="662"/>
      <c r="AN38" s="662"/>
      <c r="AO38" s="663"/>
      <c r="AQ38" s="722" t="s">
        <v>338</v>
      </c>
      <c r="AR38" s="723"/>
      <c r="AS38" s="723"/>
      <c r="AT38" s="723"/>
      <c r="AU38" s="723"/>
      <c r="AV38" s="723"/>
      <c r="AW38" s="723"/>
      <c r="AX38" s="723"/>
      <c r="AY38" s="724"/>
      <c r="AZ38" s="656">
        <v>65026</v>
      </c>
      <c r="BA38" s="657"/>
      <c r="BB38" s="657"/>
      <c r="BC38" s="657"/>
      <c r="BD38" s="689"/>
      <c r="BE38" s="689"/>
      <c r="BF38" s="702"/>
      <c r="BG38" s="653" t="s">
        <v>339</v>
      </c>
      <c r="BH38" s="654"/>
      <c r="BI38" s="654"/>
      <c r="BJ38" s="654"/>
      <c r="BK38" s="654"/>
      <c r="BL38" s="654"/>
      <c r="BM38" s="654"/>
      <c r="BN38" s="654"/>
      <c r="BO38" s="654"/>
      <c r="BP38" s="654"/>
      <c r="BQ38" s="654"/>
      <c r="BR38" s="654"/>
      <c r="BS38" s="654"/>
      <c r="BT38" s="654"/>
      <c r="BU38" s="655"/>
      <c r="BV38" s="656">
        <v>1282</v>
      </c>
      <c r="BW38" s="657"/>
      <c r="BX38" s="657"/>
      <c r="BY38" s="657"/>
      <c r="BZ38" s="657"/>
      <c r="CA38" s="657"/>
      <c r="CB38" s="666"/>
      <c r="CD38" s="653" t="s">
        <v>340</v>
      </c>
      <c r="CE38" s="654"/>
      <c r="CF38" s="654"/>
      <c r="CG38" s="654"/>
      <c r="CH38" s="654"/>
      <c r="CI38" s="654"/>
      <c r="CJ38" s="654"/>
      <c r="CK38" s="654"/>
      <c r="CL38" s="654"/>
      <c r="CM38" s="654"/>
      <c r="CN38" s="654"/>
      <c r="CO38" s="654"/>
      <c r="CP38" s="654"/>
      <c r="CQ38" s="655"/>
      <c r="CR38" s="656">
        <v>381970</v>
      </c>
      <c r="CS38" s="657"/>
      <c r="CT38" s="657"/>
      <c r="CU38" s="657"/>
      <c r="CV38" s="657"/>
      <c r="CW38" s="657"/>
      <c r="CX38" s="657"/>
      <c r="CY38" s="658"/>
      <c r="CZ38" s="661">
        <v>5.6</v>
      </c>
      <c r="DA38" s="683"/>
      <c r="DB38" s="683"/>
      <c r="DC38" s="691"/>
      <c r="DD38" s="665">
        <v>314017</v>
      </c>
      <c r="DE38" s="657"/>
      <c r="DF38" s="657"/>
      <c r="DG38" s="657"/>
      <c r="DH38" s="657"/>
      <c r="DI38" s="657"/>
      <c r="DJ38" s="657"/>
      <c r="DK38" s="658"/>
      <c r="DL38" s="665">
        <v>289616</v>
      </c>
      <c r="DM38" s="657"/>
      <c r="DN38" s="657"/>
      <c r="DO38" s="657"/>
      <c r="DP38" s="657"/>
      <c r="DQ38" s="657"/>
      <c r="DR38" s="657"/>
      <c r="DS38" s="657"/>
      <c r="DT38" s="657"/>
      <c r="DU38" s="657"/>
      <c r="DV38" s="658"/>
      <c r="DW38" s="661">
        <v>7.6</v>
      </c>
      <c r="DX38" s="683"/>
      <c r="DY38" s="683"/>
      <c r="DZ38" s="683"/>
      <c r="EA38" s="683"/>
      <c r="EB38" s="683"/>
      <c r="EC38" s="684"/>
    </row>
    <row r="39" spans="2:133" ht="11.25" customHeight="1" x14ac:dyDescent="0.15">
      <c r="B39" s="653" t="s">
        <v>341</v>
      </c>
      <c r="C39" s="654"/>
      <c r="D39" s="654"/>
      <c r="E39" s="654"/>
      <c r="F39" s="654"/>
      <c r="G39" s="654"/>
      <c r="H39" s="654"/>
      <c r="I39" s="654"/>
      <c r="J39" s="654"/>
      <c r="K39" s="654"/>
      <c r="L39" s="654"/>
      <c r="M39" s="654"/>
      <c r="N39" s="654"/>
      <c r="O39" s="654"/>
      <c r="P39" s="654"/>
      <c r="Q39" s="655"/>
      <c r="R39" s="656">
        <v>364562</v>
      </c>
      <c r="S39" s="657"/>
      <c r="T39" s="657"/>
      <c r="U39" s="657"/>
      <c r="V39" s="657"/>
      <c r="W39" s="657"/>
      <c r="X39" s="657"/>
      <c r="Y39" s="658"/>
      <c r="Z39" s="659">
        <v>5.0999999999999996</v>
      </c>
      <c r="AA39" s="659"/>
      <c r="AB39" s="659"/>
      <c r="AC39" s="659"/>
      <c r="AD39" s="660">
        <v>201</v>
      </c>
      <c r="AE39" s="660"/>
      <c r="AF39" s="660"/>
      <c r="AG39" s="660"/>
      <c r="AH39" s="660"/>
      <c r="AI39" s="660"/>
      <c r="AJ39" s="660"/>
      <c r="AK39" s="660"/>
      <c r="AL39" s="661">
        <v>0</v>
      </c>
      <c r="AM39" s="662"/>
      <c r="AN39" s="662"/>
      <c r="AO39" s="663"/>
      <c r="AQ39" s="722" t="s">
        <v>342</v>
      </c>
      <c r="AR39" s="723"/>
      <c r="AS39" s="723"/>
      <c r="AT39" s="723"/>
      <c r="AU39" s="723"/>
      <c r="AV39" s="723"/>
      <c r="AW39" s="723"/>
      <c r="AX39" s="723"/>
      <c r="AY39" s="724"/>
      <c r="AZ39" s="656">
        <v>1134</v>
      </c>
      <c r="BA39" s="657"/>
      <c r="BB39" s="657"/>
      <c r="BC39" s="657"/>
      <c r="BD39" s="689"/>
      <c r="BE39" s="689"/>
      <c r="BF39" s="702"/>
      <c r="BG39" s="653" t="s">
        <v>343</v>
      </c>
      <c r="BH39" s="654"/>
      <c r="BI39" s="654"/>
      <c r="BJ39" s="654"/>
      <c r="BK39" s="654"/>
      <c r="BL39" s="654"/>
      <c r="BM39" s="654"/>
      <c r="BN39" s="654"/>
      <c r="BO39" s="654"/>
      <c r="BP39" s="654"/>
      <c r="BQ39" s="654"/>
      <c r="BR39" s="654"/>
      <c r="BS39" s="654"/>
      <c r="BT39" s="654"/>
      <c r="BU39" s="655"/>
      <c r="BV39" s="656">
        <v>2004</v>
      </c>
      <c r="BW39" s="657"/>
      <c r="BX39" s="657"/>
      <c r="BY39" s="657"/>
      <c r="BZ39" s="657"/>
      <c r="CA39" s="657"/>
      <c r="CB39" s="666"/>
      <c r="CD39" s="653" t="s">
        <v>344</v>
      </c>
      <c r="CE39" s="654"/>
      <c r="CF39" s="654"/>
      <c r="CG39" s="654"/>
      <c r="CH39" s="654"/>
      <c r="CI39" s="654"/>
      <c r="CJ39" s="654"/>
      <c r="CK39" s="654"/>
      <c r="CL39" s="654"/>
      <c r="CM39" s="654"/>
      <c r="CN39" s="654"/>
      <c r="CO39" s="654"/>
      <c r="CP39" s="654"/>
      <c r="CQ39" s="655"/>
      <c r="CR39" s="656">
        <v>456085</v>
      </c>
      <c r="CS39" s="689"/>
      <c r="CT39" s="689"/>
      <c r="CU39" s="689"/>
      <c r="CV39" s="689"/>
      <c r="CW39" s="689"/>
      <c r="CX39" s="689"/>
      <c r="CY39" s="690"/>
      <c r="CZ39" s="661">
        <v>6.7</v>
      </c>
      <c r="DA39" s="683"/>
      <c r="DB39" s="683"/>
      <c r="DC39" s="691"/>
      <c r="DD39" s="665">
        <v>399000</v>
      </c>
      <c r="DE39" s="689"/>
      <c r="DF39" s="689"/>
      <c r="DG39" s="689"/>
      <c r="DH39" s="689"/>
      <c r="DI39" s="689"/>
      <c r="DJ39" s="689"/>
      <c r="DK39" s="690"/>
      <c r="DL39" s="665" t="s">
        <v>130</v>
      </c>
      <c r="DM39" s="689"/>
      <c r="DN39" s="689"/>
      <c r="DO39" s="689"/>
      <c r="DP39" s="689"/>
      <c r="DQ39" s="689"/>
      <c r="DR39" s="689"/>
      <c r="DS39" s="689"/>
      <c r="DT39" s="689"/>
      <c r="DU39" s="689"/>
      <c r="DV39" s="690"/>
      <c r="DW39" s="661" t="s">
        <v>130</v>
      </c>
      <c r="DX39" s="683"/>
      <c r="DY39" s="683"/>
      <c r="DZ39" s="683"/>
      <c r="EA39" s="683"/>
      <c r="EB39" s="683"/>
      <c r="EC39" s="684"/>
    </row>
    <row r="40" spans="2:133" ht="11.25" customHeight="1" x14ac:dyDescent="0.15">
      <c r="B40" s="653" t="s">
        <v>345</v>
      </c>
      <c r="C40" s="654"/>
      <c r="D40" s="654"/>
      <c r="E40" s="654"/>
      <c r="F40" s="654"/>
      <c r="G40" s="654"/>
      <c r="H40" s="654"/>
      <c r="I40" s="654"/>
      <c r="J40" s="654"/>
      <c r="K40" s="654"/>
      <c r="L40" s="654"/>
      <c r="M40" s="654"/>
      <c r="N40" s="654"/>
      <c r="O40" s="654"/>
      <c r="P40" s="654"/>
      <c r="Q40" s="655"/>
      <c r="R40" s="656">
        <v>607244</v>
      </c>
      <c r="S40" s="657"/>
      <c r="T40" s="657"/>
      <c r="U40" s="657"/>
      <c r="V40" s="657"/>
      <c r="W40" s="657"/>
      <c r="X40" s="657"/>
      <c r="Y40" s="658"/>
      <c r="Z40" s="659">
        <v>8.5</v>
      </c>
      <c r="AA40" s="659"/>
      <c r="AB40" s="659"/>
      <c r="AC40" s="659"/>
      <c r="AD40" s="660" t="s">
        <v>130</v>
      </c>
      <c r="AE40" s="660"/>
      <c r="AF40" s="660"/>
      <c r="AG40" s="660"/>
      <c r="AH40" s="660"/>
      <c r="AI40" s="660"/>
      <c r="AJ40" s="660"/>
      <c r="AK40" s="660"/>
      <c r="AL40" s="661" t="s">
        <v>130</v>
      </c>
      <c r="AM40" s="662"/>
      <c r="AN40" s="662"/>
      <c r="AO40" s="663"/>
      <c r="AQ40" s="722" t="s">
        <v>346</v>
      </c>
      <c r="AR40" s="723"/>
      <c r="AS40" s="723"/>
      <c r="AT40" s="723"/>
      <c r="AU40" s="723"/>
      <c r="AV40" s="723"/>
      <c r="AW40" s="723"/>
      <c r="AX40" s="723"/>
      <c r="AY40" s="724"/>
      <c r="AZ40" s="656" t="s">
        <v>130</v>
      </c>
      <c r="BA40" s="657"/>
      <c r="BB40" s="657"/>
      <c r="BC40" s="657"/>
      <c r="BD40" s="689"/>
      <c r="BE40" s="689"/>
      <c r="BF40" s="702"/>
      <c r="BG40" s="706" t="s">
        <v>347</v>
      </c>
      <c r="BH40" s="707"/>
      <c r="BI40" s="707"/>
      <c r="BJ40" s="707"/>
      <c r="BK40" s="707"/>
      <c r="BL40" s="359"/>
      <c r="BM40" s="654" t="s">
        <v>348</v>
      </c>
      <c r="BN40" s="654"/>
      <c r="BO40" s="654"/>
      <c r="BP40" s="654"/>
      <c r="BQ40" s="654"/>
      <c r="BR40" s="654"/>
      <c r="BS40" s="654"/>
      <c r="BT40" s="654"/>
      <c r="BU40" s="655"/>
      <c r="BV40" s="656">
        <v>96</v>
      </c>
      <c r="BW40" s="657"/>
      <c r="BX40" s="657"/>
      <c r="BY40" s="657"/>
      <c r="BZ40" s="657"/>
      <c r="CA40" s="657"/>
      <c r="CB40" s="666"/>
      <c r="CD40" s="653" t="s">
        <v>349</v>
      </c>
      <c r="CE40" s="654"/>
      <c r="CF40" s="654"/>
      <c r="CG40" s="654"/>
      <c r="CH40" s="654"/>
      <c r="CI40" s="654"/>
      <c r="CJ40" s="654"/>
      <c r="CK40" s="654"/>
      <c r="CL40" s="654"/>
      <c r="CM40" s="654"/>
      <c r="CN40" s="654"/>
      <c r="CO40" s="654"/>
      <c r="CP40" s="654"/>
      <c r="CQ40" s="655"/>
      <c r="CR40" s="656">
        <v>231500</v>
      </c>
      <c r="CS40" s="657"/>
      <c r="CT40" s="657"/>
      <c r="CU40" s="657"/>
      <c r="CV40" s="657"/>
      <c r="CW40" s="657"/>
      <c r="CX40" s="657"/>
      <c r="CY40" s="658"/>
      <c r="CZ40" s="661">
        <v>3.4</v>
      </c>
      <c r="DA40" s="683"/>
      <c r="DB40" s="683"/>
      <c r="DC40" s="691"/>
      <c r="DD40" s="665">
        <v>44000</v>
      </c>
      <c r="DE40" s="657"/>
      <c r="DF40" s="657"/>
      <c r="DG40" s="657"/>
      <c r="DH40" s="657"/>
      <c r="DI40" s="657"/>
      <c r="DJ40" s="657"/>
      <c r="DK40" s="658"/>
      <c r="DL40" s="665">
        <v>29841</v>
      </c>
      <c r="DM40" s="657"/>
      <c r="DN40" s="657"/>
      <c r="DO40" s="657"/>
      <c r="DP40" s="657"/>
      <c r="DQ40" s="657"/>
      <c r="DR40" s="657"/>
      <c r="DS40" s="657"/>
      <c r="DT40" s="657"/>
      <c r="DU40" s="657"/>
      <c r="DV40" s="658"/>
      <c r="DW40" s="661">
        <v>0.8</v>
      </c>
      <c r="DX40" s="683"/>
      <c r="DY40" s="683"/>
      <c r="DZ40" s="683"/>
      <c r="EA40" s="683"/>
      <c r="EB40" s="683"/>
      <c r="EC40" s="684"/>
    </row>
    <row r="41" spans="2:133" ht="11.25" customHeight="1" x14ac:dyDescent="0.15">
      <c r="B41" s="653" t="s">
        <v>350</v>
      </c>
      <c r="C41" s="654"/>
      <c r="D41" s="654"/>
      <c r="E41" s="654"/>
      <c r="F41" s="654"/>
      <c r="G41" s="654"/>
      <c r="H41" s="654"/>
      <c r="I41" s="654"/>
      <c r="J41" s="654"/>
      <c r="K41" s="654"/>
      <c r="L41" s="654"/>
      <c r="M41" s="654"/>
      <c r="N41" s="654"/>
      <c r="O41" s="654"/>
      <c r="P41" s="654"/>
      <c r="Q41" s="655"/>
      <c r="R41" s="656" t="s">
        <v>130</v>
      </c>
      <c r="S41" s="657"/>
      <c r="T41" s="657"/>
      <c r="U41" s="657"/>
      <c r="V41" s="657"/>
      <c r="W41" s="657"/>
      <c r="X41" s="657"/>
      <c r="Y41" s="658"/>
      <c r="Z41" s="659" t="s">
        <v>130</v>
      </c>
      <c r="AA41" s="659"/>
      <c r="AB41" s="659"/>
      <c r="AC41" s="659"/>
      <c r="AD41" s="660" t="s">
        <v>130</v>
      </c>
      <c r="AE41" s="660"/>
      <c r="AF41" s="660"/>
      <c r="AG41" s="660"/>
      <c r="AH41" s="660"/>
      <c r="AI41" s="660"/>
      <c r="AJ41" s="660"/>
      <c r="AK41" s="660"/>
      <c r="AL41" s="661" t="s">
        <v>130</v>
      </c>
      <c r="AM41" s="662"/>
      <c r="AN41" s="662"/>
      <c r="AO41" s="663"/>
      <c r="AQ41" s="722" t="s">
        <v>351</v>
      </c>
      <c r="AR41" s="723"/>
      <c r="AS41" s="723"/>
      <c r="AT41" s="723"/>
      <c r="AU41" s="723"/>
      <c r="AV41" s="723"/>
      <c r="AW41" s="723"/>
      <c r="AX41" s="723"/>
      <c r="AY41" s="724"/>
      <c r="AZ41" s="656">
        <v>61717</v>
      </c>
      <c r="BA41" s="657"/>
      <c r="BB41" s="657"/>
      <c r="BC41" s="657"/>
      <c r="BD41" s="689"/>
      <c r="BE41" s="689"/>
      <c r="BF41" s="702"/>
      <c r="BG41" s="706"/>
      <c r="BH41" s="707"/>
      <c r="BI41" s="707"/>
      <c r="BJ41" s="707"/>
      <c r="BK41" s="707"/>
      <c r="BL41" s="359"/>
      <c r="BM41" s="654" t="s">
        <v>352</v>
      </c>
      <c r="BN41" s="654"/>
      <c r="BO41" s="654"/>
      <c r="BP41" s="654"/>
      <c r="BQ41" s="654"/>
      <c r="BR41" s="654"/>
      <c r="BS41" s="654"/>
      <c r="BT41" s="654"/>
      <c r="BU41" s="655"/>
      <c r="BV41" s="656" t="s">
        <v>130</v>
      </c>
      <c r="BW41" s="657"/>
      <c r="BX41" s="657"/>
      <c r="BY41" s="657"/>
      <c r="BZ41" s="657"/>
      <c r="CA41" s="657"/>
      <c r="CB41" s="666"/>
      <c r="CD41" s="653" t="s">
        <v>353</v>
      </c>
      <c r="CE41" s="654"/>
      <c r="CF41" s="654"/>
      <c r="CG41" s="654"/>
      <c r="CH41" s="654"/>
      <c r="CI41" s="654"/>
      <c r="CJ41" s="654"/>
      <c r="CK41" s="654"/>
      <c r="CL41" s="654"/>
      <c r="CM41" s="654"/>
      <c r="CN41" s="654"/>
      <c r="CO41" s="654"/>
      <c r="CP41" s="654"/>
      <c r="CQ41" s="655"/>
      <c r="CR41" s="656" t="s">
        <v>130</v>
      </c>
      <c r="CS41" s="689"/>
      <c r="CT41" s="689"/>
      <c r="CU41" s="689"/>
      <c r="CV41" s="689"/>
      <c r="CW41" s="689"/>
      <c r="CX41" s="689"/>
      <c r="CY41" s="690"/>
      <c r="CZ41" s="661" t="s">
        <v>130</v>
      </c>
      <c r="DA41" s="683"/>
      <c r="DB41" s="683"/>
      <c r="DC41" s="691"/>
      <c r="DD41" s="665" t="s">
        <v>130</v>
      </c>
      <c r="DE41" s="689"/>
      <c r="DF41" s="689"/>
      <c r="DG41" s="689"/>
      <c r="DH41" s="689"/>
      <c r="DI41" s="689"/>
      <c r="DJ41" s="689"/>
      <c r="DK41" s="690"/>
      <c r="DL41" s="731"/>
      <c r="DM41" s="732"/>
      <c r="DN41" s="732"/>
      <c r="DO41" s="732"/>
      <c r="DP41" s="732"/>
      <c r="DQ41" s="732"/>
      <c r="DR41" s="732"/>
      <c r="DS41" s="732"/>
      <c r="DT41" s="732"/>
      <c r="DU41" s="732"/>
      <c r="DV41" s="733"/>
      <c r="DW41" s="728"/>
      <c r="DX41" s="729"/>
      <c r="DY41" s="729"/>
      <c r="DZ41" s="729"/>
      <c r="EA41" s="729"/>
      <c r="EB41" s="729"/>
      <c r="EC41" s="730"/>
    </row>
    <row r="42" spans="2:133" ht="11.25" customHeight="1" x14ac:dyDescent="0.15">
      <c r="B42" s="653" t="s">
        <v>354</v>
      </c>
      <c r="C42" s="654"/>
      <c r="D42" s="654"/>
      <c r="E42" s="654"/>
      <c r="F42" s="654"/>
      <c r="G42" s="654"/>
      <c r="H42" s="654"/>
      <c r="I42" s="654"/>
      <c r="J42" s="654"/>
      <c r="K42" s="654"/>
      <c r="L42" s="654"/>
      <c r="M42" s="654"/>
      <c r="N42" s="654"/>
      <c r="O42" s="654"/>
      <c r="P42" s="654"/>
      <c r="Q42" s="655"/>
      <c r="R42" s="656" t="s">
        <v>130</v>
      </c>
      <c r="S42" s="657"/>
      <c r="T42" s="657"/>
      <c r="U42" s="657"/>
      <c r="V42" s="657"/>
      <c r="W42" s="657"/>
      <c r="X42" s="657"/>
      <c r="Y42" s="658"/>
      <c r="Z42" s="659" t="s">
        <v>130</v>
      </c>
      <c r="AA42" s="659"/>
      <c r="AB42" s="659"/>
      <c r="AC42" s="659"/>
      <c r="AD42" s="660" t="s">
        <v>130</v>
      </c>
      <c r="AE42" s="660"/>
      <c r="AF42" s="660"/>
      <c r="AG42" s="660"/>
      <c r="AH42" s="660"/>
      <c r="AI42" s="660"/>
      <c r="AJ42" s="660"/>
      <c r="AK42" s="660"/>
      <c r="AL42" s="661" t="s">
        <v>130</v>
      </c>
      <c r="AM42" s="662"/>
      <c r="AN42" s="662"/>
      <c r="AO42" s="663"/>
      <c r="AQ42" s="725" t="s">
        <v>355</v>
      </c>
      <c r="AR42" s="726"/>
      <c r="AS42" s="726"/>
      <c r="AT42" s="726"/>
      <c r="AU42" s="726"/>
      <c r="AV42" s="726"/>
      <c r="AW42" s="726"/>
      <c r="AX42" s="726"/>
      <c r="AY42" s="727"/>
      <c r="AZ42" s="734">
        <v>320253</v>
      </c>
      <c r="BA42" s="735"/>
      <c r="BB42" s="735"/>
      <c r="BC42" s="735"/>
      <c r="BD42" s="715"/>
      <c r="BE42" s="715"/>
      <c r="BF42" s="717"/>
      <c r="BG42" s="708"/>
      <c r="BH42" s="709"/>
      <c r="BI42" s="709"/>
      <c r="BJ42" s="709"/>
      <c r="BK42" s="709"/>
      <c r="BL42" s="357"/>
      <c r="BM42" s="675" t="s">
        <v>356</v>
      </c>
      <c r="BN42" s="675"/>
      <c r="BO42" s="675"/>
      <c r="BP42" s="675"/>
      <c r="BQ42" s="675"/>
      <c r="BR42" s="675"/>
      <c r="BS42" s="675"/>
      <c r="BT42" s="675"/>
      <c r="BU42" s="676"/>
      <c r="BV42" s="734">
        <v>332</v>
      </c>
      <c r="BW42" s="735"/>
      <c r="BX42" s="735"/>
      <c r="BY42" s="735"/>
      <c r="BZ42" s="735"/>
      <c r="CA42" s="735"/>
      <c r="CB42" s="741"/>
      <c r="CD42" s="653" t="s">
        <v>357</v>
      </c>
      <c r="CE42" s="654"/>
      <c r="CF42" s="654"/>
      <c r="CG42" s="654"/>
      <c r="CH42" s="654"/>
      <c r="CI42" s="654"/>
      <c r="CJ42" s="654"/>
      <c r="CK42" s="654"/>
      <c r="CL42" s="654"/>
      <c r="CM42" s="654"/>
      <c r="CN42" s="654"/>
      <c r="CO42" s="654"/>
      <c r="CP42" s="654"/>
      <c r="CQ42" s="655"/>
      <c r="CR42" s="656">
        <v>1687690</v>
      </c>
      <c r="CS42" s="689"/>
      <c r="CT42" s="689"/>
      <c r="CU42" s="689"/>
      <c r="CV42" s="689"/>
      <c r="CW42" s="689"/>
      <c r="CX42" s="689"/>
      <c r="CY42" s="690"/>
      <c r="CZ42" s="661">
        <v>24.7</v>
      </c>
      <c r="DA42" s="683"/>
      <c r="DB42" s="683"/>
      <c r="DC42" s="691"/>
      <c r="DD42" s="665">
        <v>496421</v>
      </c>
      <c r="DE42" s="689"/>
      <c r="DF42" s="689"/>
      <c r="DG42" s="689"/>
      <c r="DH42" s="689"/>
      <c r="DI42" s="689"/>
      <c r="DJ42" s="689"/>
      <c r="DK42" s="690"/>
      <c r="DL42" s="731"/>
      <c r="DM42" s="732"/>
      <c r="DN42" s="732"/>
      <c r="DO42" s="732"/>
      <c r="DP42" s="732"/>
      <c r="DQ42" s="732"/>
      <c r="DR42" s="732"/>
      <c r="DS42" s="732"/>
      <c r="DT42" s="732"/>
      <c r="DU42" s="732"/>
      <c r="DV42" s="733"/>
      <c r="DW42" s="728"/>
      <c r="DX42" s="729"/>
      <c r="DY42" s="729"/>
      <c r="DZ42" s="729"/>
      <c r="EA42" s="729"/>
      <c r="EB42" s="729"/>
      <c r="EC42" s="730"/>
    </row>
    <row r="43" spans="2:133" ht="11.25" customHeight="1" x14ac:dyDescent="0.15">
      <c r="B43" s="653" t="s">
        <v>358</v>
      </c>
      <c r="C43" s="654"/>
      <c r="D43" s="654"/>
      <c r="E43" s="654"/>
      <c r="F43" s="654"/>
      <c r="G43" s="654"/>
      <c r="H43" s="654"/>
      <c r="I43" s="654"/>
      <c r="J43" s="654"/>
      <c r="K43" s="654"/>
      <c r="L43" s="654"/>
      <c r="M43" s="654"/>
      <c r="N43" s="654"/>
      <c r="O43" s="654"/>
      <c r="P43" s="654"/>
      <c r="Q43" s="655"/>
      <c r="R43" s="656">
        <v>180044</v>
      </c>
      <c r="S43" s="657"/>
      <c r="T43" s="657"/>
      <c r="U43" s="657"/>
      <c r="V43" s="657"/>
      <c r="W43" s="657"/>
      <c r="X43" s="657"/>
      <c r="Y43" s="658"/>
      <c r="Z43" s="659">
        <v>2.5</v>
      </c>
      <c r="AA43" s="659"/>
      <c r="AB43" s="659"/>
      <c r="AC43" s="659"/>
      <c r="AD43" s="660" t="s">
        <v>130</v>
      </c>
      <c r="AE43" s="660"/>
      <c r="AF43" s="660"/>
      <c r="AG43" s="660"/>
      <c r="AH43" s="660"/>
      <c r="AI43" s="660"/>
      <c r="AJ43" s="660"/>
      <c r="AK43" s="660"/>
      <c r="AL43" s="661" t="s">
        <v>130</v>
      </c>
      <c r="AM43" s="662"/>
      <c r="AN43" s="662"/>
      <c r="AO43" s="663"/>
      <c r="CD43" s="653" t="s">
        <v>359</v>
      </c>
      <c r="CE43" s="654"/>
      <c r="CF43" s="654"/>
      <c r="CG43" s="654"/>
      <c r="CH43" s="654"/>
      <c r="CI43" s="654"/>
      <c r="CJ43" s="654"/>
      <c r="CK43" s="654"/>
      <c r="CL43" s="654"/>
      <c r="CM43" s="654"/>
      <c r="CN43" s="654"/>
      <c r="CO43" s="654"/>
      <c r="CP43" s="654"/>
      <c r="CQ43" s="655"/>
      <c r="CR43" s="656">
        <v>28934</v>
      </c>
      <c r="CS43" s="689"/>
      <c r="CT43" s="689"/>
      <c r="CU43" s="689"/>
      <c r="CV43" s="689"/>
      <c r="CW43" s="689"/>
      <c r="CX43" s="689"/>
      <c r="CY43" s="690"/>
      <c r="CZ43" s="661">
        <v>0.4</v>
      </c>
      <c r="DA43" s="683"/>
      <c r="DB43" s="683"/>
      <c r="DC43" s="691"/>
      <c r="DD43" s="665">
        <v>28934</v>
      </c>
      <c r="DE43" s="689"/>
      <c r="DF43" s="689"/>
      <c r="DG43" s="689"/>
      <c r="DH43" s="689"/>
      <c r="DI43" s="689"/>
      <c r="DJ43" s="689"/>
      <c r="DK43" s="690"/>
      <c r="DL43" s="731"/>
      <c r="DM43" s="732"/>
      <c r="DN43" s="732"/>
      <c r="DO43" s="732"/>
      <c r="DP43" s="732"/>
      <c r="DQ43" s="732"/>
      <c r="DR43" s="732"/>
      <c r="DS43" s="732"/>
      <c r="DT43" s="732"/>
      <c r="DU43" s="732"/>
      <c r="DV43" s="733"/>
      <c r="DW43" s="728"/>
      <c r="DX43" s="729"/>
      <c r="DY43" s="729"/>
      <c r="DZ43" s="729"/>
      <c r="EA43" s="729"/>
      <c r="EB43" s="729"/>
      <c r="EC43" s="730"/>
    </row>
    <row r="44" spans="2:133" ht="11.25" customHeight="1" x14ac:dyDescent="0.15">
      <c r="B44" s="674" t="s">
        <v>360</v>
      </c>
      <c r="C44" s="675"/>
      <c r="D44" s="675"/>
      <c r="E44" s="675"/>
      <c r="F44" s="675"/>
      <c r="G44" s="675"/>
      <c r="H44" s="675"/>
      <c r="I44" s="675"/>
      <c r="J44" s="675"/>
      <c r="K44" s="675"/>
      <c r="L44" s="675"/>
      <c r="M44" s="675"/>
      <c r="N44" s="675"/>
      <c r="O44" s="675"/>
      <c r="P44" s="675"/>
      <c r="Q44" s="676"/>
      <c r="R44" s="734">
        <v>7118764</v>
      </c>
      <c r="S44" s="735"/>
      <c r="T44" s="735"/>
      <c r="U44" s="735"/>
      <c r="V44" s="735"/>
      <c r="W44" s="735"/>
      <c r="X44" s="735"/>
      <c r="Y44" s="736"/>
      <c r="Z44" s="737">
        <v>100</v>
      </c>
      <c r="AA44" s="737"/>
      <c r="AB44" s="737"/>
      <c r="AC44" s="737"/>
      <c r="AD44" s="738">
        <v>3646772</v>
      </c>
      <c r="AE44" s="738"/>
      <c r="AF44" s="738"/>
      <c r="AG44" s="738"/>
      <c r="AH44" s="738"/>
      <c r="AI44" s="738"/>
      <c r="AJ44" s="738"/>
      <c r="AK44" s="738"/>
      <c r="AL44" s="739">
        <v>100</v>
      </c>
      <c r="AM44" s="716"/>
      <c r="AN44" s="716"/>
      <c r="AO44" s="740"/>
      <c r="CD44" s="694" t="s">
        <v>307</v>
      </c>
      <c r="CE44" s="695"/>
      <c r="CF44" s="653" t="s">
        <v>361</v>
      </c>
      <c r="CG44" s="654"/>
      <c r="CH44" s="654"/>
      <c r="CI44" s="654"/>
      <c r="CJ44" s="654"/>
      <c r="CK44" s="654"/>
      <c r="CL44" s="654"/>
      <c r="CM44" s="654"/>
      <c r="CN44" s="654"/>
      <c r="CO44" s="654"/>
      <c r="CP44" s="654"/>
      <c r="CQ44" s="655"/>
      <c r="CR44" s="656">
        <v>1664379</v>
      </c>
      <c r="CS44" s="657"/>
      <c r="CT44" s="657"/>
      <c r="CU44" s="657"/>
      <c r="CV44" s="657"/>
      <c r="CW44" s="657"/>
      <c r="CX44" s="657"/>
      <c r="CY44" s="658"/>
      <c r="CZ44" s="661">
        <v>24.3</v>
      </c>
      <c r="DA44" s="662"/>
      <c r="DB44" s="662"/>
      <c r="DC44" s="668"/>
      <c r="DD44" s="665">
        <v>487870</v>
      </c>
      <c r="DE44" s="657"/>
      <c r="DF44" s="657"/>
      <c r="DG44" s="657"/>
      <c r="DH44" s="657"/>
      <c r="DI44" s="657"/>
      <c r="DJ44" s="657"/>
      <c r="DK44" s="658"/>
      <c r="DL44" s="731"/>
      <c r="DM44" s="732"/>
      <c r="DN44" s="732"/>
      <c r="DO44" s="732"/>
      <c r="DP44" s="732"/>
      <c r="DQ44" s="732"/>
      <c r="DR44" s="732"/>
      <c r="DS44" s="732"/>
      <c r="DT44" s="732"/>
      <c r="DU44" s="732"/>
      <c r="DV44" s="733"/>
      <c r="DW44" s="728"/>
      <c r="DX44" s="729"/>
      <c r="DY44" s="729"/>
      <c r="DZ44" s="729"/>
      <c r="EA44" s="729"/>
      <c r="EB44" s="729"/>
      <c r="EC44" s="730"/>
    </row>
    <row r="45" spans="2:133" ht="11.25" customHeight="1" x14ac:dyDescent="0.15">
      <c r="CD45" s="696"/>
      <c r="CE45" s="697"/>
      <c r="CF45" s="653" t="s">
        <v>362</v>
      </c>
      <c r="CG45" s="654"/>
      <c r="CH45" s="654"/>
      <c r="CI45" s="654"/>
      <c r="CJ45" s="654"/>
      <c r="CK45" s="654"/>
      <c r="CL45" s="654"/>
      <c r="CM45" s="654"/>
      <c r="CN45" s="654"/>
      <c r="CO45" s="654"/>
      <c r="CP45" s="654"/>
      <c r="CQ45" s="655"/>
      <c r="CR45" s="656">
        <v>618105</v>
      </c>
      <c r="CS45" s="689"/>
      <c r="CT45" s="689"/>
      <c r="CU45" s="689"/>
      <c r="CV45" s="689"/>
      <c r="CW45" s="689"/>
      <c r="CX45" s="689"/>
      <c r="CY45" s="690"/>
      <c r="CZ45" s="661">
        <v>9</v>
      </c>
      <c r="DA45" s="683"/>
      <c r="DB45" s="683"/>
      <c r="DC45" s="691"/>
      <c r="DD45" s="665">
        <v>101957</v>
      </c>
      <c r="DE45" s="689"/>
      <c r="DF45" s="689"/>
      <c r="DG45" s="689"/>
      <c r="DH45" s="689"/>
      <c r="DI45" s="689"/>
      <c r="DJ45" s="689"/>
      <c r="DK45" s="690"/>
      <c r="DL45" s="731"/>
      <c r="DM45" s="732"/>
      <c r="DN45" s="732"/>
      <c r="DO45" s="732"/>
      <c r="DP45" s="732"/>
      <c r="DQ45" s="732"/>
      <c r="DR45" s="732"/>
      <c r="DS45" s="732"/>
      <c r="DT45" s="732"/>
      <c r="DU45" s="732"/>
      <c r="DV45" s="733"/>
      <c r="DW45" s="728"/>
      <c r="DX45" s="729"/>
      <c r="DY45" s="729"/>
      <c r="DZ45" s="729"/>
      <c r="EA45" s="729"/>
      <c r="EB45" s="729"/>
      <c r="EC45" s="730"/>
    </row>
    <row r="46" spans="2:133" ht="11.25" customHeight="1" x14ac:dyDescent="0.15">
      <c r="B46" s="211" t="s">
        <v>363</v>
      </c>
      <c r="CD46" s="696"/>
      <c r="CE46" s="697"/>
      <c r="CF46" s="653" t="s">
        <v>364</v>
      </c>
      <c r="CG46" s="654"/>
      <c r="CH46" s="654"/>
      <c r="CI46" s="654"/>
      <c r="CJ46" s="654"/>
      <c r="CK46" s="654"/>
      <c r="CL46" s="654"/>
      <c r="CM46" s="654"/>
      <c r="CN46" s="654"/>
      <c r="CO46" s="654"/>
      <c r="CP46" s="654"/>
      <c r="CQ46" s="655"/>
      <c r="CR46" s="656">
        <v>1008749</v>
      </c>
      <c r="CS46" s="657"/>
      <c r="CT46" s="657"/>
      <c r="CU46" s="657"/>
      <c r="CV46" s="657"/>
      <c r="CW46" s="657"/>
      <c r="CX46" s="657"/>
      <c r="CY46" s="658"/>
      <c r="CZ46" s="661">
        <v>14.7</v>
      </c>
      <c r="DA46" s="662"/>
      <c r="DB46" s="662"/>
      <c r="DC46" s="668"/>
      <c r="DD46" s="665">
        <v>382008</v>
      </c>
      <c r="DE46" s="657"/>
      <c r="DF46" s="657"/>
      <c r="DG46" s="657"/>
      <c r="DH46" s="657"/>
      <c r="DI46" s="657"/>
      <c r="DJ46" s="657"/>
      <c r="DK46" s="658"/>
      <c r="DL46" s="731"/>
      <c r="DM46" s="732"/>
      <c r="DN46" s="732"/>
      <c r="DO46" s="732"/>
      <c r="DP46" s="732"/>
      <c r="DQ46" s="732"/>
      <c r="DR46" s="732"/>
      <c r="DS46" s="732"/>
      <c r="DT46" s="732"/>
      <c r="DU46" s="732"/>
      <c r="DV46" s="733"/>
      <c r="DW46" s="728"/>
      <c r="DX46" s="729"/>
      <c r="DY46" s="729"/>
      <c r="DZ46" s="729"/>
      <c r="EA46" s="729"/>
      <c r="EB46" s="729"/>
      <c r="EC46" s="730"/>
    </row>
    <row r="47" spans="2:133" ht="11.25" customHeight="1" x14ac:dyDescent="0.15">
      <c r="B47" s="752" t="s">
        <v>365</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366</v>
      </c>
      <c r="CG47" s="654"/>
      <c r="CH47" s="654"/>
      <c r="CI47" s="654"/>
      <c r="CJ47" s="654"/>
      <c r="CK47" s="654"/>
      <c r="CL47" s="654"/>
      <c r="CM47" s="654"/>
      <c r="CN47" s="654"/>
      <c r="CO47" s="654"/>
      <c r="CP47" s="654"/>
      <c r="CQ47" s="655"/>
      <c r="CR47" s="656">
        <v>23311</v>
      </c>
      <c r="CS47" s="689"/>
      <c r="CT47" s="689"/>
      <c r="CU47" s="689"/>
      <c r="CV47" s="689"/>
      <c r="CW47" s="689"/>
      <c r="CX47" s="689"/>
      <c r="CY47" s="690"/>
      <c r="CZ47" s="661">
        <v>0.3</v>
      </c>
      <c r="DA47" s="683"/>
      <c r="DB47" s="683"/>
      <c r="DC47" s="691"/>
      <c r="DD47" s="665">
        <v>8551</v>
      </c>
      <c r="DE47" s="689"/>
      <c r="DF47" s="689"/>
      <c r="DG47" s="689"/>
      <c r="DH47" s="689"/>
      <c r="DI47" s="689"/>
      <c r="DJ47" s="689"/>
      <c r="DK47" s="690"/>
      <c r="DL47" s="731"/>
      <c r="DM47" s="732"/>
      <c r="DN47" s="732"/>
      <c r="DO47" s="732"/>
      <c r="DP47" s="732"/>
      <c r="DQ47" s="732"/>
      <c r="DR47" s="732"/>
      <c r="DS47" s="732"/>
      <c r="DT47" s="732"/>
      <c r="DU47" s="732"/>
      <c r="DV47" s="733"/>
      <c r="DW47" s="728"/>
      <c r="DX47" s="729"/>
      <c r="DY47" s="729"/>
      <c r="DZ47" s="729"/>
      <c r="EA47" s="729"/>
      <c r="EB47" s="729"/>
      <c r="EC47" s="730"/>
    </row>
    <row r="48" spans="2:133" x14ac:dyDescent="0.15">
      <c r="B48" s="752" t="s">
        <v>367</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368</v>
      </c>
      <c r="CG48" s="654"/>
      <c r="CH48" s="654"/>
      <c r="CI48" s="654"/>
      <c r="CJ48" s="654"/>
      <c r="CK48" s="654"/>
      <c r="CL48" s="654"/>
      <c r="CM48" s="654"/>
      <c r="CN48" s="654"/>
      <c r="CO48" s="654"/>
      <c r="CP48" s="654"/>
      <c r="CQ48" s="655"/>
      <c r="CR48" s="656" t="s">
        <v>130</v>
      </c>
      <c r="CS48" s="657"/>
      <c r="CT48" s="657"/>
      <c r="CU48" s="657"/>
      <c r="CV48" s="657"/>
      <c r="CW48" s="657"/>
      <c r="CX48" s="657"/>
      <c r="CY48" s="658"/>
      <c r="CZ48" s="661" t="s">
        <v>130</v>
      </c>
      <c r="DA48" s="662"/>
      <c r="DB48" s="662"/>
      <c r="DC48" s="668"/>
      <c r="DD48" s="665" t="s">
        <v>130</v>
      </c>
      <c r="DE48" s="657"/>
      <c r="DF48" s="657"/>
      <c r="DG48" s="657"/>
      <c r="DH48" s="657"/>
      <c r="DI48" s="657"/>
      <c r="DJ48" s="657"/>
      <c r="DK48" s="658"/>
      <c r="DL48" s="731"/>
      <c r="DM48" s="732"/>
      <c r="DN48" s="732"/>
      <c r="DO48" s="732"/>
      <c r="DP48" s="732"/>
      <c r="DQ48" s="732"/>
      <c r="DR48" s="732"/>
      <c r="DS48" s="732"/>
      <c r="DT48" s="732"/>
      <c r="DU48" s="732"/>
      <c r="DV48" s="733"/>
      <c r="DW48" s="728"/>
      <c r="DX48" s="729"/>
      <c r="DY48" s="729"/>
      <c r="DZ48" s="729"/>
      <c r="EA48" s="729"/>
      <c r="EB48" s="729"/>
      <c r="EC48" s="730"/>
    </row>
    <row r="49" spans="2:133" ht="11.25" customHeight="1" x14ac:dyDescent="0.15">
      <c r="B49" s="360"/>
      <c r="CD49" s="674" t="s">
        <v>369</v>
      </c>
      <c r="CE49" s="675"/>
      <c r="CF49" s="675"/>
      <c r="CG49" s="675"/>
      <c r="CH49" s="675"/>
      <c r="CI49" s="675"/>
      <c r="CJ49" s="675"/>
      <c r="CK49" s="675"/>
      <c r="CL49" s="675"/>
      <c r="CM49" s="675"/>
      <c r="CN49" s="675"/>
      <c r="CO49" s="675"/>
      <c r="CP49" s="675"/>
      <c r="CQ49" s="676"/>
      <c r="CR49" s="734">
        <v>6840634</v>
      </c>
      <c r="CS49" s="715"/>
      <c r="CT49" s="715"/>
      <c r="CU49" s="715"/>
      <c r="CV49" s="715"/>
      <c r="CW49" s="715"/>
      <c r="CX49" s="715"/>
      <c r="CY49" s="742"/>
      <c r="CZ49" s="739">
        <v>100</v>
      </c>
      <c r="DA49" s="743"/>
      <c r="DB49" s="743"/>
      <c r="DC49" s="744"/>
      <c r="DD49" s="745">
        <v>4393087</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idden="1" x14ac:dyDescent="0.15">
      <c r="B50" s="360"/>
    </row>
  </sheetData>
  <sheetProtection algorithmName="SHA-512" hashValue="BywVhT6mPVIvvi/Wjf4Pe8iFlvvZLSBwkw6T5WDW1ReJMuIJDtL5fhUz8IrcBykgMdWPxppMWKj+n8gQhNq5Eg==" saltValue="EtdABiFxwS+kmDWKZyT3/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53" zoomScale="50" zoomScaleNormal="50" zoomScaleSheetLayoutView="70" workbookViewId="0">
      <selection activeCell="AK81" sqref="AK81:AO81"/>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5" t="s">
        <v>370</v>
      </c>
      <c r="B2" s="1125"/>
      <c r="C2" s="1125"/>
      <c r="D2" s="1125"/>
      <c r="E2" s="1125"/>
      <c r="F2" s="1125"/>
      <c r="G2" s="1125"/>
      <c r="H2" s="1125"/>
      <c r="I2" s="1125"/>
      <c r="J2" s="1125"/>
      <c r="K2" s="1125"/>
      <c r="L2" s="1125"/>
      <c r="M2" s="1125"/>
      <c r="N2" s="1125"/>
      <c r="O2" s="1125"/>
      <c r="P2" s="1125"/>
      <c r="Q2" s="1125"/>
      <c r="R2" s="1125"/>
      <c r="S2" s="1125"/>
      <c r="T2" s="1125"/>
      <c r="U2" s="1125"/>
      <c r="V2" s="1125"/>
      <c r="W2" s="1125"/>
      <c r="X2" s="1125"/>
      <c r="Y2" s="1125"/>
      <c r="Z2" s="1125"/>
      <c r="AA2" s="1125"/>
      <c r="AB2" s="1125"/>
      <c r="AC2" s="1125"/>
      <c r="AD2" s="1125"/>
      <c r="AE2" s="1125"/>
      <c r="AF2" s="1125"/>
      <c r="AG2" s="1125"/>
      <c r="AH2" s="1125"/>
      <c r="AI2" s="1125"/>
      <c r="AJ2" s="1125"/>
      <c r="AK2" s="1125"/>
      <c r="AL2" s="1125"/>
      <c r="AM2" s="1125"/>
      <c r="AN2" s="1125"/>
      <c r="AO2" s="1125"/>
      <c r="AP2" s="1125"/>
      <c r="AQ2" s="1125"/>
      <c r="AR2" s="1125"/>
      <c r="AS2" s="1125"/>
      <c r="AT2" s="1125"/>
      <c r="AU2" s="1125"/>
      <c r="AV2" s="1125"/>
      <c r="AW2" s="1125"/>
      <c r="AX2" s="1125"/>
      <c r="AY2" s="1125"/>
      <c r="AZ2" s="1125"/>
      <c r="BA2" s="1125"/>
      <c r="BB2" s="1125"/>
      <c r="BC2" s="1125"/>
      <c r="BD2" s="1125"/>
      <c r="BE2" s="1125"/>
      <c r="BF2" s="1125"/>
      <c r="BG2" s="1125"/>
      <c r="BH2" s="1125"/>
      <c r="BI2" s="1125"/>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6" t="s">
        <v>371</v>
      </c>
      <c r="DK2" s="1127"/>
      <c r="DL2" s="1127"/>
      <c r="DM2" s="1127"/>
      <c r="DN2" s="1127"/>
      <c r="DO2" s="1128"/>
      <c r="DP2" s="219"/>
      <c r="DQ2" s="1126" t="s">
        <v>372</v>
      </c>
      <c r="DR2" s="1127"/>
      <c r="DS2" s="1127"/>
      <c r="DT2" s="1127"/>
      <c r="DU2" s="1127"/>
      <c r="DV2" s="1127"/>
      <c r="DW2" s="1127"/>
      <c r="DX2" s="1127"/>
      <c r="DY2" s="1127"/>
      <c r="DZ2" s="1128"/>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4" t="s">
        <v>373</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23"/>
      <c r="BA4" s="223"/>
      <c r="BB4" s="223"/>
      <c r="BC4" s="223"/>
      <c r="BD4" s="223"/>
      <c r="BE4" s="224"/>
      <c r="BF4" s="224"/>
      <c r="BG4" s="224"/>
      <c r="BH4" s="224"/>
      <c r="BI4" s="224"/>
      <c r="BJ4" s="224"/>
      <c r="BK4" s="224"/>
      <c r="BL4" s="224"/>
      <c r="BM4" s="224"/>
      <c r="BN4" s="224"/>
      <c r="BO4" s="224"/>
      <c r="BP4" s="224"/>
      <c r="BQ4" s="762" t="s">
        <v>374</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27" t="s">
        <v>375</v>
      </c>
      <c r="B5" s="1028"/>
      <c r="C5" s="1028"/>
      <c r="D5" s="1028"/>
      <c r="E5" s="1028"/>
      <c r="F5" s="1028"/>
      <c r="G5" s="1028"/>
      <c r="H5" s="1028"/>
      <c r="I5" s="1028"/>
      <c r="J5" s="1028"/>
      <c r="K5" s="1028"/>
      <c r="L5" s="1028"/>
      <c r="M5" s="1028"/>
      <c r="N5" s="1028"/>
      <c r="O5" s="1028"/>
      <c r="P5" s="1029"/>
      <c r="Q5" s="1033" t="s">
        <v>376</v>
      </c>
      <c r="R5" s="1034"/>
      <c r="S5" s="1034"/>
      <c r="T5" s="1034"/>
      <c r="U5" s="1035"/>
      <c r="V5" s="1033" t="s">
        <v>377</v>
      </c>
      <c r="W5" s="1034"/>
      <c r="X5" s="1034"/>
      <c r="Y5" s="1034"/>
      <c r="Z5" s="1035"/>
      <c r="AA5" s="1033" t="s">
        <v>378</v>
      </c>
      <c r="AB5" s="1034"/>
      <c r="AC5" s="1034"/>
      <c r="AD5" s="1034"/>
      <c r="AE5" s="1034"/>
      <c r="AF5" s="1129" t="s">
        <v>379</v>
      </c>
      <c r="AG5" s="1034"/>
      <c r="AH5" s="1034"/>
      <c r="AI5" s="1034"/>
      <c r="AJ5" s="1047"/>
      <c r="AK5" s="1034" t="s">
        <v>380</v>
      </c>
      <c r="AL5" s="1034"/>
      <c r="AM5" s="1034"/>
      <c r="AN5" s="1034"/>
      <c r="AO5" s="1035"/>
      <c r="AP5" s="1033" t="s">
        <v>381</v>
      </c>
      <c r="AQ5" s="1034"/>
      <c r="AR5" s="1034"/>
      <c r="AS5" s="1034"/>
      <c r="AT5" s="1035"/>
      <c r="AU5" s="1033" t="s">
        <v>382</v>
      </c>
      <c r="AV5" s="1034"/>
      <c r="AW5" s="1034"/>
      <c r="AX5" s="1034"/>
      <c r="AY5" s="1047"/>
      <c r="AZ5" s="223"/>
      <c r="BA5" s="223"/>
      <c r="BB5" s="223"/>
      <c r="BC5" s="223"/>
      <c r="BD5" s="223"/>
      <c r="BE5" s="224"/>
      <c r="BF5" s="224"/>
      <c r="BG5" s="224"/>
      <c r="BH5" s="224"/>
      <c r="BI5" s="224"/>
      <c r="BJ5" s="224"/>
      <c r="BK5" s="224"/>
      <c r="BL5" s="224"/>
      <c r="BM5" s="224"/>
      <c r="BN5" s="224"/>
      <c r="BO5" s="224"/>
      <c r="BP5" s="224"/>
      <c r="BQ5" s="1027" t="s">
        <v>383</v>
      </c>
      <c r="BR5" s="1028"/>
      <c r="BS5" s="1028"/>
      <c r="BT5" s="1028"/>
      <c r="BU5" s="1028"/>
      <c r="BV5" s="1028"/>
      <c r="BW5" s="1028"/>
      <c r="BX5" s="1028"/>
      <c r="BY5" s="1028"/>
      <c r="BZ5" s="1028"/>
      <c r="CA5" s="1028"/>
      <c r="CB5" s="1028"/>
      <c r="CC5" s="1028"/>
      <c r="CD5" s="1028"/>
      <c r="CE5" s="1028"/>
      <c r="CF5" s="1028"/>
      <c r="CG5" s="1029"/>
      <c r="CH5" s="1033" t="s">
        <v>384</v>
      </c>
      <c r="CI5" s="1034"/>
      <c r="CJ5" s="1034"/>
      <c r="CK5" s="1034"/>
      <c r="CL5" s="1035"/>
      <c r="CM5" s="1033" t="s">
        <v>385</v>
      </c>
      <c r="CN5" s="1034"/>
      <c r="CO5" s="1034"/>
      <c r="CP5" s="1034"/>
      <c r="CQ5" s="1035"/>
      <c r="CR5" s="1033" t="s">
        <v>386</v>
      </c>
      <c r="CS5" s="1034"/>
      <c r="CT5" s="1034"/>
      <c r="CU5" s="1034"/>
      <c r="CV5" s="1035"/>
      <c r="CW5" s="1033" t="s">
        <v>387</v>
      </c>
      <c r="CX5" s="1034"/>
      <c r="CY5" s="1034"/>
      <c r="CZ5" s="1034"/>
      <c r="DA5" s="1035"/>
      <c r="DB5" s="1033" t="s">
        <v>388</v>
      </c>
      <c r="DC5" s="1034"/>
      <c r="DD5" s="1034"/>
      <c r="DE5" s="1034"/>
      <c r="DF5" s="1035"/>
      <c r="DG5" s="1119" t="s">
        <v>389</v>
      </c>
      <c r="DH5" s="1120"/>
      <c r="DI5" s="1120"/>
      <c r="DJ5" s="1120"/>
      <c r="DK5" s="1121"/>
      <c r="DL5" s="1119" t="s">
        <v>390</v>
      </c>
      <c r="DM5" s="1120"/>
      <c r="DN5" s="1120"/>
      <c r="DO5" s="1120"/>
      <c r="DP5" s="1121"/>
      <c r="DQ5" s="1033" t="s">
        <v>391</v>
      </c>
      <c r="DR5" s="1034"/>
      <c r="DS5" s="1034"/>
      <c r="DT5" s="1034"/>
      <c r="DU5" s="1035"/>
      <c r="DV5" s="1033" t="s">
        <v>382</v>
      </c>
      <c r="DW5" s="1034"/>
      <c r="DX5" s="1034"/>
      <c r="DY5" s="1034"/>
      <c r="DZ5" s="1047"/>
      <c r="EA5" s="225"/>
    </row>
    <row r="6" spans="1:131" s="226"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30"/>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22"/>
      <c r="DH6" s="1123"/>
      <c r="DI6" s="1123"/>
      <c r="DJ6" s="1123"/>
      <c r="DK6" s="1124"/>
      <c r="DL6" s="1122"/>
      <c r="DM6" s="1123"/>
      <c r="DN6" s="1123"/>
      <c r="DO6" s="1123"/>
      <c r="DP6" s="1124"/>
      <c r="DQ6" s="1036"/>
      <c r="DR6" s="1037"/>
      <c r="DS6" s="1037"/>
      <c r="DT6" s="1037"/>
      <c r="DU6" s="1038"/>
      <c r="DV6" s="1036"/>
      <c r="DW6" s="1037"/>
      <c r="DX6" s="1037"/>
      <c r="DY6" s="1037"/>
      <c r="DZ6" s="1048"/>
      <c r="EA6" s="225"/>
    </row>
    <row r="7" spans="1:131" s="226" customFormat="1" ht="26.25" customHeight="1" thickTop="1" x14ac:dyDescent="0.15">
      <c r="A7" s="227">
        <v>1</v>
      </c>
      <c r="B7" s="1082" t="s">
        <v>392</v>
      </c>
      <c r="C7" s="1083"/>
      <c r="D7" s="1083"/>
      <c r="E7" s="1083"/>
      <c r="F7" s="1083"/>
      <c r="G7" s="1083"/>
      <c r="H7" s="1083"/>
      <c r="I7" s="1083"/>
      <c r="J7" s="1083"/>
      <c r="K7" s="1083"/>
      <c r="L7" s="1083"/>
      <c r="M7" s="1083"/>
      <c r="N7" s="1083"/>
      <c r="O7" s="1083"/>
      <c r="P7" s="1084"/>
      <c r="Q7" s="1137">
        <v>7119</v>
      </c>
      <c r="R7" s="1138"/>
      <c r="S7" s="1138"/>
      <c r="T7" s="1138"/>
      <c r="U7" s="1138"/>
      <c r="V7" s="1138">
        <v>6841</v>
      </c>
      <c r="W7" s="1138"/>
      <c r="X7" s="1138"/>
      <c r="Y7" s="1138"/>
      <c r="Z7" s="1138"/>
      <c r="AA7" s="1138">
        <v>278</v>
      </c>
      <c r="AB7" s="1138"/>
      <c r="AC7" s="1138"/>
      <c r="AD7" s="1138"/>
      <c r="AE7" s="1139"/>
      <c r="AF7" s="1140">
        <v>156</v>
      </c>
      <c r="AG7" s="1141"/>
      <c r="AH7" s="1141"/>
      <c r="AI7" s="1141"/>
      <c r="AJ7" s="1142"/>
      <c r="AK7" s="1143" t="s">
        <v>575</v>
      </c>
      <c r="AL7" s="1144"/>
      <c r="AM7" s="1144"/>
      <c r="AN7" s="1144"/>
      <c r="AO7" s="1144"/>
      <c r="AP7" s="1144">
        <v>4331</v>
      </c>
      <c r="AQ7" s="1144"/>
      <c r="AR7" s="1144"/>
      <c r="AS7" s="1144"/>
      <c r="AT7" s="1144"/>
      <c r="AU7" s="1145"/>
      <c r="AV7" s="1145"/>
      <c r="AW7" s="1145"/>
      <c r="AX7" s="1145"/>
      <c r="AY7" s="1146"/>
      <c r="AZ7" s="223"/>
      <c r="BA7" s="223"/>
      <c r="BB7" s="223"/>
      <c r="BC7" s="223"/>
      <c r="BD7" s="223"/>
      <c r="BE7" s="224"/>
      <c r="BF7" s="224"/>
      <c r="BG7" s="224"/>
      <c r="BH7" s="224"/>
      <c r="BI7" s="224"/>
      <c r="BJ7" s="224"/>
      <c r="BK7" s="224"/>
      <c r="BL7" s="224"/>
      <c r="BM7" s="224"/>
      <c r="BN7" s="224"/>
      <c r="BO7" s="224"/>
      <c r="BP7" s="224"/>
      <c r="BQ7" s="227">
        <v>1</v>
      </c>
      <c r="BR7" s="228" t="s">
        <v>590</v>
      </c>
      <c r="BS7" s="1134" t="s">
        <v>589</v>
      </c>
      <c r="BT7" s="1135"/>
      <c r="BU7" s="1135"/>
      <c r="BV7" s="1135"/>
      <c r="BW7" s="1135"/>
      <c r="BX7" s="1135"/>
      <c r="BY7" s="1135"/>
      <c r="BZ7" s="1135"/>
      <c r="CA7" s="1135"/>
      <c r="CB7" s="1135"/>
      <c r="CC7" s="1135"/>
      <c r="CD7" s="1135"/>
      <c r="CE7" s="1135"/>
      <c r="CF7" s="1135"/>
      <c r="CG7" s="1147"/>
      <c r="CH7" s="1131">
        <v>-23</v>
      </c>
      <c r="CI7" s="1132"/>
      <c r="CJ7" s="1132"/>
      <c r="CK7" s="1132"/>
      <c r="CL7" s="1133"/>
      <c r="CM7" s="1131">
        <v>24</v>
      </c>
      <c r="CN7" s="1132"/>
      <c r="CO7" s="1132"/>
      <c r="CP7" s="1132"/>
      <c r="CQ7" s="1133"/>
      <c r="CR7" s="1131">
        <v>5</v>
      </c>
      <c r="CS7" s="1132"/>
      <c r="CT7" s="1132"/>
      <c r="CU7" s="1132"/>
      <c r="CV7" s="1133"/>
      <c r="CW7" s="1131" t="s">
        <v>575</v>
      </c>
      <c r="CX7" s="1132"/>
      <c r="CY7" s="1132"/>
      <c r="CZ7" s="1132"/>
      <c r="DA7" s="1133"/>
      <c r="DB7" s="1131" t="s">
        <v>575</v>
      </c>
      <c r="DC7" s="1132"/>
      <c r="DD7" s="1132"/>
      <c r="DE7" s="1132"/>
      <c r="DF7" s="1133"/>
      <c r="DG7" s="1131">
        <v>215</v>
      </c>
      <c r="DH7" s="1132"/>
      <c r="DI7" s="1132"/>
      <c r="DJ7" s="1132"/>
      <c r="DK7" s="1133"/>
      <c r="DL7" s="1131" t="s">
        <v>575</v>
      </c>
      <c r="DM7" s="1132"/>
      <c r="DN7" s="1132"/>
      <c r="DO7" s="1132"/>
      <c r="DP7" s="1133"/>
      <c r="DQ7" s="1131" t="s">
        <v>575</v>
      </c>
      <c r="DR7" s="1132"/>
      <c r="DS7" s="1132"/>
      <c r="DT7" s="1132"/>
      <c r="DU7" s="1133"/>
      <c r="DV7" s="1134"/>
      <c r="DW7" s="1135"/>
      <c r="DX7" s="1135"/>
      <c r="DY7" s="1135"/>
      <c r="DZ7" s="1136"/>
      <c r="EA7" s="225"/>
    </row>
    <row r="8" spans="1:131" s="226" customFormat="1" ht="26.25" customHeight="1" x14ac:dyDescent="0.15">
      <c r="A8" s="229">
        <v>2</v>
      </c>
      <c r="B8" s="1062"/>
      <c r="C8" s="1063"/>
      <c r="D8" s="1063"/>
      <c r="E8" s="1063"/>
      <c r="F8" s="1063"/>
      <c r="G8" s="1063"/>
      <c r="H8" s="1063"/>
      <c r="I8" s="1063"/>
      <c r="J8" s="1063"/>
      <c r="K8" s="1063"/>
      <c r="L8" s="1063"/>
      <c r="M8" s="1063"/>
      <c r="N8" s="1063"/>
      <c r="O8" s="1063"/>
      <c r="P8" s="1064"/>
      <c r="Q8" s="1070"/>
      <c r="R8" s="1071"/>
      <c r="S8" s="1071"/>
      <c r="T8" s="1071"/>
      <c r="U8" s="1071"/>
      <c r="V8" s="1071"/>
      <c r="W8" s="1071"/>
      <c r="X8" s="1071"/>
      <c r="Y8" s="1071"/>
      <c r="Z8" s="1071"/>
      <c r="AA8" s="1071"/>
      <c r="AB8" s="1071"/>
      <c r="AC8" s="1071"/>
      <c r="AD8" s="1071"/>
      <c r="AE8" s="1072"/>
      <c r="AF8" s="1067"/>
      <c r="AG8" s="1068"/>
      <c r="AH8" s="1068"/>
      <c r="AI8" s="1068"/>
      <c r="AJ8" s="1069"/>
      <c r="AK8" s="1115"/>
      <c r="AL8" s="1116"/>
      <c r="AM8" s="1116"/>
      <c r="AN8" s="1116"/>
      <c r="AO8" s="1116"/>
      <c r="AP8" s="1116"/>
      <c r="AQ8" s="1116"/>
      <c r="AR8" s="1116"/>
      <c r="AS8" s="1116"/>
      <c r="AT8" s="1116"/>
      <c r="AU8" s="1117"/>
      <c r="AV8" s="1117"/>
      <c r="AW8" s="1117"/>
      <c r="AX8" s="1117"/>
      <c r="AY8" s="1118"/>
      <c r="AZ8" s="223"/>
      <c r="BA8" s="223"/>
      <c r="BB8" s="223"/>
      <c r="BC8" s="223"/>
      <c r="BD8" s="223"/>
      <c r="BE8" s="224"/>
      <c r="BF8" s="224"/>
      <c r="BG8" s="224"/>
      <c r="BH8" s="224"/>
      <c r="BI8" s="224"/>
      <c r="BJ8" s="224"/>
      <c r="BK8" s="224"/>
      <c r="BL8" s="224"/>
      <c r="BM8" s="224"/>
      <c r="BN8" s="224"/>
      <c r="BO8" s="224"/>
      <c r="BP8" s="224"/>
      <c r="BQ8" s="229">
        <v>2</v>
      </c>
      <c r="BR8" s="230"/>
      <c r="BS8" s="1024"/>
      <c r="BT8" s="1025"/>
      <c r="BU8" s="1025"/>
      <c r="BV8" s="1025"/>
      <c r="BW8" s="1025"/>
      <c r="BX8" s="1025"/>
      <c r="BY8" s="1025"/>
      <c r="BZ8" s="1025"/>
      <c r="CA8" s="1025"/>
      <c r="CB8" s="1025"/>
      <c r="CC8" s="1025"/>
      <c r="CD8" s="1025"/>
      <c r="CE8" s="1025"/>
      <c r="CF8" s="1025"/>
      <c r="CG8" s="1046"/>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25"/>
    </row>
    <row r="9" spans="1:131" s="226" customFormat="1" ht="26.25" customHeight="1" x14ac:dyDescent="0.15">
      <c r="A9" s="229">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5"/>
      <c r="AL9" s="1116"/>
      <c r="AM9" s="1116"/>
      <c r="AN9" s="1116"/>
      <c r="AO9" s="1116"/>
      <c r="AP9" s="1116"/>
      <c r="AQ9" s="1116"/>
      <c r="AR9" s="1116"/>
      <c r="AS9" s="1116"/>
      <c r="AT9" s="1116"/>
      <c r="AU9" s="1117"/>
      <c r="AV9" s="1117"/>
      <c r="AW9" s="1117"/>
      <c r="AX9" s="1117"/>
      <c r="AY9" s="1118"/>
      <c r="AZ9" s="223"/>
      <c r="BA9" s="223"/>
      <c r="BB9" s="223"/>
      <c r="BC9" s="223"/>
      <c r="BD9" s="223"/>
      <c r="BE9" s="224"/>
      <c r="BF9" s="224"/>
      <c r="BG9" s="224"/>
      <c r="BH9" s="224"/>
      <c r="BI9" s="224"/>
      <c r="BJ9" s="224"/>
      <c r="BK9" s="224"/>
      <c r="BL9" s="224"/>
      <c r="BM9" s="224"/>
      <c r="BN9" s="224"/>
      <c r="BO9" s="224"/>
      <c r="BP9" s="224"/>
      <c r="BQ9" s="229">
        <v>3</v>
      </c>
      <c r="BR9" s="230"/>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25"/>
    </row>
    <row r="10" spans="1:131" s="226" customFormat="1" ht="26.25" customHeight="1" x14ac:dyDescent="0.15">
      <c r="A10" s="229">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5"/>
      <c r="AL10" s="1116"/>
      <c r="AM10" s="1116"/>
      <c r="AN10" s="1116"/>
      <c r="AO10" s="1116"/>
      <c r="AP10" s="1116"/>
      <c r="AQ10" s="1116"/>
      <c r="AR10" s="1116"/>
      <c r="AS10" s="1116"/>
      <c r="AT10" s="1116"/>
      <c r="AU10" s="1117"/>
      <c r="AV10" s="1117"/>
      <c r="AW10" s="1117"/>
      <c r="AX10" s="1117"/>
      <c r="AY10" s="1118"/>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15">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5"/>
      <c r="AL11" s="1116"/>
      <c r="AM11" s="1116"/>
      <c r="AN11" s="1116"/>
      <c r="AO11" s="1116"/>
      <c r="AP11" s="1116"/>
      <c r="AQ11" s="1116"/>
      <c r="AR11" s="1116"/>
      <c r="AS11" s="1116"/>
      <c r="AT11" s="1116"/>
      <c r="AU11" s="1117"/>
      <c r="AV11" s="1117"/>
      <c r="AW11" s="1117"/>
      <c r="AX11" s="1117"/>
      <c r="AY11" s="1118"/>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15">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5"/>
      <c r="AL12" s="1116"/>
      <c r="AM12" s="1116"/>
      <c r="AN12" s="1116"/>
      <c r="AO12" s="1116"/>
      <c r="AP12" s="1116"/>
      <c r="AQ12" s="1116"/>
      <c r="AR12" s="1116"/>
      <c r="AS12" s="1116"/>
      <c r="AT12" s="1116"/>
      <c r="AU12" s="1117"/>
      <c r="AV12" s="1117"/>
      <c r="AW12" s="1117"/>
      <c r="AX12" s="1117"/>
      <c r="AY12" s="1118"/>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15">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5"/>
      <c r="AL13" s="1116"/>
      <c r="AM13" s="1116"/>
      <c r="AN13" s="1116"/>
      <c r="AO13" s="1116"/>
      <c r="AP13" s="1116"/>
      <c r="AQ13" s="1116"/>
      <c r="AR13" s="1116"/>
      <c r="AS13" s="1116"/>
      <c r="AT13" s="1116"/>
      <c r="AU13" s="1117"/>
      <c r="AV13" s="1117"/>
      <c r="AW13" s="1117"/>
      <c r="AX13" s="1117"/>
      <c r="AY13" s="1118"/>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15">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5"/>
      <c r="AL14" s="1116"/>
      <c r="AM14" s="1116"/>
      <c r="AN14" s="1116"/>
      <c r="AO14" s="1116"/>
      <c r="AP14" s="1116"/>
      <c r="AQ14" s="1116"/>
      <c r="AR14" s="1116"/>
      <c r="AS14" s="1116"/>
      <c r="AT14" s="1116"/>
      <c r="AU14" s="1117"/>
      <c r="AV14" s="1117"/>
      <c r="AW14" s="1117"/>
      <c r="AX14" s="1117"/>
      <c r="AY14" s="1118"/>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15">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5"/>
      <c r="AL15" s="1116"/>
      <c r="AM15" s="1116"/>
      <c r="AN15" s="1116"/>
      <c r="AO15" s="1116"/>
      <c r="AP15" s="1116"/>
      <c r="AQ15" s="1116"/>
      <c r="AR15" s="1116"/>
      <c r="AS15" s="1116"/>
      <c r="AT15" s="1116"/>
      <c r="AU15" s="1117"/>
      <c r="AV15" s="1117"/>
      <c r="AW15" s="1117"/>
      <c r="AX15" s="1117"/>
      <c r="AY15" s="1118"/>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15">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5"/>
      <c r="AL16" s="1116"/>
      <c r="AM16" s="1116"/>
      <c r="AN16" s="1116"/>
      <c r="AO16" s="1116"/>
      <c r="AP16" s="1116"/>
      <c r="AQ16" s="1116"/>
      <c r="AR16" s="1116"/>
      <c r="AS16" s="1116"/>
      <c r="AT16" s="1116"/>
      <c r="AU16" s="1117"/>
      <c r="AV16" s="1117"/>
      <c r="AW16" s="1117"/>
      <c r="AX16" s="1117"/>
      <c r="AY16" s="1118"/>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15">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5"/>
      <c r="AL17" s="1116"/>
      <c r="AM17" s="1116"/>
      <c r="AN17" s="1116"/>
      <c r="AO17" s="1116"/>
      <c r="AP17" s="1116"/>
      <c r="AQ17" s="1116"/>
      <c r="AR17" s="1116"/>
      <c r="AS17" s="1116"/>
      <c r="AT17" s="1116"/>
      <c r="AU17" s="1117"/>
      <c r="AV17" s="1117"/>
      <c r="AW17" s="1117"/>
      <c r="AX17" s="1117"/>
      <c r="AY17" s="1118"/>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15">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5"/>
      <c r="AL18" s="1116"/>
      <c r="AM18" s="1116"/>
      <c r="AN18" s="1116"/>
      <c r="AO18" s="1116"/>
      <c r="AP18" s="1116"/>
      <c r="AQ18" s="1116"/>
      <c r="AR18" s="1116"/>
      <c r="AS18" s="1116"/>
      <c r="AT18" s="1116"/>
      <c r="AU18" s="1117"/>
      <c r="AV18" s="1117"/>
      <c r="AW18" s="1117"/>
      <c r="AX18" s="1117"/>
      <c r="AY18" s="1118"/>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15">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5"/>
      <c r="AL19" s="1116"/>
      <c r="AM19" s="1116"/>
      <c r="AN19" s="1116"/>
      <c r="AO19" s="1116"/>
      <c r="AP19" s="1116"/>
      <c r="AQ19" s="1116"/>
      <c r="AR19" s="1116"/>
      <c r="AS19" s="1116"/>
      <c r="AT19" s="1116"/>
      <c r="AU19" s="1117"/>
      <c r="AV19" s="1117"/>
      <c r="AW19" s="1117"/>
      <c r="AX19" s="1117"/>
      <c r="AY19" s="1118"/>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15">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5"/>
      <c r="AL20" s="1116"/>
      <c r="AM20" s="1116"/>
      <c r="AN20" s="1116"/>
      <c r="AO20" s="1116"/>
      <c r="AP20" s="1116"/>
      <c r="AQ20" s="1116"/>
      <c r="AR20" s="1116"/>
      <c r="AS20" s="1116"/>
      <c r="AT20" s="1116"/>
      <c r="AU20" s="1117"/>
      <c r="AV20" s="1117"/>
      <c r="AW20" s="1117"/>
      <c r="AX20" s="1117"/>
      <c r="AY20" s="1118"/>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5"/>
      <c r="AL21" s="1116"/>
      <c r="AM21" s="1116"/>
      <c r="AN21" s="1116"/>
      <c r="AO21" s="1116"/>
      <c r="AP21" s="1116"/>
      <c r="AQ21" s="1116"/>
      <c r="AR21" s="1116"/>
      <c r="AS21" s="1116"/>
      <c r="AT21" s="1116"/>
      <c r="AU21" s="1117"/>
      <c r="AV21" s="1117"/>
      <c r="AW21" s="1117"/>
      <c r="AX21" s="1117"/>
      <c r="AY21" s="1118"/>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15">
      <c r="A22" s="229">
        <v>16</v>
      </c>
      <c r="B22" s="1062"/>
      <c r="C22" s="1063"/>
      <c r="D22" s="1063"/>
      <c r="E22" s="1063"/>
      <c r="F22" s="1063"/>
      <c r="G22" s="1063"/>
      <c r="H22" s="1063"/>
      <c r="I22" s="1063"/>
      <c r="J22" s="1063"/>
      <c r="K22" s="1063"/>
      <c r="L22" s="1063"/>
      <c r="M22" s="1063"/>
      <c r="N22" s="1063"/>
      <c r="O22" s="1063"/>
      <c r="P22" s="1064"/>
      <c r="Q22" s="1108"/>
      <c r="R22" s="1109"/>
      <c r="S22" s="1109"/>
      <c r="T22" s="1109"/>
      <c r="U22" s="1109"/>
      <c r="V22" s="1109"/>
      <c r="W22" s="1109"/>
      <c r="X22" s="1109"/>
      <c r="Y22" s="1109"/>
      <c r="Z22" s="1109"/>
      <c r="AA22" s="1109"/>
      <c r="AB22" s="1109"/>
      <c r="AC22" s="1109"/>
      <c r="AD22" s="1109"/>
      <c r="AE22" s="1110"/>
      <c r="AF22" s="1067"/>
      <c r="AG22" s="1068"/>
      <c r="AH22" s="1068"/>
      <c r="AI22" s="1068"/>
      <c r="AJ22" s="1069"/>
      <c r="AK22" s="1111"/>
      <c r="AL22" s="1112"/>
      <c r="AM22" s="1112"/>
      <c r="AN22" s="1112"/>
      <c r="AO22" s="1112"/>
      <c r="AP22" s="1112"/>
      <c r="AQ22" s="1112"/>
      <c r="AR22" s="1112"/>
      <c r="AS22" s="1112"/>
      <c r="AT22" s="1112"/>
      <c r="AU22" s="1113"/>
      <c r="AV22" s="1113"/>
      <c r="AW22" s="1113"/>
      <c r="AX22" s="1113"/>
      <c r="AY22" s="1114"/>
      <c r="AZ22" s="1060" t="s">
        <v>393</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
      <c r="A23" s="231" t="s">
        <v>394</v>
      </c>
      <c r="B23" s="969" t="s">
        <v>395</v>
      </c>
      <c r="C23" s="970"/>
      <c r="D23" s="970"/>
      <c r="E23" s="970"/>
      <c r="F23" s="970"/>
      <c r="G23" s="970"/>
      <c r="H23" s="970"/>
      <c r="I23" s="970"/>
      <c r="J23" s="970"/>
      <c r="K23" s="970"/>
      <c r="L23" s="970"/>
      <c r="M23" s="970"/>
      <c r="N23" s="970"/>
      <c r="O23" s="970"/>
      <c r="P23" s="980"/>
      <c r="Q23" s="1102">
        <v>7119</v>
      </c>
      <c r="R23" s="1096"/>
      <c r="S23" s="1096"/>
      <c r="T23" s="1096"/>
      <c r="U23" s="1096"/>
      <c r="V23" s="1096">
        <v>6841</v>
      </c>
      <c r="W23" s="1096"/>
      <c r="X23" s="1096"/>
      <c r="Y23" s="1096"/>
      <c r="Z23" s="1096"/>
      <c r="AA23" s="1096">
        <v>278</v>
      </c>
      <c r="AB23" s="1096"/>
      <c r="AC23" s="1096"/>
      <c r="AD23" s="1096"/>
      <c r="AE23" s="1103"/>
      <c r="AF23" s="1104">
        <v>156</v>
      </c>
      <c r="AG23" s="1096"/>
      <c r="AH23" s="1096"/>
      <c r="AI23" s="1096"/>
      <c r="AJ23" s="1105"/>
      <c r="AK23" s="1106"/>
      <c r="AL23" s="1107"/>
      <c r="AM23" s="1107"/>
      <c r="AN23" s="1107"/>
      <c r="AO23" s="1107"/>
      <c r="AP23" s="1096">
        <v>4331</v>
      </c>
      <c r="AQ23" s="1096"/>
      <c r="AR23" s="1096"/>
      <c r="AS23" s="1096"/>
      <c r="AT23" s="1096"/>
      <c r="AU23" s="1097"/>
      <c r="AV23" s="1097"/>
      <c r="AW23" s="1097"/>
      <c r="AX23" s="1097"/>
      <c r="AY23" s="1098"/>
      <c r="AZ23" s="1099" t="s">
        <v>396</v>
      </c>
      <c r="BA23" s="1100"/>
      <c r="BB23" s="1100"/>
      <c r="BC23" s="1100"/>
      <c r="BD23" s="1101"/>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15">
      <c r="A24" s="1095" t="s">
        <v>397</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
      <c r="A25" s="1094" t="s">
        <v>398</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15">
      <c r="A26" s="1027" t="s">
        <v>375</v>
      </c>
      <c r="B26" s="1028"/>
      <c r="C26" s="1028"/>
      <c r="D26" s="1028"/>
      <c r="E26" s="1028"/>
      <c r="F26" s="1028"/>
      <c r="G26" s="1028"/>
      <c r="H26" s="1028"/>
      <c r="I26" s="1028"/>
      <c r="J26" s="1028"/>
      <c r="K26" s="1028"/>
      <c r="L26" s="1028"/>
      <c r="M26" s="1028"/>
      <c r="N26" s="1028"/>
      <c r="O26" s="1028"/>
      <c r="P26" s="1029"/>
      <c r="Q26" s="1033" t="s">
        <v>399</v>
      </c>
      <c r="R26" s="1034"/>
      <c r="S26" s="1034"/>
      <c r="T26" s="1034"/>
      <c r="U26" s="1035"/>
      <c r="V26" s="1033" t="s">
        <v>400</v>
      </c>
      <c r="W26" s="1034"/>
      <c r="X26" s="1034"/>
      <c r="Y26" s="1034"/>
      <c r="Z26" s="1035"/>
      <c r="AA26" s="1033" t="s">
        <v>401</v>
      </c>
      <c r="AB26" s="1034"/>
      <c r="AC26" s="1034"/>
      <c r="AD26" s="1034"/>
      <c r="AE26" s="1034"/>
      <c r="AF26" s="1090" t="s">
        <v>402</v>
      </c>
      <c r="AG26" s="1040"/>
      <c r="AH26" s="1040"/>
      <c r="AI26" s="1040"/>
      <c r="AJ26" s="1091"/>
      <c r="AK26" s="1034" t="s">
        <v>403</v>
      </c>
      <c r="AL26" s="1034"/>
      <c r="AM26" s="1034"/>
      <c r="AN26" s="1034"/>
      <c r="AO26" s="1035"/>
      <c r="AP26" s="1033" t="s">
        <v>404</v>
      </c>
      <c r="AQ26" s="1034"/>
      <c r="AR26" s="1034"/>
      <c r="AS26" s="1034"/>
      <c r="AT26" s="1035"/>
      <c r="AU26" s="1033" t="s">
        <v>405</v>
      </c>
      <c r="AV26" s="1034"/>
      <c r="AW26" s="1034"/>
      <c r="AX26" s="1034"/>
      <c r="AY26" s="1035"/>
      <c r="AZ26" s="1033" t="s">
        <v>406</v>
      </c>
      <c r="BA26" s="1034"/>
      <c r="BB26" s="1034"/>
      <c r="BC26" s="1034"/>
      <c r="BD26" s="1035"/>
      <c r="BE26" s="1033" t="s">
        <v>382</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2"/>
      <c r="AG27" s="1043"/>
      <c r="AH27" s="1043"/>
      <c r="AI27" s="1043"/>
      <c r="AJ27" s="1093"/>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15">
      <c r="A28" s="233">
        <v>1</v>
      </c>
      <c r="B28" s="1082" t="s">
        <v>407</v>
      </c>
      <c r="C28" s="1083"/>
      <c r="D28" s="1083"/>
      <c r="E28" s="1083"/>
      <c r="F28" s="1083"/>
      <c r="G28" s="1083"/>
      <c r="H28" s="1083"/>
      <c r="I28" s="1083"/>
      <c r="J28" s="1083"/>
      <c r="K28" s="1083"/>
      <c r="L28" s="1083"/>
      <c r="M28" s="1083"/>
      <c r="N28" s="1083"/>
      <c r="O28" s="1083"/>
      <c r="P28" s="1084"/>
      <c r="Q28" s="1085">
        <v>978</v>
      </c>
      <c r="R28" s="1086"/>
      <c r="S28" s="1086"/>
      <c r="T28" s="1086"/>
      <c r="U28" s="1086"/>
      <c r="V28" s="1086">
        <v>952</v>
      </c>
      <c r="W28" s="1086"/>
      <c r="X28" s="1086"/>
      <c r="Y28" s="1086"/>
      <c r="Z28" s="1086"/>
      <c r="AA28" s="1086">
        <v>26</v>
      </c>
      <c r="AB28" s="1086"/>
      <c r="AC28" s="1086"/>
      <c r="AD28" s="1086"/>
      <c r="AE28" s="1087"/>
      <c r="AF28" s="1088">
        <v>26</v>
      </c>
      <c r="AG28" s="1086"/>
      <c r="AH28" s="1086"/>
      <c r="AI28" s="1086"/>
      <c r="AJ28" s="1089"/>
      <c r="AK28" s="1074">
        <v>62</v>
      </c>
      <c r="AL28" s="1075"/>
      <c r="AM28" s="1075"/>
      <c r="AN28" s="1075"/>
      <c r="AO28" s="1075"/>
      <c r="AP28" s="1075" t="s">
        <v>575</v>
      </c>
      <c r="AQ28" s="1075"/>
      <c r="AR28" s="1075"/>
      <c r="AS28" s="1075"/>
      <c r="AT28" s="1075"/>
      <c r="AU28" s="1075" t="s">
        <v>575</v>
      </c>
      <c r="AV28" s="1075"/>
      <c r="AW28" s="1075"/>
      <c r="AX28" s="1075"/>
      <c r="AY28" s="1075"/>
      <c r="AZ28" s="1076" t="s">
        <v>575</v>
      </c>
      <c r="BA28" s="1076"/>
      <c r="BB28" s="1076"/>
      <c r="BC28" s="1076"/>
      <c r="BD28" s="1076"/>
      <c r="BE28" s="1080"/>
      <c r="BF28" s="1080"/>
      <c r="BG28" s="1080"/>
      <c r="BH28" s="1080"/>
      <c r="BI28" s="1081"/>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15">
      <c r="A29" s="233">
        <v>2</v>
      </c>
      <c r="B29" s="1062" t="s">
        <v>408</v>
      </c>
      <c r="C29" s="1063"/>
      <c r="D29" s="1063"/>
      <c r="E29" s="1063"/>
      <c r="F29" s="1063"/>
      <c r="G29" s="1063"/>
      <c r="H29" s="1063"/>
      <c r="I29" s="1063"/>
      <c r="J29" s="1063"/>
      <c r="K29" s="1063"/>
      <c r="L29" s="1063"/>
      <c r="M29" s="1063"/>
      <c r="N29" s="1063"/>
      <c r="O29" s="1063"/>
      <c r="P29" s="1064"/>
      <c r="Q29" s="1070">
        <v>1137</v>
      </c>
      <c r="R29" s="1071"/>
      <c r="S29" s="1071"/>
      <c r="T29" s="1071"/>
      <c r="U29" s="1071"/>
      <c r="V29" s="1071">
        <v>1088</v>
      </c>
      <c r="W29" s="1071"/>
      <c r="X29" s="1071"/>
      <c r="Y29" s="1071"/>
      <c r="Z29" s="1071"/>
      <c r="AA29" s="1071">
        <v>49</v>
      </c>
      <c r="AB29" s="1071"/>
      <c r="AC29" s="1071"/>
      <c r="AD29" s="1071"/>
      <c r="AE29" s="1072"/>
      <c r="AF29" s="1067">
        <v>49</v>
      </c>
      <c r="AG29" s="1068"/>
      <c r="AH29" s="1068"/>
      <c r="AI29" s="1068"/>
      <c r="AJ29" s="1069"/>
      <c r="AK29" s="1012">
        <v>169</v>
      </c>
      <c r="AL29" s="1003"/>
      <c r="AM29" s="1003"/>
      <c r="AN29" s="1003"/>
      <c r="AO29" s="1003"/>
      <c r="AP29" s="1003" t="s">
        <v>575</v>
      </c>
      <c r="AQ29" s="1003"/>
      <c r="AR29" s="1003"/>
      <c r="AS29" s="1003"/>
      <c r="AT29" s="1003"/>
      <c r="AU29" s="1003" t="s">
        <v>575</v>
      </c>
      <c r="AV29" s="1003"/>
      <c r="AW29" s="1003"/>
      <c r="AX29" s="1003"/>
      <c r="AY29" s="1003"/>
      <c r="AZ29" s="1077" t="s">
        <v>575</v>
      </c>
      <c r="BA29" s="1078"/>
      <c r="BB29" s="1078"/>
      <c r="BC29" s="1078"/>
      <c r="BD29" s="1079"/>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15">
      <c r="A30" s="233">
        <v>3</v>
      </c>
      <c r="B30" s="1062" t="s">
        <v>409</v>
      </c>
      <c r="C30" s="1063"/>
      <c r="D30" s="1063"/>
      <c r="E30" s="1063"/>
      <c r="F30" s="1063"/>
      <c r="G30" s="1063"/>
      <c r="H30" s="1063"/>
      <c r="I30" s="1063"/>
      <c r="J30" s="1063"/>
      <c r="K30" s="1063"/>
      <c r="L30" s="1063"/>
      <c r="M30" s="1063"/>
      <c r="N30" s="1063"/>
      <c r="O30" s="1063"/>
      <c r="P30" s="1064"/>
      <c r="Q30" s="1070">
        <v>155</v>
      </c>
      <c r="R30" s="1071"/>
      <c r="S30" s="1071"/>
      <c r="T30" s="1071"/>
      <c r="U30" s="1071"/>
      <c r="V30" s="1071">
        <v>152</v>
      </c>
      <c r="W30" s="1071"/>
      <c r="X30" s="1071"/>
      <c r="Y30" s="1071"/>
      <c r="Z30" s="1071"/>
      <c r="AA30" s="1071">
        <v>3</v>
      </c>
      <c r="AB30" s="1071"/>
      <c r="AC30" s="1071"/>
      <c r="AD30" s="1071"/>
      <c r="AE30" s="1072"/>
      <c r="AF30" s="1067">
        <v>3</v>
      </c>
      <c r="AG30" s="1068"/>
      <c r="AH30" s="1068"/>
      <c r="AI30" s="1068"/>
      <c r="AJ30" s="1069"/>
      <c r="AK30" s="1012">
        <v>47</v>
      </c>
      <c r="AL30" s="1003"/>
      <c r="AM30" s="1003"/>
      <c r="AN30" s="1003"/>
      <c r="AO30" s="1003"/>
      <c r="AP30" s="1003" t="s">
        <v>575</v>
      </c>
      <c r="AQ30" s="1003"/>
      <c r="AR30" s="1003"/>
      <c r="AS30" s="1003"/>
      <c r="AT30" s="1003"/>
      <c r="AU30" s="1003" t="s">
        <v>575</v>
      </c>
      <c r="AV30" s="1003"/>
      <c r="AW30" s="1003"/>
      <c r="AX30" s="1003"/>
      <c r="AY30" s="1003"/>
      <c r="AZ30" s="1077" t="s">
        <v>575</v>
      </c>
      <c r="BA30" s="1078"/>
      <c r="BB30" s="1078"/>
      <c r="BC30" s="1078"/>
      <c r="BD30" s="1079"/>
      <c r="BE30" s="1004"/>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15">
      <c r="A31" s="233">
        <v>4</v>
      </c>
      <c r="B31" s="1062" t="s">
        <v>410</v>
      </c>
      <c r="C31" s="1063"/>
      <c r="D31" s="1063"/>
      <c r="E31" s="1063"/>
      <c r="F31" s="1063"/>
      <c r="G31" s="1063"/>
      <c r="H31" s="1063"/>
      <c r="I31" s="1063"/>
      <c r="J31" s="1063"/>
      <c r="K31" s="1063"/>
      <c r="L31" s="1063"/>
      <c r="M31" s="1063"/>
      <c r="N31" s="1063"/>
      <c r="O31" s="1063"/>
      <c r="P31" s="1064"/>
      <c r="Q31" s="1070">
        <v>218</v>
      </c>
      <c r="R31" s="1071"/>
      <c r="S31" s="1071"/>
      <c r="T31" s="1071"/>
      <c r="U31" s="1071"/>
      <c r="V31" s="1071">
        <v>197</v>
      </c>
      <c r="W31" s="1071"/>
      <c r="X31" s="1071"/>
      <c r="Y31" s="1071"/>
      <c r="Z31" s="1071"/>
      <c r="AA31" s="1071">
        <v>21</v>
      </c>
      <c r="AB31" s="1071"/>
      <c r="AC31" s="1071"/>
      <c r="AD31" s="1071"/>
      <c r="AE31" s="1072"/>
      <c r="AF31" s="1067">
        <v>386</v>
      </c>
      <c r="AG31" s="1068"/>
      <c r="AH31" s="1068"/>
      <c r="AI31" s="1068"/>
      <c r="AJ31" s="1069"/>
      <c r="AK31" s="1012">
        <v>1</v>
      </c>
      <c r="AL31" s="1003"/>
      <c r="AM31" s="1003"/>
      <c r="AN31" s="1003"/>
      <c r="AO31" s="1003"/>
      <c r="AP31" s="1003">
        <v>1451</v>
      </c>
      <c r="AQ31" s="1003"/>
      <c r="AR31" s="1003"/>
      <c r="AS31" s="1003"/>
      <c r="AT31" s="1003"/>
      <c r="AU31" s="1003">
        <v>7</v>
      </c>
      <c r="AV31" s="1003"/>
      <c r="AW31" s="1003"/>
      <c r="AX31" s="1003"/>
      <c r="AY31" s="1003"/>
      <c r="AZ31" s="1073" t="s">
        <v>575</v>
      </c>
      <c r="BA31" s="1073"/>
      <c r="BB31" s="1073"/>
      <c r="BC31" s="1073"/>
      <c r="BD31" s="1073"/>
      <c r="BE31" s="1004" t="s">
        <v>411</v>
      </c>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15">
      <c r="A32" s="233">
        <v>5</v>
      </c>
      <c r="B32" s="1062" t="s">
        <v>412</v>
      </c>
      <c r="C32" s="1063"/>
      <c r="D32" s="1063"/>
      <c r="E32" s="1063"/>
      <c r="F32" s="1063"/>
      <c r="G32" s="1063"/>
      <c r="H32" s="1063"/>
      <c r="I32" s="1063"/>
      <c r="J32" s="1063"/>
      <c r="K32" s="1063"/>
      <c r="L32" s="1063"/>
      <c r="M32" s="1063"/>
      <c r="N32" s="1063"/>
      <c r="O32" s="1063"/>
      <c r="P32" s="1064"/>
      <c r="Q32" s="1070">
        <v>497</v>
      </c>
      <c r="R32" s="1071"/>
      <c r="S32" s="1071"/>
      <c r="T32" s="1071"/>
      <c r="U32" s="1071"/>
      <c r="V32" s="1071">
        <v>471</v>
      </c>
      <c r="W32" s="1071"/>
      <c r="X32" s="1071"/>
      <c r="Y32" s="1071"/>
      <c r="Z32" s="1071"/>
      <c r="AA32" s="1071">
        <v>26</v>
      </c>
      <c r="AB32" s="1071"/>
      <c r="AC32" s="1071"/>
      <c r="AD32" s="1071"/>
      <c r="AE32" s="1072"/>
      <c r="AF32" s="1067">
        <v>145</v>
      </c>
      <c r="AG32" s="1068"/>
      <c r="AH32" s="1068"/>
      <c r="AI32" s="1068"/>
      <c r="AJ32" s="1069"/>
      <c r="AK32" s="1012">
        <v>266</v>
      </c>
      <c r="AL32" s="1003"/>
      <c r="AM32" s="1003"/>
      <c r="AN32" s="1003"/>
      <c r="AO32" s="1003"/>
      <c r="AP32" s="1003">
        <v>4652</v>
      </c>
      <c r="AQ32" s="1003"/>
      <c r="AR32" s="1003"/>
      <c r="AS32" s="1003"/>
      <c r="AT32" s="1003"/>
      <c r="AU32" s="1003">
        <v>4229</v>
      </c>
      <c r="AV32" s="1003"/>
      <c r="AW32" s="1003"/>
      <c r="AX32" s="1003"/>
      <c r="AY32" s="1003"/>
      <c r="AZ32" s="1073" t="s">
        <v>575</v>
      </c>
      <c r="BA32" s="1073"/>
      <c r="BB32" s="1073"/>
      <c r="BC32" s="1073"/>
      <c r="BD32" s="1073"/>
      <c r="BE32" s="1004" t="s">
        <v>413</v>
      </c>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15">
      <c r="A33" s="233">
        <v>6</v>
      </c>
      <c r="B33" s="1062"/>
      <c r="C33" s="1063"/>
      <c r="D33" s="1063"/>
      <c r="E33" s="1063"/>
      <c r="F33" s="1063"/>
      <c r="G33" s="1063"/>
      <c r="H33" s="1063"/>
      <c r="I33" s="1063"/>
      <c r="J33" s="1063"/>
      <c r="K33" s="1063"/>
      <c r="L33" s="1063"/>
      <c r="M33" s="1063"/>
      <c r="N33" s="1063"/>
      <c r="O33" s="1063"/>
      <c r="P33" s="1064"/>
      <c r="Q33" s="1070"/>
      <c r="R33" s="1071"/>
      <c r="S33" s="1071"/>
      <c r="T33" s="1071"/>
      <c r="U33" s="1071"/>
      <c r="V33" s="1071"/>
      <c r="W33" s="1071"/>
      <c r="X33" s="1071"/>
      <c r="Y33" s="1071"/>
      <c r="Z33" s="1071"/>
      <c r="AA33" s="1071"/>
      <c r="AB33" s="1071"/>
      <c r="AC33" s="1071"/>
      <c r="AD33" s="1071"/>
      <c r="AE33" s="1072"/>
      <c r="AF33" s="1067"/>
      <c r="AG33" s="1068"/>
      <c r="AH33" s="1068"/>
      <c r="AI33" s="1068"/>
      <c r="AJ33" s="1069"/>
      <c r="AK33" s="1012"/>
      <c r="AL33" s="1003"/>
      <c r="AM33" s="1003"/>
      <c r="AN33" s="1003"/>
      <c r="AO33" s="1003"/>
      <c r="AP33" s="1003"/>
      <c r="AQ33" s="1003"/>
      <c r="AR33" s="1003"/>
      <c r="AS33" s="1003"/>
      <c r="AT33" s="1003"/>
      <c r="AU33" s="1003"/>
      <c r="AV33" s="1003"/>
      <c r="AW33" s="1003"/>
      <c r="AX33" s="1003"/>
      <c r="AY33" s="1003"/>
      <c r="AZ33" s="1073"/>
      <c r="BA33" s="1073"/>
      <c r="BB33" s="1073"/>
      <c r="BC33" s="1073"/>
      <c r="BD33" s="1073"/>
      <c r="BE33" s="1004"/>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15">
      <c r="A34" s="233">
        <v>7</v>
      </c>
      <c r="B34" s="1062"/>
      <c r="C34" s="1063"/>
      <c r="D34" s="1063"/>
      <c r="E34" s="1063"/>
      <c r="F34" s="1063"/>
      <c r="G34" s="1063"/>
      <c r="H34" s="1063"/>
      <c r="I34" s="1063"/>
      <c r="J34" s="1063"/>
      <c r="K34" s="1063"/>
      <c r="L34" s="1063"/>
      <c r="M34" s="1063"/>
      <c r="N34" s="1063"/>
      <c r="O34" s="1063"/>
      <c r="P34" s="1064"/>
      <c r="Q34" s="1070"/>
      <c r="R34" s="1071"/>
      <c r="S34" s="1071"/>
      <c r="T34" s="1071"/>
      <c r="U34" s="1071"/>
      <c r="V34" s="1071"/>
      <c r="W34" s="1071"/>
      <c r="X34" s="1071"/>
      <c r="Y34" s="1071"/>
      <c r="Z34" s="1071"/>
      <c r="AA34" s="1071"/>
      <c r="AB34" s="1071"/>
      <c r="AC34" s="1071"/>
      <c r="AD34" s="1071"/>
      <c r="AE34" s="1072"/>
      <c r="AF34" s="1067"/>
      <c r="AG34" s="1068"/>
      <c r="AH34" s="1068"/>
      <c r="AI34" s="1068"/>
      <c r="AJ34" s="1069"/>
      <c r="AK34" s="1012"/>
      <c r="AL34" s="1003"/>
      <c r="AM34" s="1003"/>
      <c r="AN34" s="1003"/>
      <c r="AO34" s="1003"/>
      <c r="AP34" s="1003"/>
      <c r="AQ34" s="1003"/>
      <c r="AR34" s="1003"/>
      <c r="AS34" s="1003"/>
      <c r="AT34" s="1003"/>
      <c r="AU34" s="1003"/>
      <c r="AV34" s="1003"/>
      <c r="AW34" s="1003"/>
      <c r="AX34" s="1003"/>
      <c r="AY34" s="1003"/>
      <c r="AZ34" s="1073"/>
      <c r="BA34" s="1073"/>
      <c r="BB34" s="1073"/>
      <c r="BC34" s="1073"/>
      <c r="BD34" s="1073"/>
      <c r="BE34" s="1004"/>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15">
      <c r="A35" s="233">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2"/>
      <c r="AL35" s="1003"/>
      <c r="AM35" s="1003"/>
      <c r="AN35" s="1003"/>
      <c r="AO35" s="1003"/>
      <c r="AP35" s="1003"/>
      <c r="AQ35" s="1003"/>
      <c r="AR35" s="1003"/>
      <c r="AS35" s="1003"/>
      <c r="AT35" s="1003"/>
      <c r="AU35" s="1003"/>
      <c r="AV35" s="1003"/>
      <c r="AW35" s="1003"/>
      <c r="AX35" s="1003"/>
      <c r="AY35" s="1003"/>
      <c r="AZ35" s="1073"/>
      <c r="BA35" s="1073"/>
      <c r="BB35" s="1073"/>
      <c r="BC35" s="1073"/>
      <c r="BD35" s="1073"/>
      <c r="BE35" s="1004"/>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15">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15">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15">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15">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15">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15">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15">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15">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15">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15">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15">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15">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15">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15">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15">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15">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15">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15">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15">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15">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15">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15">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15">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15">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15">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15">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414</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
      <c r="A63" s="231" t="s">
        <v>394</v>
      </c>
      <c r="B63" s="969" t="s">
        <v>415</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609</v>
      </c>
      <c r="AG63" s="991"/>
      <c r="AH63" s="991"/>
      <c r="AI63" s="991"/>
      <c r="AJ63" s="1054"/>
      <c r="AK63" s="1055"/>
      <c r="AL63" s="995"/>
      <c r="AM63" s="995"/>
      <c r="AN63" s="995"/>
      <c r="AO63" s="995"/>
      <c r="AP63" s="991"/>
      <c r="AQ63" s="991"/>
      <c r="AR63" s="991"/>
      <c r="AS63" s="991"/>
      <c r="AT63" s="991"/>
      <c r="AU63" s="991"/>
      <c r="AV63" s="991"/>
      <c r="AW63" s="991"/>
      <c r="AX63" s="991"/>
      <c r="AY63" s="991"/>
      <c r="AZ63" s="1049"/>
      <c r="BA63" s="1049"/>
      <c r="BB63" s="1049"/>
      <c r="BC63" s="1049"/>
      <c r="BD63" s="1049"/>
      <c r="BE63" s="992"/>
      <c r="BF63" s="992"/>
      <c r="BG63" s="992"/>
      <c r="BH63" s="992"/>
      <c r="BI63" s="993"/>
      <c r="BJ63" s="1050" t="s">
        <v>416</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
      <c r="A65" s="223" t="s">
        <v>417</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15">
      <c r="A66" s="1027" t="s">
        <v>418</v>
      </c>
      <c r="B66" s="1028"/>
      <c r="C66" s="1028"/>
      <c r="D66" s="1028"/>
      <c r="E66" s="1028"/>
      <c r="F66" s="1028"/>
      <c r="G66" s="1028"/>
      <c r="H66" s="1028"/>
      <c r="I66" s="1028"/>
      <c r="J66" s="1028"/>
      <c r="K66" s="1028"/>
      <c r="L66" s="1028"/>
      <c r="M66" s="1028"/>
      <c r="N66" s="1028"/>
      <c r="O66" s="1028"/>
      <c r="P66" s="1029"/>
      <c r="Q66" s="1033" t="s">
        <v>399</v>
      </c>
      <c r="R66" s="1034"/>
      <c r="S66" s="1034"/>
      <c r="T66" s="1034"/>
      <c r="U66" s="1035"/>
      <c r="V66" s="1033" t="s">
        <v>400</v>
      </c>
      <c r="W66" s="1034"/>
      <c r="X66" s="1034"/>
      <c r="Y66" s="1034"/>
      <c r="Z66" s="1035"/>
      <c r="AA66" s="1033" t="s">
        <v>419</v>
      </c>
      <c r="AB66" s="1034"/>
      <c r="AC66" s="1034"/>
      <c r="AD66" s="1034"/>
      <c r="AE66" s="1035"/>
      <c r="AF66" s="1039" t="s">
        <v>402</v>
      </c>
      <c r="AG66" s="1040"/>
      <c r="AH66" s="1040"/>
      <c r="AI66" s="1040"/>
      <c r="AJ66" s="1041"/>
      <c r="AK66" s="1033" t="s">
        <v>403</v>
      </c>
      <c r="AL66" s="1028"/>
      <c r="AM66" s="1028"/>
      <c r="AN66" s="1028"/>
      <c r="AO66" s="1029"/>
      <c r="AP66" s="1033" t="s">
        <v>420</v>
      </c>
      <c r="AQ66" s="1034"/>
      <c r="AR66" s="1034"/>
      <c r="AS66" s="1034"/>
      <c r="AT66" s="1035"/>
      <c r="AU66" s="1033" t="s">
        <v>421</v>
      </c>
      <c r="AV66" s="1034"/>
      <c r="AW66" s="1034"/>
      <c r="AX66" s="1034"/>
      <c r="AY66" s="1035"/>
      <c r="AZ66" s="1033" t="s">
        <v>382</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17" t="s">
        <v>576</v>
      </c>
      <c r="C68" s="1018"/>
      <c r="D68" s="1018"/>
      <c r="E68" s="1018"/>
      <c r="F68" s="1018"/>
      <c r="G68" s="1018"/>
      <c r="H68" s="1018"/>
      <c r="I68" s="1018"/>
      <c r="J68" s="1018"/>
      <c r="K68" s="1018"/>
      <c r="L68" s="1018"/>
      <c r="M68" s="1018"/>
      <c r="N68" s="1018"/>
      <c r="O68" s="1018"/>
      <c r="P68" s="1019"/>
      <c r="Q68" s="1020">
        <v>3004</v>
      </c>
      <c r="R68" s="1014"/>
      <c r="S68" s="1014"/>
      <c r="T68" s="1014"/>
      <c r="U68" s="1014"/>
      <c r="V68" s="1014">
        <v>2910</v>
      </c>
      <c r="W68" s="1014"/>
      <c r="X68" s="1014"/>
      <c r="Y68" s="1014"/>
      <c r="Z68" s="1014"/>
      <c r="AA68" s="1014">
        <v>94</v>
      </c>
      <c r="AB68" s="1014"/>
      <c r="AC68" s="1014"/>
      <c r="AD68" s="1014"/>
      <c r="AE68" s="1014"/>
      <c r="AF68" s="1014">
        <v>79</v>
      </c>
      <c r="AG68" s="1014"/>
      <c r="AH68" s="1014"/>
      <c r="AI68" s="1014"/>
      <c r="AJ68" s="1014"/>
      <c r="AK68" s="1014">
        <v>4</v>
      </c>
      <c r="AL68" s="1014"/>
      <c r="AM68" s="1014"/>
      <c r="AN68" s="1014"/>
      <c r="AO68" s="1014"/>
      <c r="AP68" s="1014">
        <v>6553</v>
      </c>
      <c r="AQ68" s="1014"/>
      <c r="AR68" s="1014"/>
      <c r="AS68" s="1014"/>
      <c r="AT68" s="1014"/>
      <c r="AU68" s="1014">
        <v>286</v>
      </c>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t="s">
        <v>577</v>
      </c>
      <c r="C69" s="1007"/>
      <c r="D69" s="1007"/>
      <c r="E69" s="1007"/>
      <c r="F69" s="1007"/>
      <c r="G69" s="1007"/>
      <c r="H69" s="1007"/>
      <c r="I69" s="1007"/>
      <c r="J69" s="1007"/>
      <c r="K69" s="1007"/>
      <c r="L69" s="1007"/>
      <c r="M69" s="1007"/>
      <c r="N69" s="1007"/>
      <c r="O69" s="1007"/>
      <c r="P69" s="1008"/>
      <c r="Q69" s="1009">
        <v>1843</v>
      </c>
      <c r="R69" s="1003"/>
      <c r="S69" s="1003"/>
      <c r="T69" s="1003"/>
      <c r="U69" s="1003"/>
      <c r="V69" s="1003">
        <v>1788</v>
      </c>
      <c r="W69" s="1003"/>
      <c r="X69" s="1003"/>
      <c r="Y69" s="1003"/>
      <c r="Z69" s="1003"/>
      <c r="AA69" s="1003">
        <v>55</v>
      </c>
      <c r="AB69" s="1003"/>
      <c r="AC69" s="1003"/>
      <c r="AD69" s="1003"/>
      <c r="AE69" s="1003"/>
      <c r="AF69" s="1003">
        <v>20</v>
      </c>
      <c r="AG69" s="1003"/>
      <c r="AH69" s="1003"/>
      <c r="AI69" s="1003"/>
      <c r="AJ69" s="1003"/>
      <c r="AK69" s="1003" t="s">
        <v>575</v>
      </c>
      <c r="AL69" s="1003"/>
      <c r="AM69" s="1003"/>
      <c r="AN69" s="1003"/>
      <c r="AO69" s="1003"/>
      <c r="AP69" s="1003">
        <v>138</v>
      </c>
      <c r="AQ69" s="1003"/>
      <c r="AR69" s="1003"/>
      <c r="AS69" s="1003"/>
      <c r="AT69" s="1003"/>
      <c r="AU69" s="1003">
        <v>8</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06" t="s">
        <v>578</v>
      </c>
      <c r="C70" s="1007"/>
      <c r="D70" s="1007"/>
      <c r="E70" s="1007"/>
      <c r="F70" s="1007"/>
      <c r="G70" s="1007"/>
      <c r="H70" s="1007"/>
      <c r="I70" s="1007"/>
      <c r="J70" s="1007"/>
      <c r="K70" s="1007"/>
      <c r="L70" s="1007"/>
      <c r="M70" s="1007"/>
      <c r="N70" s="1007"/>
      <c r="O70" s="1007"/>
      <c r="P70" s="1008"/>
      <c r="Q70" s="1009">
        <v>10</v>
      </c>
      <c r="R70" s="1003"/>
      <c r="S70" s="1003"/>
      <c r="T70" s="1003"/>
      <c r="U70" s="1003"/>
      <c r="V70" s="1003">
        <v>9</v>
      </c>
      <c r="W70" s="1003"/>
      <c r="X70" s="1003"/>
      <c r="Y70" s="1003"/>
      <c r="Z70" s="1003"/>
      <c r="AA70" s="1003">
        <v>1</v>
      </c>
      <c r="AB70" s="1003"/>
      <c r="AC70" s="1003"/>
      <c r="AD70" s="1003"/>
      <c r="AE70" s="1003"/>
      <c r="AF70" s="1003">
        <v>1</v>
      </c>
      <c r="AG70" s="1003"/>
      <c r="AH70" s="1003"/>
      <c r="AI70" s="1003"/>
      <c r="AJ70" s="1003"/>
      <c r="AK70" s="1003" t="s">
        <v>575</v>
      </c>
      <c r="AL70" s="1003"/>
      <c r="AM70" s="1003"/>
      <c r="AN70" s="1003"/>
      <c r="AO70" s="1003"/>
      <c r="AP70" s="1003" t="s">
        <v>575</v>
      </c>
      <c r="AQ70" s="1003"/>
      <c r="AR70" s="1003"/>
      <c r="AS70" s="1003"/>
      <c r="AT70" s="1003"/>
      <c r="AU70" s="1003" t="s">
        <v>575</v>
      </c>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06" t="s">
        <v>579</v>
      </c>
      <c r="C71" s="1007"/>
      <c r="D71" s="1007"/>
      <c r="E71" s="1007"/>
      <c r="F71" s="1007"/>
      <c r="G71" s="1007"/>
      <c r="H71" s="1007"/>
      <c r="I71" s="1007"/>
      <c r="J71" s="1007"/>
      <c r="K71" s="1007"/>
      <c r="L71" s="1007"/>
      <c r="M71" s="1007"/>
      <c r="N71" s="1007"/>
      <c r="O71" s="1007"/>
      <c r="P71" s="1008"/>
      <c r="Q71" s="1009">
        <v>81</v>
      </c>
      <c r="R71" s="1003"/>
      <c r="S71" s="1003"/>
      <c r="T71" s="1003"/>
      <c r="U71" s="1003"/>
      <c r="V71" s="1003">
        <v>72</v>
      </c>
      <c r="W71" s="1003"/>
      <c r="X71" s="1003"/>
      <c r="Y71" s="1003"/>
      <c r="Z71" s="1003"/>
      <c r="AA71" s="1003">
        <v>9</v>
      </c>
      <c r="AB71" s="1003"/>
      <c r="AC71" s="1003"/>
      <c r="AD71" s="1003"/>
      <c r="AE71" s="1003"/>
      <c r="AF71" s="1003">
        <v>10</v>
      </c>
      <c r="AG71" s="1003"/>
      <c r="AH71" s="1003"/>
      <c r="AI71" s="1003"/>
      <c r="AJ71" s="1003"/>
      <c r="AK71" s="1003">
        <v>2</v>
      </c>
      <c r="AL71" s="1003"/>
      <c r="AM71" s="1003"/>
      <c r="AN71" s="1003"/>
      <c r="AO71" s="1003"/>
      <c r="AP71" s="1003" t="s">
        <v>575</v>
      </c>
      <c r="AQ71" s="1003"/>
      <c r="AR71" s="1003"/>
      <c r="AS71" s="1003"/>
      <c r="AT71" s="1003"/>
      <c r="AU71" s="1003" t="s">
        <v>575</v>
      </c>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06" t="s">
        <v>580</v>
      </c>
      <c r="C72" s="1007"/>
      <c r="D72" s="1007"/>
      <c r="E72" s="1007"/>
      <c r="F72" s="1007"/>
      <c r="G72" s="1007"/>
      <c r="H72" s="1007"/>
      <c r="I72" s="1007"/>
      <c r="J72" s="1007"/>
      <c r="K72" s="1007"/>
      <c r="L72" s="1007"/>
      <c r="M72" s="1007"/>
      <c r="N72" s="1007"/>
      <c r="O72" s="1007"/>
      <c r="P72" s="1008"/>
      <c r="Q72" s="1009">
        <v>1447</v>
      </c>
      <c r="R72" s="1003"/>
      <c r="S72" s="1003"/>
      <c r="T72" s="1003"/>
      <c r="U72" s="1003"/>
      <c r="V72" s="1003">
        <v>1407</v>
      </c>
      <c r="W72" s="1003"/>
      <c r="X72" s="1003"/>
      <c r="Y72" s="1003"/>
      <c r="Z72" s="1003"/>
      <c r="AA72" s="1003">
        <v>39</v>
      </c>
      <c r="AB72" s="1003"/>
      <c r="AC72" s="1003"/>
      <c r="AD72" s="1003"/>
      <c r="AE72" s="1003"/>
      <c r="AF72" s="1003">
        <v>39</v>
      </c>
      <c r="AG72" s="1003"/>
      <c r="AH72" s="1003"/>
      <c r="AI72" s="1003"/>
      <c r="AJ72" s="1003"/>
      <c r="AK72" s="1003">
        <v>15</v>
      </c>
      <c r="AL72" s="1003"/>
      <c r="AM72" s="1003"/>
      <c r="AN72" s="1003"/>
      <c r="AO72" s="1003"/>
      <c r="AP72" s="1003" t="s">
        <v>575</v>
      </c>
      <c r="AQ72" s="1003"/>
      <c r="AR72" s="1003"/>
      <c r="AS72" s="1003"/>
      <c r="AT72" s="1003"/>
      <c r="AU72" s="1003" t="s">
        <v>575</v>
      </c>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06" t="s">
        <v>581</v>
      </c>
      <c r="C73" s="1007"/>
      <c r="D73" s="1007"/>
      <c r="E73" s="1007"/>
      <c r="F73" s="1007"/>
      <c r="G73" s="1007"/>
      <c r="H73" s="1007"/>
      <c r="I73" s="1007"/>
      <c r="J73" s="1007"/>
      <c r="K73" s="1007"/>
      <c r="L73" s="1007"/>
      <c r="M73" s="1007"/>
      <c r="N73" s="1007"/>
      <c r="O73" s="1007"/>
      <c r="P73" s="1008"/>
      <c r="Q73" s="1009">
        <v>192</v>
      </c>
      <c r="R73" s="1003"/>
      <c r="S73" s="1003"/>
      <c r="T73" s="1003"/>
      <c r="U73" s="1003"/>
      <c r="V73" s="1003">
        <v>184</v>
      </c>
      <c r="W73" s="1003"/>
      <c r="X73" s="1003"/>
      <c r="Y73" s="1003"/>
      <c r="Z73" s="1003"/>
      <c r="AA73" s="1003">
        <v>7</v>
      </c>
      <c r="AB73" s="1003"/>
      <c r="AC73" s="1003"/>
      <c r="AD73" s="1003"/>
      <c r="AE73" s="1003"/>
      <c r="AF73" s="1003">
        <v>7</v>
      </c>
      <c r="AG73" s="1003"/>
      <c r="AH73" s="1003"/>
      <c r="AI73" s="1003"/>
      <c r="AJ73" s="1003"/>
      <c r="AK73" s="1003" t="s">
        <v>514</v>
      </c>
      <c r="AL73" s="1003"/>
      <c r="AM73" s="1003"/>
      <c r="AN73" s="1003"/>
      <c r="AO73" s="1003"/>
      <c r="AP73" s="1003" t="s">
        <v>575</v>
      </c>
      <c r="AQ73" s="1003"/>
      <c r="AR73" s="1003"/>
      <c r="AS73" s="1003"/>
      <c r="AT73" s="1003"/>
      <c r="AU73" s="1003" t="s">
        <v>575</v>
      </c>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06" t="s">
        <v>582</v>
      </c>
      <c r="C74" s="1007"/>
      <c r="D74" s="1007"/>
      <c r="E74" s="1007"/>
      <c r="F74" s="1007"/>
      <c r="G74" s="1007"/>
      <c r="H74" s="1007"/>
      <c r="I74" s="1007"/>
      <c r="J74" s="1007"/>
      <c r="K74" s="1007"/>
      <c r="L74" s="1007"/>
      <c r="M74" s="1007"/>
      <c r="N74" s="1007"/>
      <c r="O74" s="1007"/>
      <c r="P74" s="1008"/>
      <c r="Q74" s="1009">
        <v>347</v>
      </c>
      <c r="R74" s="1003"/>
      <c r="S74" s="1003"/>
      <c r="T74" s="1003"/>
      <c r="U74" s="1003"/>
      <c r="V74" s="1003">
        <v>294</v>
      </c>
      <c r="W74" s="1003"/>
      <c r="X74" s="1003"/>
      <c r="Y74" s="1003"/>
      <c r="Z74" s="1003"/>
      <c r="AA74" s="1003">
        <v>54</v>
      </c>
      <c r="AB74" s="1003"/>
      <c r="AC74" s="1003"/>
      <c r="AD74" s="1003"/>
      <c r="AE74" s="1003"/>
      <c r="AF74" s="1003">
        <v>54</v>
      </c>
      <c r="AG74" s="1003"/>
      <c r="AH74" s="1003"/>
      <c r="AI74" s="1003"/>
      <c r="AJ74" s="1003"/>
      <c r="AK74" s="1003">
        <v>135</v>
      </c>
      <c r="AL74" s="1003"/>
      <c r="AM74" s="1003"/>
      <c r="AN74" s="1003"/>
      <c r="AO74" s="1003"/>
      <c r="AP74" s="1003" t="s">
        <v>575</v>
      </c>
      <c r="AQ74" s="1003"/>
      <c r="AR74" s="1003"/>
      <c r="AS74" s="1003"/>
      <c r="AT74" s="1003"/>
      <c r="AU74" s="1003" t="s">
        <v>575</v>
      </c>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t="s">
        <v>583</v>
      </c>
      <c r="C75" s="1007"/>
      <c r="D75" s="1007"/>
      <c r="E75" s="1007"/>
      <c r="F75" s="1007"/>
      <c r="G75" s="1007"/>
      <c r="H75" s="1007"/>
      <c r="I75" s="1007"/>
      <c r="J75" s="1007"/>
      <c r="K75" s="1007"/>
      <c r="L75" s="1007"/>
      <c r="M75" s="1007"/>
      <c r="N75" s="1007"/>
      <c r="O75" s="1007"/>
      <c r="P75" s="1008"/>
      <c r="Q75" s="1010">
        <v>304201</v>
      </c>
      <c r="R75" s="1011"/>
      <c r="S75" s="1011"/>
      <c r="T75" s="1011"/>
      <c r="U75" s="1012"/>
      <c r="V75" s="1013">
        <v>288028</v>
      </c>
      <c r="W75" s="1011"/>
      <c r="X75" s="1011"/>
      <c r="Y75" s="1011"/>
      <c r="Z75" s="1012"/>
      <c r="AA75" s="1013">
        <v>16173</v>
      </c>
      <c r="AB75" s="1011"/>
      <c r="AC75" s="1011"/>
      <c r="AD75" s="1011"/>
      <c r="AE75" s="1012"/>
      <c r="AF75" s="1013">
        <v>16179</v>
      </c>
      <c r="AG75" s="1011"/>
      <c r="AH75" s="1011"/>
      <c r="AI75" s="1011"/>
      <c r="AJ75" s="1012"/>
      <c r="AK75" s="1013">
        <v>0</v>
      </c>
      <c r="AL75" s="1011"/>
      <c r="AM75" s="1011"/>
      <c r="AN75" s="1011"/>
      <c r="AO75" s="1012"/>
      <c r="AP75" s="1003" t="s">
        <v>575</v>
      </c>
      <c r="AQ75" s="1003"/>
      <c r="AR75" s="1003"/>
      <c r="AS75" s="1003"/>
      <c r="AT75" s="1003"/>
      <c r="AU75" s="1003" t="s">
        <v>575</v>
      </c>
      <c r="AV75" s="1003"/>
      <c r="AW75" s="1003"/>
      <c r="AX75" s="1003"/>
      <c r="AY75" s="1003"/>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06" t="s">
        <v>584</v>
      </c>
      <c r="C76" s="1007"/>
      <c r="D76" s="1007"/>
      <c r="E76" s="1007"/>
      <c r="F76" s="1007"/>
      <c r="G76" s="1007"/>
      <c r="H76" s="1007"/>
      <c r="I76" s="1007"/>
      <c r="J76" s="1007"/>
      <c r="K76" s="1007"/>
      <c r="L76" s="1007"/>
      <c r="M76" s="1007"/>
      <c r="N76" s="1007"/>
      <c r="O76" s="1007"/>
      <c r="P76" s="1008"/>
      <c r="Q76" s="1010">
        <v>265</v>
      </c>
      <c r="R76" s="1011"/>
      <c r="S76" s="1011"/>
      <c r="T76" s="1011"/>
      <c r="U76" s="1012"/>
      <c r="V76" s="1013">
        <v>229</v>
      </c>
      <c r="W76" s="1011"/>
      <c r="X76" s="1011"/>
      <c r="Y76" s="1011"/>
      <c r="Z76" s="1012"/>
      <c r="AA76" s="1013">
        <v>36</v>
      </c>
      <c r="AB76" s="1011"/>
      <c r="AC76" s="1011"/>
      <c r="AD76" s="1011"/>
      <c r="AE76" s="1012"/>
      <c r="AF76" s="1013">
        <v>36</v>
      </c>
      <c r="AG76" s="1011"/>
      <c r="AH76" s="1011"/>
      <c r="AI76" s="1011"/>
      <c r="AJ76" s="1012"/>
      <c r="AK76" s="1013" t="s">
        <v>575</v>
      </c>
      <c r="AL76" s="1011"/>
      <c r="AM76" s="1011"/>
      <c r="AN76" s="1011"/>
      <c r="AO76" s="1012"/>
      <c r="AP76" s="1013">
        <v>1152</v>
      </c>
      <c r="AQ76" s="1011"/>
      <c r="AR76" s="1011"/>
      <c r="AS76" s="1011"/>
      <c r="AT76" s="1012"/>
      <c r="AU76" s="1013">
        <v>174</v>
      </c>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06" t="s">
        <v>585</v>
      </c>
      <c r="C77" s="1007"/>
      <c r="D77" s="1007"/>
      <c r="E77" s="1007"/>
      <c r="F77" s="1007"/>
      <c r="G77" s="1007"/>
      <c r="H77" s="1007"/>
      <c r="I77" s="1007"/>
      <c r="J77" s="1007"/>
      <c r="K77" s="1007"/>
      <c r="L77" s="1007"/>
      <c r="M77" s="1007"/>
      <c r="N77" s="1007"/>
      <c r="O77" s="1007"/>
      <c r="P77" s="1008"/>
      <c r="Q77" s="1010">
        <v>7595</v>
      </c>
      <c r="R77" s="1011"/>
      <c r="S77" s="1011"/>
      <c r="T77" s="1011"/>
      <c r="U77" s="1012"/>
      <c r="V77" s="1013">
        <v>7181</v>
      </c>
      <c r="W77" s="1011"/>
      <c r="X77" s="1011"/>
      <c r="Y77" s="1011"/>
      <c r="Z77" s="1012"/>
      <c r="AA77" s="1013">
        <v>414</v>
      </c>
      <c r="AB77" s="1011"/>
      <c r="AC77" s="1011"/>
      <c r="AD77" s="1011"/>
      <c r="AE77" s="1012"/>
      <c r="AF77" s="1013">
        <v>4070</v>
      </c>
      <c r="AG77" s="1011"/>
      <c r="AH77" s="1011"/>
      <c r="AI77" s="1011"/>
      <c r="AJ77" s="1012"/>
      <c r="AK77" s="1013">
        <v>729</v>
      </c>
      <c r="AL77" s="1011"/>
      <c r="AM77" s="1011"/>
      <c r="AN77" s="1011"/>
      <c r="AO77" s="1012"/>
      <c r="AP77" s="1013">
        <v>1308</v>
      </c>
      <c r="AQ77" s="1011"/>
      <c r="AR77" s="1011"/>
      <c r="AS77" s="1011"/>
      <c r="AT77" s="1012"/>
      <c r="AU77" s="1013">
        <v>58</v>
      </c>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t="s">
        <v>586</v>
      </c>
      <c r="C78" s="1007"/>
      <c r="D78" s="1007"/>
      <c r="E78" s="1007"/>
      <c r="F78" s="1007"/>
      <c r="G78" s="1007"/>
      <c r="H78" s="1007"/>
      <c r="I78" s="1007"/>
      <c r="J78" s="1007"/>
      <c r="K78" s="1007"/>
      <c r="L78" s="1007"/>
      <c r="M78" s="1007"/>
      <c r="N78" s="1007"/>
      <c r="O78" s="1007"/>
      <c r="P78" s="1008"/>
      <c r="Q78" s="1009">
        <v>6522</v>
      </c>
      <c r="R78" s="1003"/>
      <c r="S78" s="1003"/>
      <c r="T78" s="1003"/>
      <c r="U78" s="1003"/>
      <c r="V78" s="1003">
        <v>5585</v>
      </c>
      <c r="W78" s="1003"/>
      <c r="X78" s="1003"/>
      <c r="Y78" s="1003"/>
      <c r="Z78" s="1003"/>
      <c r="AA78" s="1003">
        <v>937</v>
      </c>
      <c r="AB78" s="1003"/>
      <c r="AC78" s="1003"/>
      <c r="AD78" s="1003"/>
      <c r="AE78" s="1003"/>
      <c r="AF78" s="1003">
        <v>937</v>
      </c>
      <c r="AG78" s="1003"/>
      <c r="AH78" s="1003"/>
      <c r="AI78" s="1003"/>
      <c r="AJ78" s="1003"/>
      <c r="AK78" s="1003">
        <v>7</v>
      </c>
      <c r="AL78" s="1003"/>
      <c r="AM78" s="1003"/>
      <c r="AN78" s="1003"/>
      <c r="AO78" s="1003"/>
      <c r="AP78" s="1003" t="s">
        <v>575</v>
      </c>
      <c r="AQ78" s="1003"/>
      <c r="AR78" s="1003"/>
      <c r="AS78" s="1003"/>
      <c r="AT78" s="1003"/>
      <c r="AU78" s="1003" t="s">
        <v>575</v>
      </c>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06" t="s">
        <v>587</v>
      </c>
      <c r="C79" s="1007"/>
      <c r="D79" s="1007"/>
      <c r="E79" s="1007"/>
      <c r="F79" s="1007"/>
      <c r="G79" s="1007"/>
      <c r="H79" s="1007"/>
      <c r="I79" s="1007"/>
      <c r="J79" s="1007"/>
      <c r="K79" s="1007"/>
      <c r="L79" s="1007"/>
      <c r="M79" s="1007"/>
      <c r="N79" s="1007"/>
      <c r="O79" s="1007"/>
      <c r="P79" s="1008"/>
      <c r="Q79" s="1009">
        <v>13</v>
      </c>
      <c r="R79" s="1003"/>
      <c r="S79" s="1003"/>
      <c r="T79" s="1003"/>
      <c r="U79" s="1003"/>
      <c r="V79" s="1003">
        <v>11</v>
      </c>
      <c r="W79" s="1003"/>
      <c r="X79" s="1003"/>
      <c r="Y79" s="1003"/>
      <c r="Z79" s="1003"/>
      <c r="AA79" s="1003">
        <v>2</v>
      </c>
      <c r="AB79" s="1003"/>
      <c r="AC79" s="1003"/>
      <c r="AD79" s="1003"/>
      <c r="AE79" s="1003"/>
      <c r="AF79" s="1003">
        <v>2</v>
      </c>
      <c r="AG79" s="1003"/>
      <c r="AH79" s="1003"/>
      <c r="AI79" s="1003"/>
      <c r="AJ79" s="1003"/>
      <c r="AK79" s="1003">
        <v>0</v>
      </c>
      <c r="AL79" s="1003"/>
      <c r="AM79" s="1003"/>
      <c r="AN79" s="1003"/>
      <c r="AO79" s="1003"/>
      <c r="AP79" s="1003" t="s">
        <v>575</v>
      </c>
      <c r="AQ79" s="1003"/>
      <c r="AR79" s="1003"/>
      <c r="AS79" s="1003"/>
      <c r="AT79" s="1003"/>
      <c r="AU79" s="1003" t="s">
        <v>575</v>
      </c>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06" t="s">
        <v>588</v>
      </c>
      <c r="C80" s="1007"/>
      <c r="D80" s="1007"/>
      <c r="E80" s="1007"/>
      <c r="F80" s="1007"/>
      <c r="G80" s="1007"/>
      <c r="H80" s="1007"/>
      <c r="I80" s="1007"/>
      <c r="J80" s="1007"/>
      <c r="K80" s="1007"/>
      <c r="L80" s="1007"/>
      <c r="M80" s="1007"/>
      <c r="N80" s="1007"/>
      <c r="O80" s="1007"/>
      <c r="P80" s="1008"/>
      <c r="Q80" s="1009">
        <v>28</v>
      </c>
      <c r="R80" s="1003"/>
      <c r="S80" s="1003"/>
      <c r="T80" s="1003"/>
      <c r="U80" s="1003"/>
      <c r="V80" s="1003">
        <v>26</v>
      </c>
      <c r="W80" s="1003"/>
      <c r="X80" s="1003"/>
      <c r="Y80" s="1003"/>
      <c r="Z80" s="1003"/>
      <c r="AA80" s="1003">
        <v>2</v>
      </c>
      <c r="AB80" s="1003"/>
      <c r="AC80" s="1003"/>
      <c r="AD80" s="1003"/>
      <c r="AE80" s="1003"/>
      <c r="AF80" s="1003">
        <v>0</v>
      </c>
      <c r="AG80" s="1003"/>
      <c r="AH80" s="1003"/>
      <c r="AI80" s="1003"/>
      <c r="AJ80" s="1003"/>
      <c r="AK80" s="1003" t="s">
        <v>575</v>
      </c>
      <c r="AL80" s="1003"/>
      <c r="AM80" s="1003"/>
      <c r="AN80" s="1003"/>
      <c r="AO80" s="1003"/>
      <c r="AP80" s="1003" t="s">
        <v>575</v>
      </c>
      <c r="AQ80" s="1003"/>
      <c r="AR80" s="1003"/>
      <c r="AS80" s="1003"/>
      <c r="AT80" s="1003"/>
      <c r="AU80" s="1003" t="s">
        <v>575</v>
      </c>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394</v>
      </c>
      <c r="B88" s="969" t="s">
        <v>422</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v>21434</v>
      </c>
      <c r="AG88" s="991"/>
      <c r="AH88" s="991"/>
      <c r="AI88" s="991"/>
      <c r="AJ88" s="991"/>
      <c r="AK88" s="995"/>
      <c r="AL88" s="995"/>
      <c r="AM88" s="995"/>
      <c r="AN88" s="995"/>
      <c r="AO88" s="995"/>
      <c r="AP88" s="991">
        <v>9151</v>
      </c>
      <c r="AQ88" s="991"/>
      <c r="AR88" s="991"/>
      <c r="AS88" s="991"/>
      <c r="AT88" s="991"/>
      <c r="AU88" s="991">
        <v>526</v>
      </c>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394</v>
      </c>
      <c r="BR102" s="969" t="s">
        <v>423</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v>5</v>
      </c>
      <c r="CS102" s="985"/>
      <c r="CT102" s="985"/>
      <c r="CU102" s="985"/>
      <c r="CV102" s="986"/>
      <c r="CW102" s="984"/>
      <c r="CX102" s="985"/>
      <c r="CY102" s="985"/>
      <c r="CZ102" s="985"/>
      <c r="DA102" s="986"/>
      <c r="DB102" s="984"/>
      <c r="DC102" s="985"/>
      <c r="DD102" s="985"/>
      <c r="DE102" s="985"/>
      <c r="DF102" s="986"/>
      <c r="DG102" s="984">
        <v>215</v>
      </c>
      <c r="DH102" s="985"/>
      <c r="DI102" s="985"/>
      <c r="DJ102" s="985"/>
      <c r="DK102" s="986"/>
      <c r="DL102" s="984"/>
      <c r="DM102" s="985"/>
      <c r="DN102" s="985"/>
      <c r="DO102" s="985"/>
      <c r="DP102" s="986"/>
      <c r="DQ102" s="984"/>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424</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425</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426</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427</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428</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429</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430</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431</v>
      </c>
      <c r="AB109" s="928"/>
      <c r="AC109" s="928"/>
      <c r="AD109" s="928"/>
      <c r="AE109" s="929"/>
      <c r="AF109" s="930" t="s">
        <v>432</v>
      </c>
      <c r="AG109" s="928"/>
      <c r="AH109" s="928"/>
      <c r="AI109" s="928"/>
      <c r="AJ109" s="929"/>
      <c r="AK109" s="930" t="s">
        <v>309</v>
      </c>
      <c r="AL109" s="928"/>
      <c r="AM109" s="928"/>
      <c r="AN109" s="928"/>
      <c r="AO109" s="929"/>
      <c r="AP109" s="930" t="s">
        <v>433</v>
      </c>
      <c r="AQ109" s="928"/>
      <c r="AR109" s="928"/>
      <c r="AS109" s="928"/>
      <c r="AT109" s="961"/>
      <c r="AU109" s="927" t="s">
        <v>430</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431</v>
      </c>
      <c r="BR109" s="928"/>
      <c r="BS109" s="928"/>
      <c r="BT109" s="928"/>
      <c r="BU109" s="929"/>
      <c r="BV109" s="930" t="s">
        <v>432</v>
      </c>
      <c r="BW109" s="928"/>
      <c r="BX109" s="928"/>
      <c r="BY109" s="928"/>
      <c r="BZ109" s="929"/>
      <c r="CA109" s="930" t="s">
        <v>309</v>
      </c>
      <c r="CB109" s="928"/>
      <c r="CC109" s="928"/>
      <c r="CD109" s="928"/>
      <c r="CE109" s="929"/>
      <c r="CF109" s="968" t="s">
        <v>433</v>
      </c>
      <c r="CG109" s="968"/>
      <c r="CH109" s="968"/>
      <c r="CI109" s="968"/>
      <c r="CJ109" s="968"/>
      <c r="CK109" s="930" t="s">
        <v>434</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431</v>
      </c>
      <c r="DH109" s="928"/>
      <c r="DI109" s="928"/>
      <c r="DJ109" s="928"/>
      <c r="DK109" s="929"/>
      <c r="DL109" s="930" t="s">
        <v>432</v>
      </c>
      <c r="DM109" s="928"/>
      <c r="DN109" s="928"/>
      <c r="DO109" s="928"/>
      <c r="DP109" s="929"/>
      <c r="DQ109" s="930" t="s">
        <v>309</v>
      </c>
      <c r="DR109" s="928"/>
      <c r="DS109" s="928"/>
      <c r="DT109" s="928"/>
      <c r="DU109" s="929"/>
      <c r="DV109" s="930" t="s">
        <v>433</v>
      </c>
      <c r="DW109" s="928"/>
      <c r="DX109" s="928"/>
      <c r="DY109" s="928"/>
      <c r="DZ109" s="961"/>
    </row>
    <row r="110" spans="1:131" s="221" customFormat="1" ht="26.25" customHeight="1" x14ac:dyDescent="0.15">
      <c r="A110" s="839" t="s">
        <v>435</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514901</v>
      </c>
      <c r="AB110" s="921"/>
      <c r="AC110" s="921"/>
      <c r="AD110" s="921"/>
      <c r="AE110" s="922"/>
      <c r="AF110" s="923">
        <v>501027</v>
      </c>
      <c r="AG110" s="921"/>
      <c r="AH110" s="921"/>
      <c r="AI110" s="921"/>
      <c r="AJ110" s="922"/>
      <c r="AK110" s="923">
        <v>473857</v>
      </c>
      <c r="AL110" s="921"/>
      <c r="AM110" s="921"/>
      <c r="AN110" s="921"/>
      <c r="AO110" s="922"/>
      <c r="AP110" s="924">
        <v>14.6</v>
      </c>
      <c r="AQ110" s="925"/>
      <c r="AR110" s="925"/>
      <c r="AS110" s="925"/>
      <c r="AT110" s="926"/>
      <c r="AU110" s="962" t="s">
        <v>73</v>
      </c>
      <c r="AV110" s="963"/>
      <c r="AW110" s="963"/>
      <c r="AX110" s="963"/>
      <c r="AY110" s="963"/>
      <c r="AZ110" s="892" t="s">
        <v>436</v>
      </c>
      <c r="BA110" s="840"/>
      <c r="BB110" s="840"/>
      <c r="BC110" s="840"/>
      <c r="BD110" s="840"/>
      <c r="BE110" s="840"/>
      <c r="BF110" s="840"/>
      <c r="BG110" s="840"/>
      <c r="BH110" s="840"/>
      <c r="BI110" s="840"/>
      <c r="BJ110" s="840"/>
      <c r="BK110" s="840"/>
      <c r="BL110" s="840"/>
      <c r="BM110" s="840"/>
      <c r="BN110" s="840"/>
      <c r="BO110" s="840"/>
      <c r="BP110" s="841"/>
      <c r="BQ110" s="893">
        <v>4444430</v>
      </c>
      <c r="BR110" s="874"/>
      <c r="BS110" s="874"/>
      <c r="BT110" s="874"/>
      <c r="BU110" s="874"/>
      <c r="BV110" s="874">
        <v>4238479</v>
      </c>
      <c r="BW110" s="874"/>
      <c r="BX110" s="874"/>
      <c r="BY110" s="874"/>
      <c r="BZ110" s="874"/>
      <c r="CA110" s="874">
        <v>4330561</v>
      </c>
      <c r="CB110" s="874"/>
      <c r="CC110" s="874"/>
      <c r="CD110" s="874"/>
      <c r="CE110" s="874"/>
      <c r="CF110" s="898">
        <v>133.69999999999999</v>
      </c>
      <c r="CG110" s="899"/>
      <c r="CH110" s="899"/>
      <c r="CI110" s="899"/>
      <c r="CJ110" s="899"/>
      <c r="CK110" s="958" t="s">
        <v>437</v>
      </c>
      <c r="CL110" s="851"/>
      <c r="CM110" s="892" t="s">
        <v>438</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396</v>
      </c>
      <c r="DH110" s="874"/>
      <c r="DI110" s="874"/>
      <c r="DJ110" s="874"/>
      <c r="DK110" s="874"/>
      <c r="DL110" s="874" t="s">
        <v>130</v>
      </c>
      <c r="DM110" s="874"/>
      <c r="DN110" s="874"/>
      <c r="DO110" s="874"/>
      <c r="DP110" s="874"/>
      <c r="DQ110" s="874" t="s">
        <v>130</v>
      </c>
      <c r="DR110" s="874"/>
      <c r="DS110" s="874"/>
      <c r="DT110" s="874"/>
      <c r="DU110" s="874"/>
      <c r="DV110" s="875" t="s">
        <v>130</v>
      </c>
      <c r="DW110" s="875"/>
      <c r="DX110" s="875"/>
      <c r="DY110" s="875"/>
      <c r="DZ110" s="876"/>
    </row>
    <row r="111" spans="1:131" s="221" customFormat="1" ht="26.25" customHeight="1" x14ac:dyDescent="0.15">
      <c r="A111" s="806" t="s">
        <v>439</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130</v>
      </c>
      <c r="AB111" s="951"/>
      <c r="AC111" s="951"/>
      <c r="AD111" s="951"/>
      <c r="AE111" s="952"/>
      <c r="AF111" s="953" t="s">
        <v>130</v>
      </c>
      <c r="AG111" s="951"/>
      <c r="AH111" s="951"/>
      <c r="AI111" s="951"/>
      <c r="AJ111" s="952"/>
      <c r="AK111" s="953" t="s">
        <v>130</v>
      </c>
      <c r="AL111" s="951"/>
      <c r="AM111" s="951"/>
      <c r="AN111" s="951"/>
      <c r="AO111" s="952"/>
      <c r="AP111" s="954" t="s">
        <v>396</v>
      </c>
      <c r="AQ111" s="955"/>
      <c r="AR111" s="955"/>
      <c r="AS111" s="955"/>
      <c r="AT111" s="956"/>
      <c r="AU111" s="964"/>
      <c r="AV111" s="965"/>
      <c r="AW111" s="965"/>
      <c r="AX111" s="965"/>
      <c r="AY111" s="965"/>
      <c r="AZ111" s="847" t="s">
        <v>440</v>
      </c>
      <c r="BA111" s="784"/>
      <c r="BB111" s="784"/>
      <c r="BC111" s="784"/>
      <c r="BD111" s="784"/>
      <c r="BE111" s="784"/>
      <c r="BF111" s="784"/>
      <c r="BG111" s="784"/>
      <c r="BH111" s="784"/>
      <c r="BI111" s="784"/>
      <c r="BJ111" s="784"/>
      <c r="BK111" s="784"/>
      <c r="BL111" s="784"/>
      <c r="BM111" s="784"/>
      <c r="BN111" s="784"/>
      <c r="BO111" s="784"/>
      <c r="BP111" s="785"/>
      <c r="BQ111" s="848">
        <v>175480</v>
      </c>
      <c r="BR111" s="849"/>
      <c r="BS111" s="849"/>
      <c r="BT111" s="849"/>
      <c r="BU111" s="849"/>
      <c r="BV111" s="849">
        <v>141390</v>
      </c>
      <c r="BW111" s="849"/>
      <c r="BX111" s="849"/>
      <c r="BY111" s="849"/>
      <c r="BZ111" s="849"/>
      <c r="CA111" s="849">
        <v>111886</v>
      </c>
      <c r="CB111" s="849"/>
      <c r="CC111" s="849"/>
      <c r="CD111" s="849"/>
      <c r="CE111" s="849"/>
      <c r="CF111" s="907">
        <v>3.5</v>
      </c>
      <c r="CG111" s="908"/>
      <c r="CH111" s="908"/>
      <c r="CI111" s="908"/>
      <c r="CJ111" s="908"/>
      <c r="CK111" s="959"/>
      <c r="CL111" s="853"/>
      <c r="CM111" s="847" t="s">
        <v>441</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130</v>
      </c>
      <c r="DH111" s="849"/>
      <c r="DI111" s="849"/>
      <c r="DJ111" s="849"/>
      <c r="DK111" s="849"/>
      <c r="DL111" s="849" t="s">
        <v>442</v>
      </c>
      <c r="DM111" s="849"/>
      <c r="DN111" s="849"/>
      <c r="DO111" s="849"/>
      <c r="DP111" s="849"/>
      <c r="DQ111" s="849" t="s">
        <v>130</v>
      </c>
      <c r="DR111" s="849"/>
      <c r="DS111" s="849"/>
      <c r="DT111" s="849"/>
      <c r="DU111" s="849"/>
      <c r="DV111" s="826" t="s">
        <v>130</v>
      </c>
      <c r="DW111" s="826"/>
      <c r="DX111" s="826"/>
      <c r="DY111" s="826"/>
      <c r="DZ111" s="827"/>
    </row>
    <row r="112" spans="1:131" s="221" customFormat="1" ht="26.25" customHeight="1" x14ac:dyDescent="0.15">
      <c r="A112" s="944" t="s">
        <v>443</v>
      </c>
      <c r="B112" s="945"/>
      <c r="C112" s="784" t="s">
        <v>444</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130</v>
      </c>
      <c r="AB112" s="812"/>
      <c r="AC112" s="812"/>
      <c r="AD112" s="812"/>
      <c r="AE112" s="813"/>
      <c r="AF112" s="814" t="s">
        <v>130</v>
      </c>
      <c r="AG112" s="812"/>
      <c r="AH112" s="812"/>
      <c r="AI112" s="812"/>
      <c r="AJ112" s="813"/>
      <c r="AK112" s="814" t="s">
        <v>130</v>
      </c>
      <c r="AL112" s="812"/>
      <c r="AM112" s="812"/>
      <c r="AN112" s="812"/>
      <c r="AO112" s="813"/>
      <c r="AP112" s="856" t="s">
        <v>130</v>
      </c>
      <c r="AQ112" s="857"/>
      <c r="AR112" s="857"/>
      <c r="AS112" s="857"/>
      <c r="AT112" s="858"/>
      <c r="AU112" s="964"/>
      <c r="AV112" s="965"/>
      <c r="AW112" s="965"/>
      <c r="AX112" s="965"/>
      <c r="AY112" s="965"/>
      <c r="AZ112" s="847" t="s">
        <v>445</v>
      </c>
      <c r="BA112" s="784"/>
      <c r="BB112" s="784"/>
      <c r="BC112" s="784"/>
      <c r="BD112" s="784"/>
      <c r="BE112" s="784"/>
      <c r="BF112" s="784"/>
      <c r="BG112" s="784"/>
      <c r="BH112" s="784"/>
      <c r="BI112" s="784"/>
      <c r="BJ112" s="784"/>
      <c r="BK112" s="784"/>
      <c r="BL112" s="784"/>
      <c r="BM112" s="784"/>
      <c r="BN112" s="784"/>
      <c r="BO112" s="784"/>
      <c r="BP112" s="785"/>
      <c r="BQ112" s="848">
        <v>4842878</v>
      </c>
      <c r="BR112" s="849"/>
      <c r="BS112" s="849"/>
      <c r="BT112" s="849"/>
      <c r="BU112" s="849"/>
      <c r="BV112" s="849">
        <v>4679172</v>
      </c>
      <c r="BW112" s="849"/>
      <c r="BX112" s="849"/>
      <c r="BY112" s="849"/>
      <c r="BZ112" s="849"/>
      <c r="CA112" s="849">
        <v>4236282</v>
      </c>
      <c r="CB112" s="849"/>
      <c r="CC112" s="849"/>
      <c r="CD112" s="849"/>
      <c r="CE112" s="849"/>
      <c r="CF112" s="907">
        <v>130.80000000000001</v>
      </c>
      <c r="CG112" s="908"/>
      <c r="CH112" s="908"/>
      <c r="CI112" s="908"/>
      <c r="CJ112" s="908"/>
      <c r="CK112" s="959"/>
      <c r="CL112" s="853"/>
      <c r="CM112" s="847" t="s">
        <v>446</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130</v>
      </c>
      <c r="DH112" s="849"/>
      <c r="DI112" s="849"/>
      <c r="DJ112" s="849"/>
      <c r="DK112" s="849"/>
      <c r="DL112" s="849" t="s">
        <v>130</v>
      </c>
      <c r="DM112" s="849"/>
      <c r="DN112" s="849"/>
      <c r="DO112" s="849"/>
      <c r="DP112" s="849"/>
      <c r="DQ112" s="849" t="s">
        <v>130</v>
      </c>
      <c r="DR112" s="849"/>
      <c r="DS112" s="849"/>
      <c r="DT112" s="849"/>
      <c r="DU112" s="849"/>
      <c r="DV112" s="826" t="s">
        <v>447</v>
      </c>
      <c r="DW112" s="826"/>
      <c r="DX112" s="826"/>
      <c r="DY112" s="826"/>
      <c r="DZ112" s="827"/>
    </row>
    <row r="113" spans="1:130" s="221" customFormat="1" ht="26.25" customHeight="1" x14ac:dyDescent="0.15">
      <c r="A113" s="946"/>
      <c r="B113" s="947"/>
      <c r="C113" s="784" t="s">
        <v>448</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293937</v>
      </c>
      <c r="AB113" s="951"/>
      <c r="AC113" s="951"/>
      <c r="AD113" s="951"/>
      <c r="AE113" s="952"/>
      <c r="AF113" s="953">
        <v>295355</v>
      </c>
      <c r="AG113" s="951"/>
      <c r="AH113" s="951"/>
      <c r="AI113" s="951"/>
      <c r="AJ113" s="952"/>
      <c r="AK113" s="953">
        <v>240209</v>
      </c>
      <c r="AL113" s="951"/>
      <c r="AM113" s="951"/>
      <c r="AN113" s="951"/>
      <c r="AO113" s="952"/>
      <c r="AP113" s="954">
        <v>7.4</v>
      </c>
      <c r="AQ113" s="955"/>
      <c r="AR113" s="955"/>
      <c r="AS113" s="955"/>
      <c r="AT113" s="956"/>
      <c r="AU113" s="964"/>
      <c r="AV113" s="965"/>
      <c r="AW113" s="965"/>
      <c r="AX113" s="965"/>
      <c r="AY113" s="965"/>
      <c r="AZ113" s="847" t="s">
        <v>449</v>
      </c>
      <c r="BA113" s="784"/>
      <c r="BB113" s="784"/>
      <c r="BC113" s="784"/>
      <c r="BD113" s="784"/>
      <c r="BE113" s="784"/>
      <c r="BF113" s="784"/>
      <c r="BG113" s="784"/>
      <c r="BH113" s="784"/>
      <c r="BI113" s="784"/>
      <c r="BJ113" s="784"/>
      <c r="BK113" s="784"/>
      <c r="BL113" s="784"/>
      <c r="BM113" s="784"/>
      <c r="BN113" s="784"/>
      <c r="BO113" s="784"/>
      <c r="BP113" s="785"/>
      <c r="BQ113" s="848">
        <v>449104</v>
      </c>
      <c r="BR113" s="849"/>
      <c r="BS113" s="849"/>
      <c r="BT113" s="849"/>
      <c r="BU113" s="849"/>
      <c r="BV113" s="849">
        <v>526977</v>
      </c>
      <c r="BW113" s="849"/>
      <c r="BX113" s="849"/>
      <c r="BY113" s="849"/>
      <c r="BZ113" s="849"/>
      <c r="CA113" s="849">
        <v>526557</v>
      </c>
      <c r="CB113" s="849"/>
      <c r="CC113" s="849"/>
      <c r="CD113" s="849"/>
      <c r="CE113" s="849"/>
      <c r="CF113" s="907">
        <v>16.3</v>
      </c>
      <c r="CG113" s="908"/>
      <c r="CH113" s="908"/>
      <c r="CI113" s="908"/>
      <c r="CJ113" s="908"/>
      <c r="CK113" s="959"/>
      <c r="CL113" s="853"/>
      <c r="CM113" s="847" t="s">
        <v>450</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130</v>
      </c>
      <c r="DH113" s="812"/>
      <c r="DI113" s="812"/>
      <c r="DJ113" s="812"/>
      <c r="DK113" s="813"/>
      <c r="DL113" s="814" t="s">
        <v>130</v>
      </c>
      <c r="DM113" s="812"/>
      <c r="DN113" s="812"/>
      <c r="DO113" s="812"/>
      <c r="DP113" s="813"/>
      <c r="DQ113" s="814" t="s">
        <v>130</v>
      </c>
      <c r="DR113" s="812"/>
      <c r="DS113" s="812"/>
      <c r="DT113" s="812"/>
      <c r="DU113" s="813"/>
      <c r="DV113" s="856" t="s">
        <v>130</v>
      </c>
      <c r="DW113" s="857"/>
      <c r="DX113" s="857"/>
      <c r="DY113" s="857"/>
      <c r="DZ113" s="858"/>
    </row>
    <row r="114" spans="1:130" s="221" customFormat="1" ht="26.25" customHeight="1" x14ac:dyDescent="0.15">
      <c r="A114" s="946"/>
      <c r="B114" s="947"/>
      <c r="C114" s="784" t="s">
        <v>451</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34382</v>
      </c>
      <c r="AB114" s="812"/>
      <c r="AC114" s="812"/>
      <c r="AD114" s="812"/>
      <c r="AE114" s="813"/>
      <c r="AF114" s="814">
        <v>41849</v>
      </c>
      <c r="AG114" s="812"/>
      <c r="AH114" s="812"/>
      <c r="AI114" s="812"/>
      <c r="AJ114" s="813"/>
      <c r="AK114" s="814">
        <v>42507</v>
      </c>
      <c r="AL114" s="812"/>
      <c r="AM114" s="812"/>
      <c r="AN114" s="812"/>
      <c r="AO114" s="813"/>
      <c r="AP114" s="856">
        <v>1.3</v>
      </c>
      <c r="AQ114" s="857"/>
      <c r="AR114" s="857"/>
      <c r="AS114" s="857"/>
      <c r="AT114" s="858"/>
      <c r="AU114" s="964"/>
      <c r="AV114" s="965"/>
      <c r="AW114" s="965"/>
      <c r="AX114" s="965"/>
      <c r="AY114" s="965"/>
      <c r="AZ114" s="847" t="s">
        <v>452</v>
      </c>
      <c r="BA114" s="784"/>
      <c r="BB114" s="784"/>
      <c r="BC114" s="784"/>
      <c r="BD114" s="784"/>
      <c r="BE114" s="784"/>
      <c r="BF114" s="784"/>
      <c r="BG114" s="784"/>
      <c r="BH114" s="784"/>
      <c r="BI114" s="784"/>
      <c r="BJ114" s="784"/>
      <c r="BK114" s="784"/>
      <c r="BL114" s="784"/>
      <c r="BM114" s="784"/>
      <c r="BN114" s="784"/>
      <c r="BO114" s="784"/>
      <c r="BP114" s="785"/>
      <c r="BQ114" s="848">
        <v>1042485</v>
      </c>
      <c r="BR114" s="849"/>
      <c r="BS114" s="849"/>
      <c r="BT114" s="849"/>
      <c r="BU114" s="849"/>
      <c r="BV114" s="849">
        <v>999890</v>
      </c>
      <c r="BW114" s="849"/>
      <c r="BX114" s="849"/>
      <c r="BY114" s="849"/>
      <c r="BZ114" s="849"/>
      <c r="CA114" s="849">
        <v>967283</v>
      </c>
      <c r="CB114" s="849"/>
      <c r="CC114" s="849"/>
      <c r="CD114" s="849"/>
      <c r="CE114" s="849"/>
      <c r="CF114" s="907">
        <v>29.9</v>
      </c>
      <c r="CG114" s="908"/>
      <c r="CH114" s="908"/>
      <c r="CI114" s="908"/>
      <c r="CJ114" s="908"/>
      <c r="CK114" s="959"/>
      <c r="CL114" s="853"/>
      <c r="CM114" s="847" t="s">
        <v>453</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130</v>
      </c>
      <c r="DH114" s="812"/>
      <c r="DI114" s="812"/>
      <c r="DJ114" s="812"/>
      <c r="DK114" s="813"/>
      <c r="DL114" s="814" t="s">
        <v>130</v>
      </c>
      <c r="DM114" s="812"/>
      <c r="DN114" s="812"/>
      <c r="DO114" s="812"/>
      <c r="DP114" s="813"/>
      <c r="DQ114" s="814" t="s">
        <v>130</v>
      </c>
      <c r="DR114" s="812"/>
      <c r="DS114" s="812"/>
      <c r="DT114" s="812"/>
      <c r="DU114" s="813"/>
      <c r="DV114" s="856" t="s">
        <v>130</v>
      </c>
      <c r="DW114" s="857"/>
      <c r="DX114" s="857"/>
      <c r="DY114" s="857"/>
      <c r="DZ114" s="858"/>
    </row>
    <row r="115" spans="1:130" s="221" customFormat="1" ht="26.25" customHeight="1" x14ac:dyDescent="0.15">
      <c r="A115" s="946"/>
      <c r="B115" s="947"/>
      <c r="C115" s="784" t="s">
        <v>454</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v>14845</v>
      </c>
      <c r="AB115" s="951"/>
      <c r="AC115" s="951"/>
      <c r="AD115" s="951"/>
      <c r="AE115" s="952"/>
      <c r="AF115" s="953">
        <v>12576</v>
      </c>
      <c r="AG115" s="951"/>
      <c r="AH115" s="951"/>
      <c r="AI115" s="951"/>
      <c r="AJ115" s="952"/>
      <c r="AK115" s="953">
        <v>8968</v>
      </c>
      <c r="AL115" s="951"/>
      <c r="AM115" s="951"/>
      <c r="AN115" s="951"/>
      <c r="AO115" s="952"/>
      <c r="AP115" s="954">
        <v>0.3</v>
      </c>
      <c r="AQ115" s="955"/>
      <c r="AR115" s="955"/>
      <c r="AS115" s="955"/>
      <c r="AT115" s="956"/>
      <c r="AU115" s="964"/>
      <c r="AV115" s="965"/>
      <c r="AW115" s="965"/>
      <c r="AX115" s="965"/>
      <c r="AY115" s="965"/>
      <c r="AZ115" s="847" t="s">
        <v>455</v>
      </c>
      <c r="BA115" s="784"/>
      <c r="BB115" s="784"/>
      <c r="BC115" s="784"/>
      <c r="BD115" s="784"/>
      <c r="BE115" s="784"/>
      <c r="BF115" s="784"/>
      <c r="BG115" s="784"/>
      <c r="BH115" s="784"/>
      <c r="BI115" s="784"/>
      <c r="BJ115" s="784"/>
      <c r="BK115" s="784"/>
      <c r="BL115" s="784"/>
      <c r="BM115" s="784"/>
      <c r="BN115" s="784"/>
      <c r="BO115" s="784"/>
      <c r="BP115" s="785"/>
      <c r="BQ115" s="848" t="s">
        <v>130</v>
      </c>
      <c r="BR115" s="849"/>
      <c r="BS115" s="849"/>
      <c r="BT115" s="849"/>
      <c r="BU115" s="849"/>
      <c r="BV115" s="849" t="s">
        <v>130</v>
      </c>
      <c r="BW115" s="849"/>
      <c r="BX115" s="849"/>
      <c r="BY115" s="849"/>
      <c r="BZ115" s="849"/>
      <c r="CA115" s="849" t="s">
        <v>442</v>
      </c>
      <c r="CB115" s="849"/>
      <c r="CC115" s="849"/>
      <c r="CD115" s="849"/>
      <c r="CE115" s="849"/>
      <c r="CF115" s="907" t="s">
        <v>130</v>
      </c>
      <c r="CG115" s="908"/>
      <c r="CH115" s="908"/>
      <c r="CI115" s="908"/>
      <c r="CJ115" s="908"/>
      <c r="CK115" s="959"/>
      <c r="CL115" s="853"/>
      <c r="CM115" s="847" t="s">
        <v>456</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130</v>
      </c>
      <c r="DH115" s="812"/>
      <c r="DI115" s="812"/>
      <c r="DJ115" s="812"/>
      <c r="DK115" s="813"/>
      <c r="DL115" s="814" t="s">
        <v>130</v>
      </c>
      <c r="DM115" s="812"/>
      <c r="DN115" s="812"/>
      <c r="DO115" s="812"/>
      <c r="DP115" s="813"/>
      <c r="DQ115" s="814" t="s">
        <v>130</v>
      </c>
      <c r="DR115" s="812"/>
      <c r="DS115" s="812"/>
      <c r="DT115" s="812"/>
      <c r="DU115" s="813"/>
      <c r="DV115" s="856" t="s">
        <v>130</v>
      </c>
      <c r="DW115" s="857"/>
      <c r="DX115" s="857"/>
      <c r="DY115" s="857"/>
      <c r="DZ115" s="858"/>
    </row>
    <row r="116" spans="1:130" s="221" customFormat="1" ht="26.25" customHeight="1" x14ac:dyDescent="0.15">
      <c r="A116" s="948"/>
      <c r="B116" s="949"/>
      <c r="C116" s="871" t="s">
        <v>457</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130</v>
      </c>
      <c r="AB116" s="812"/>
      <c r="AC116" s="812"/>
      <c r="AD116" s="812"/>
      <c r="AE116" s="813"/>
      <c r="AF116" s="814" t="s">
        <v>130</v>
      </c>
      <c r="AG116" s="812"/>
      <c r="AH116" s="812"/>
      <c r="AI116" s="812"/>
      <c r="AJ116" s="813"/>
      <c r="AK116" s="814" t="s">
        <v>130</v>
      </c>
      <c r="AL116" s="812"/>
      <c r="AM116" s="812"/>
      <c r="AN116" s="812"/>
      <c r="AO116" s="813"/>
      <c r="AP116" s="856" t="s">
        <v>130</v>
      </c>
      <c r="AQ116" s="857"/>
      <c r="AR116" s="857"/>
      <c r="AS116" s="857"/>
      <c r="AT116" s="858"/>
      <c r="AU116" s="964"/>
      <c r="AV116" s="965"/>
      <c r="AW116" s="965"/>
      <c r="AX116" s="965"/>
      <c r="AY116" s="965"/>
      <c r="AZ116" s="941" t="s">
        <v>458</v>
      </c>
      <c r="BA116" s="942"/>
      <c r="BB116" s="942"/>
      <c r="BC116" s="942"/>
      <c r="BD116" s="942"/>
      <c r="BE116" s="942"/>
      <c r="BF116" s="942"/>
      <c r="BG116" s="942"/>
      <c r="BH116" s="942"/>
      <c r="BI116" s="942"/>
      <c r="BJ116" s="942"/>
      <c r="BK116" s="942"/>
      <c r="BL116" s="942"/>
      <c r="BM116" s="942"/>
      <c r="BN116" s="942"/>
      <c r="BO116" s="942"/>
      <c r="BP116" s="943"/>
      <c r="BQ116" s="848" t="s">
        <v>130</v>
      </c>
      <c r="BR116" s="849"/>
      <c r="BS116" s="849"/>
      <c r="BT116" s="849"/>
      <c r="BU116" s="849"/>
      <c r="BV116" s="849" t="s">
        <v>130</v>
      </c>
      <c r="BW116" s="849"/>
      <c r="BX116" s="849"/>
      <c r="BY116" s="849"/>
      <c r="BZ116" s="849"/>
      <c r="CA116" s="849" t="s">
        <v>447</v>
      </c>
      <c r="CB116" s="849"/>
      <c r="CC116" s="849"/>
      <c r="CD116" s="849"/>
      <c r="CE116" s="849"/>
      <c r="CF116" s="907" t="s">
        <v>130</v>
      </c>
      <c r="CG116" s="908"/>
      <c r="CH116" s="908"/>
      <c r="CI116" s="908"/>
      <c r="CJ116" s="908"/>
      <c r="CK116" s="959"/>
      <c r="CL116" s="853"/>
      <c r="CM116" s="847" t="s">
        <v>459</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v>1265</v>
      </c>
      <c r="DH116" s="812"/>
      <c r="DI116" s="812"/>
      <c r="DJ116" s="812"/>
      <c r="DK116" s="813"/>
      <c r="DL116" s="814" t="s">
        <v>130</v>
      </c>
      <c r="DM116" s="812"/>
      <c r="DN116" s="812"/>
      <c r="DO116" s="812"/>
      <c r="DP116" s="813"/>
      <c r="DQ116" s="814" t="s">
        <v>130</v>
      </c>
      <c r="DR116" s="812"/>
      <c r="DS116" s="812"/>
      <c r="DT116" s="812"/>
      <c r="DU116" s="813"/>
      <c r="DV116" s="856" t="s">
        <v>130</v>
      </c>
      <c r="DW116" s="857"/>
      <c r="DX116" s="857"/>
      <c r="DY116" s="857"/>
      <c r="DZ116" s="858"/>
    </row>
    <row r="117" spans="1:130" s="221" customFormat="1" ht="26.25" customHeight="1" x14ac:dyDescent="0.15">
      <c r="A117" s="927" t="s">
        <v>189</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460</v>
      </c>
      <c r="Z117" s="929"/>
      <c r="AA117" s="934">
        <v>858065</v>
      </c>
      <c r="AB117" s="935"/>
      <c r="AC117" s="935"/>
      <c r="AD117" s="935"/>
      <c r="AE117" s="936"/>
      <c r="AF117" s="937">
        <v>850807</v>
      </c>
      <c r="AG117" s="935"/>
      <c r="AH117" s="935"/>
      <c r="AI117" s="935"/>
      <c r="AJ117" s="936"/>
      <c r="AK117" s="937">
        <v>765541</v>
      </c>
      <c r="AL117" s="935"/>
      <c r="AM117" s="935"/>
      <c r="AN117" s="935"/>
      <c r="AO117" s="936"/>
      <c r="AP117" s="938"/>
      <c r="AQ117" s="939"/>
      <c r="AR117" s="939"/>
      <c r="AS117" s="939"/>
      <c r="AT117" s="940"/>
      <c r="AU117" s="964"/>
      <c r="AV117" s="965"/>
      <c r="AW117" s="965"/>
      <c r="AX117" s="965"/>
      <c r="AY117" s="965"/>
      <c r="AZ117" s="895" t="s">
        <v>461</v>
      </c>
      <c r="BA117" s="896"/>
      <c r="BB117" s="896"/>
      <c r="BC117" s="896"/>
      <c r="BD117" s="896"/>
      <c r="BE117" s="896"/>
      <c r="BF117" s="896"/>
      <c r="BG117" s="896"/>
      <c r="BH117" s="896"/>
      <c r="BI117" s="896"/>
      <c r="BJ117" s="896"/>
      <c r="BK117" s="896"/>
      <c r="BL117" s="896"/>
      <c r="BM117" s="896"/>
      <c r="BN117" s="896"/>
      <c r="BO117" s="896"/>
      <c r="BP117" s="897"/>
      <c r="BQ117" s="848" t="s">
        <v>396</v>
      </c>
      <c r="BR117" s="849"/>
      <c r="BS117" s="849"/>
      <c r="BT117" s="849"/>
      <c r="BU117" s="849"/>
      <c r="BV117" s="849" t="s">
        <v>130</v>
      </c>
      <c r="BW117" s="849"/>
      <c r="BX117" s="849"/>
      <c r="BY117" s="849"/>
      <c r="BZ117" s="849"/>
      <c r="CA117" s="849" t="s">
        <v>396</v>
      </c>
      <c r="CB117" s="849"/>
      <c r="CC117" s="849"/>
      <c r="CD117" s="849"/>
      <c r="CE117" s="849"/>
      <c r="CF117" s="907" t="s">
        <v>396</v>
      </c>
      <c r="CG117" s="908"/>
      <c r="CH117" s="908"/>
      <c r="CI117" s="908"/>
      <c r="CJ117" s="908"/>
      <c r="CK117" s="959"/>
      <c r="CL117" s="853"/>
      <c r="CM117" s="847" t="s">
        <v>462</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130</v>
      </c>
      <c r="DH117" s="812"/>
      <c r="DI117" s="812"/>
      <c r="DJ117" s="812"/>
      <c r="DK117" s="813"/>
      <c r="DL117" s="814" t="s">
        <v>130</v>
      </c>
      <c r="DM117" s="812"/>
      <c r="DN117" s="812"/>
      <c r="DO117" s="812"/>
      <c r="DP117" s="813"/>
      <c r="DQ117" s="814" t="s">
        <v>396</v>
      </c>
      <c r="DR117" s="812"/>
      <c r="DS117" s="812"/>
      <c r="DT117" s="812"/>
      <c r="DU117" s="813"/>
      <c r="DV117" s="856" t="s">
        <v>396</v>
      </c>
      <c r="DW117" s="857"/>
      <c r="DX117" s="857"/>
      <c r="DY117" s="857"/>
      <c r="DZ117" s="858"/>
    </row>
    <row r="118" spans="1:130" s="221" customFormat="1" ht="26.25" customHeight="1" x14ac:dyDescent="0.15">
      <c r="A118" s="927" t="s">
        <v>434</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431</v>
      </c>
      <c r="AB118" s="928"/>
      <c r="AC118" s="928"/>
      <c r="AD118" s="928"/>
      <c r="AE118" s="929"/>
      <c r="AF118" s="930" t="s">
        <v>432</v>
      </c>
      <c r="AG118" s="928"/>
      <c r="AH118" s="928"/>
      <c r="AI118" s="928"/>
      <c r="AJ118" s="929"/>
      <c r="AK118" s="930" t="s">
        <v>309</v>
      </c>
      <c r="AL118" s="928"/>
      <c r="AM118" s="928"/>
      <c r="AN118" s="928"/>
      <c r="AO118" s="929"/>
      <c r="AP118" s="931" t="s">
        <v>433</v>
      </c>
      <c r="AQ118" s="932"/>
      <c r="AR118" s="932"/>
      <c r="AS118" s="932"/>
      <c r="AT118" s="933"/>
      <c r="AU118" s="964"/>
      <c r="AV118" s="965"/>
      <c r="AW118" s="965"/>
      <c r="AX118" s="965"/>
      <c r="AY118" s="965"/>
      <c r="AZ118" s="870" t="s">
        <v>463</v>
      </c>
      <c r="BA118" s="871"/>
      <c r="BB118" s="871"/>
      <c r="BC118" s="871"/>
      <c r="BD118" s="871"/>
      <c r="BE118" s="871"/>
      <c r="BF118" s="871"/>
      <c r="BG118" s="871"/>
      <c r="BH118" s="871"/>
      <c r="BI118" s="871"/>
      <c r="BJ118" s="871"/>
      <c r="BK118" s="871"/>
      <c r="BL118" s="871"/>
      <c r="BM118" s="871"/>
      <c r="BN118" s="871"/>
      <c r="BO118" s="871"/>
      <c r="BP118" s="872"/>
      <c r="BQ118" s="911" t="s">
        <v>416</v>
      </c>
      <c r="BR118" s="877"/>
      <c r="BS118" s="877"/>
      <c r="BT118" s="877"/>
      <c r="BU118" s="877"/>
      <c r="BV118" s="877" t="s">
        <v>130</v>
      </c>
      <c r="BW118" s="877"/>
      <c r="BX118" s="877"/>
      <c r="BY118" s="877"/>
      <c r="BZ118" s="877"/>
      <c r="CA118" s="877" t="s">
        <v>396</v>
      </c>
      <c r="CB118" s="877"/>
      <c r="CC118" s="877"/>
      <c r="CD118" s="877"/>
      <c r="CE118" s="877"/>
      <c r="CF118" s="907" t="s">
        <v>396</v>
      </c>
      <c r="CG118" s="908"/>
      <c r="CH118" s="908"/>
      <c r="CI118" s="908"/>
      <c r="CJ118" s="908"/>
      <c r="CK118" s="959"/>
      <c r="CL118" s="853"/>
      <c r="CM118" s="847" t="s">
        <v>464</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130</v>
      </c>
      <c r="DH118" s="812"/>
      <c r="DI118" s="812"/>
      <c r="DJ118" s="812"/>
      <c r="DK118" s="813"/>
      <c r="DL118" s="814" t="s">
        <v>130</v>
      </c>
      <c r="DM118" s="812"/>
      <c r="DN118" s="812"/>
      <c r="DO118" s="812"/>
      <c r="DP118" s="813"/>
      <c r="DQ118" s="814" t="s">
        <v>130</v>
      </c>
      <c r="DR118" s="812"/>
      <c r="DS118" s="812"/>
      <c r="DT118" s="812"/>
      <c r="DU118" s="813"/>
      <c r="DV118" s="856" t="s">
        <v>130</v>
      </c>
      <c r="DW118" s="857"/>
      <c r="DX118" s="857"/>
      <c r="DY118" s="857"/>
      <c r="DZ118" s="858"/>
    </row>
    <row r="119" spans="1:130" s="221" customFormat="1" ht="26.25" customHeight="1" x14ac:dyDescent="0.15">
      <c r="A119" s="850" t="s">
        <v>437</v>
      </c>
      <c r="B119" s="851"/>
      <c r="C119" s="892" t="s">
        <v>438</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396</v>
      </c>
      <c r="AB119" s="921"/>
      <c r="AC119" s="921"/>
      <c r="AD119" s="921"/>
      <c r="AE119" s="922"/>
      <c r="AF119" s="923" t="s">
        <v>130</v>
      </c>
      <c r="AG119" s="921"/>
      <c r="AH119" s="921"/>
      <c r="AI119" s="921"/>
      <c r="AJ119" s="922"/>
      <c r="AK119" s="923" t="s">
        <v>416</v>
      </c>
      <c r="AL119" s="921"/>
      <c r="AM119" s="921"/>
      <c r="AN119" s="921"/>
      <c r="AO119" s="922"/>
      <c r="AP119" s="924" t="s">
        <v>396</v>
      </c>
      <c r="AQ119" s="925"/>
      <c r="AR119" s="925"/>
      <c r="AS119" s="925"/>
      <c r="AT119" s="926"/>
      <c r="AU119" s="966"/>
      <c r="AV119" s="967"/>
      <c r="AW119" s="967"/>
      <c r="AX119" s="967"/>
      <c r="AY119" s="967"/>
      <c r="AZ119" s="242" t="s">
        <v>189</v>
      </c>
      <c r="BA119" s="242"/>
      <c r="BB119" s="242"/>
      <c r="BC119" s="242"/>
      <c r="BD119" s="242"/>
      <c r="BE119" s="242"/>
      <c r="BF119" s="242"/>
      <c r="BG119" s="242"/>
      <c r="BH119" s="242"/>
      <c r="BI119" s="242"/>
      <c r="BJ119" s="242"/>
      <c r="BK119" s="242"/>
      <c r="BL119" s="242"/>
      <c r="BM119" s="242"/>
      <c r="BN119" s="242"/>
      <c r="BO119" s="909" t="s">
        <v>465</v>
      </c>
      <c r="BP119" s="910"/>
      <c r="BQ119" s="911">
        <v>10954377</v>
      </c>
      <c r="BR119" s="877"/>
      <c r="BS119" s="877"/>
      <c r="BT119" s="877"/>
      <c r="BU119" s="877"/>
      <c r="BV119" s="877">
        <v>10585908</v>
      </c>
      <c r="BW119" s="877"/>
      <c r="BX119" s="877"/>
      <c r="BY119" s="877"/>
      <c r="BZ119" s="877"/>
      <c r="CA119" s="877">
        <v>10172569</v>
      </c>
      <c r="CB119" s="877"/>
      <c r="CC119" s="877"/>
      <c r="CD119" s="877"/>
      <c r="CE119" s="877"/>
      <c r="CF119" s="780"/>
      <c r="CG119" s="781"/>
      <c r="CH119" s="781"/>
      <c r="CI119" s="781"/>
      <c r="CJ119" s="866"/>
      <c r="CK119" s="960"/>
      <c r="CL119" s="855"/>
      <c r="CM119" s="870" t="s">
        <v>466</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v>174215</v>
      </c>
      <c r="DH119" s="796"/>
      <c r="DI119" s="796"/>
      <c r="DJ119" s="796"/>
      <c r="DK119" s="797"/>
      <c r="DL119" s="798">
        <v>141390</v>
      </c>
      <c r="DM119" s="796"/>
      <c r="DN119" s="796"/>
      <c r="DO119" s="796"/>
      <c r="DP119" s="797"/>
      <c r="DQ119" s="798">
        <v>111886</v>
      </c>
      <c r="DR119" s="796"/>
      <c r="DS119" s="796"/>
      <c r="DT119" s="796"/>
      <c r="DU119" s="797"/>
      <c r="DV119" s="880">
        <v>3.5</v>
      </c>
      <c r="DW119" s="881"/>
      <c r="DX119" s="881"/>
      <c r="DY119" s="881"/>
      <c r="DZ119" s="882"/>
    </row>
    <row r="120" spans="1:130" s="221" customFormat="1" ht="26.25" customHeight="1" x14ac:dyDescent="0.15">
      <c r="A120" s="852"/>
      <c r="B120" s="853"/>
      <c r="C120" s="847" t="s">
        <v>441</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396</v>
      </c>
      <c r="AB120" s="812"/>
      <c r="AC120" s="812"/>
      <c r="AD120" s="812"/>
      <c r="AE120" s="813"/>
      <c r="AF120" s="814" t="s">
        <v>396</v>
      </c>
      <c r="AG120" s="812"/>
      <c r="AH120" s="812"/>
      <c r="AI120" s="812"/>
      <c r="AJ120" s="813"/>
      <c r="AK120" s="814" t="s">
        <v>130</v>
      </c>
      <c r="AL120" s="812"/>
      <c r="AM120" s="812"/>
      <c r="AN120" s="812"/>
      <c r="AO120" s="813"/>
      <c r="AP120" s="856" t="s">
        <v>396</v>
      </c>
      <c r="AQ120" s="857"/>
      <c r="AR120" s="857"/>
      <c r="AS120" s="857"/>
      <c r="AT120" s="858"/>
      <c r="AU120" s="912" t="s">
        <v>467</v>
      </c>
      <c r="AV120" s="913"/>
      <c r="AW120" s="913"/>
      <c r="AX120" s="913"/>
      <c r="AY120" s="914"/>
      <c r="AZ120" s="892" t="s">
        <v>468</v>
      </c>
      <c r="BA120" s="840"/>
      <c r="BB120" s="840"/>
      <c r="BC120" s="840"/>
      <c r="BD120" s="840"/>
      <c r="BE120" s="840"/>
      <c r="BF120" s="840"/>
      <c r="BG120" s="840"/>
      <c r="BH120" s="840"/>
      <c r="BI120" s="840"/>
      <c r="BJ120" s="840"/>
      <c r="BK120" s="840"/>
      <c r="BL120" s="840"/>
      <c r="BM120" s="840"/>
      <c r="BN120" s="840"/>
      <c r="BO120" s="840"/>
      <c r="BP120" s="841"/>
      <c r="BQ120" s="893">
        <v>2373720</v>
      </c>
      <c r="BR120" s="874"/>
      <c r="BS120" s="874"/>
      <c r="BT120" s="874"/>
      <c r="BU120" s="874"/>
      <c r="BV120" s="874">
        <v>2444106</v>
      </c>
      <c r="BW120" s="874"/>
      <c r="BX120" s="874"/>
      <c r="BY120" s="874"/>
      <c r="BZ120" s="874"/>
      <c r="CA120" s="874">
        <v>2386178</v>
      </c>
      <c r="CB120" s="874"/>
      <c r="CC120" s="874"/>
      <c r="CD120" s="874"/>
      <c r="CE120" s="874"/>
      <c r="CF120" s="898">
        <v>73.7</v>
      </c>
      <c r="CG120" s="899"/>
      <c r="CH120" s="899"/>
      <c r="CI120" s="899"/>
      <c r="CJ120" s="899"/>
      <c r="CK120" s="900" t="s">
        <v>469</v>
      </c>
      <c r="CL120" s="884"/>
      <c r="CM120" s="884"/>
      <c r="CN120" s="884"/>
      <c r="CO120" s="885"/>
      <c r="CP120" s="904" t="s">
        <v>470</v>
      </c>
      <c r="CQ120" s="905"/>
      <c r="CR120" s="905"/>
      <c r="CS120" s="905"/>
      <c r="CT120" s="905"/>
      <c r="CU120" s="905"/>
      <c r="CV120" s="905"/>
      <c r="CW120" s="905"/>
      <c r="CX120" s="905"/>
      <c r="CY120" s="905"/>
      <c r="CZ120" s="905"/>
      <c r="DA120" s="905"/>
      <c r="DB120" s="905"/>
      <c r="DC120" s="905"/>
      <c r="DD120" s="905"/>
      <c r="DE120" s="905"/>
      <c r="DF120" s="906"/>
      <c r="DG120" s="893" t="s">
        <v>396</v>
      </c>
      <c r="DH120" s="874"/>
      <c r="DI120" s="874"/>
      <c r="DJ120" s="874"/>
      <c r="DK120" s="874"/>
      <c r="DL120" s="874">
        <v>4671618</v>
      </c>
      <c r="DM120" s="874"/>
      <c r="DN120" s="874"/>
      <c r="DO120" s="874"/>
      <c r="DP120" s="874"/>
      <c r="DQ120" s="874">
        <v>4229027</v>
      </c>
      <c r="DR120" s="874"/>
      <c r="DS120" s="874"/>
      <c r="DT120" s="874"/>
      <c r="DU120" s="874"/>
      <c r="DV120" s="875">
        <v>130.6</v>
      </c>
      <c r="DW120" s="875"/>
      <c r="DX120" s="875"/>
      <c r="DY120" s="875"/>
      <c r="DZ120" s="876"/>
    </row>
    <row r="121" spans="1:130" s="221" customFormat="1" ht="26.25" customHeight="1" x14ac:dyDescent="0.15">
      <c r="A121" s="852"/>
      <c r="B121" s="853"/>
      <c r="C121" s="895" t="s">
        <v>471</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396</v>
      </c>
      <c r="AB121" s="812"/>
      <c r="AC121" s="812"/>
      <c r="AD121" s="812"/>
      <c r="AE121" s="813"/>
      <c r="AF121" s="814" t="s">
        <v>130</v>
      </c>
      <c r="AG121" s="812"/>
      <c r="AH121" s="812"/>
      <c r="AI121" s="812"/>
      <c r="AJ121" s="813"/>
      <c r="AK121" s="814" t="s">
        <v>396</v>
      </c>
      <c r="AL121" s="812"/>
      <c r="AM121" s="812"/>
      <c r="AN121" s="812"/>
      <c r="AO121" s="813"/>
      <c r="AP121" s="856" t="s">
        <v>396</v>
      </c>
      <c r="AQ121" s="857"/>
      <c r="AR121" s="857"/>
      <c r="AS121" s="857"/>
      <c r="AT121" s="858"/>
      <c r="AU121" s="915"/>
      <c r="AV121" s="916"/>
      <c r="AW121" s="916"/>
      <c r="AX121" s="916"/>
      <c r="AY121" s="917"/>
      <c r="AZ121" s="847" t="s">
        <v>472</v>
      </c>
      <c r="BA121" s="784"/>
      <c r="BB121" s="784"/>
      <c r="BC121" s="784"/>
      <c r="BD121" s="784"/>
      <c r="BE121" s="784"/>
      <c r="BF121" s="784"/>
      <c r="BG121" s="784"/>
      <c r="BH121" s="784"/>
      <c r="BI121" s="784"/>
      <c r="BJ121" s="784"/>
      <c r="BK121" s="784"/>
      <c r="BL121" s="784"/>
      <c r="BM121" s="784"/>
      <c r="BN121" s="784"/>
      <c r="BO121" s="784"/>
      <c r="BP121" s="785"/>
      <c r="BQ121" s="848">
        <v>163173</v>
      </c>
      <c r="BR121" s="849"/>
      <c r="BS121" s="849"/>
      <c r="BT121" s="849"/>
      <c r="BU121" s="849"/>
      <c r="BV121" s="849">
        <v>96686</v>
      </c>
      <c r="BW121" s="849"/>
      <c r="BX121" s="849"/>
      <c r="BY121" s="849"/>
      <c r="BZ121" s="849"/>
      <c r="CA121" s="849">
        <v>72079</v>
      </c>
      <c r="CB121" s="849"/>
      <c r="CC121" s="849"/>
      <c r="CD121" s="849"/>
      <c r="CE121" s="849"/>
      <c r="CF121" s="907">
        <v>2.2000000000000002</v>
      </c>
      <c r="CG121" s="908"/>
      <c r="CH121" s="908"/>
      <c r="CI121" s="908"/>
      <c r="CJ121" s="908"/>
      <c r="CK121" s="901"/>
      <c r="CL121" s="887"/>
      <c r="CM121" s="887"/>
      <c r="CN121" s="887"/>
      <c r="CO121" s="888"/>
      <c r="CP121" s="867" t="s">
        <v>473</v>
      </c>
      <c r="CQ121" s="868"/>
      <c r="CR121" s="868"/>
      <c r="CS121" s="868"/>
      <c r="CT121" s="868"/>
      <c r="CU121" s="868"/>
      <c r="CV121" s="868"/>
      <c r="CW121" s="868"/>
      <c r="CX121" s="868"/>
      <c r="CY121" s="868"/>
      <c r="CZ121" s="868"/>
      <c r="DA121" s="868"/>
      <c r="DB121" s="868"/>
      <c r="DC121" s="868"/>
      <c r="DD121" s="868"/>
      <c r="DE121" s="868"/>
      <c r="DF121" s="869"/>
      <c r="DG121" s="848">
        <v>7506</v>
      </c>
      <c r="DH121" s="849"/>
      <c r="DI121" s="849"/>
      <c r="DJ121" s="849"/>
      <c r="DK121" s="849"/>
      <c r="DL121" s="849">
        <v>7554</v>
      </c>
      <c r="DM121" s="849"/>
      <c r="DN121" s="849"/>
      <c r="DO121" s="849"/>
      <c r="DP121" s="849"/>
      <c r="DQ121" s="849">
        <v>7255</v>
      </c>
      <c r="DR121" s="849"/>
      <c r="DS121" s="849"/>
      <c r="DT121" s="849"/>
      <c r="DU121" s="849"/>
      <c r="DV121" s="826">
        <v>0.2</v>
      </c>
      <c r="DW121" s="826"/>
      <c r="DX121" s="826"/>
      <c r="DY121" s="826"/>
      <c r="DZ121" s="827"/>
    </row>
    <row r="122" spans="1:130" s="221" customFormat="1" ht="26.25" customHeight="1" x14ac:dyDescent="0.15">
      <c r="A122" s="852"/>
      <c r="B122" s="853"/>
      <c r="C122" s="847" t="s">
        <v>453</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416</v>
      </c>
      <c r="AB122" s="812"/>
      <c r="AC122" s="812"/>
      <c r="AD122" s="812"/>
      <c r="AE122" s="813"/>
      <c r="AF122" s="814" t="s">
        <v>130</v>
      </c>
      <c r="AG122" s="812"/>
      <c r="AH122" s="812"/>
      <c r="AI122" s="812"/>
      <c r="AJ122" s="813"/>
      <c r="AK122" s="814" t="s">
        <v>130</v>
      </c>
      <c r="AL122" s="812"/>
      <c r="AM122" s="812"/>
      <c r="AN122" s="812"/>
      <c r="AO122" s="813"/>
      <c r="AP122" s="856" t="s">
        <v>416</v>
      </c>
      <c r="AQ122" s="857"/>
      <c r="AR122" s="857"/>
      <c r="AS122" s="857"/>
      <c r="AT122" s="858"/>
      <c r="AU122" s="915"/>
      <c r="AV122" s="916"/>
      <c r="AW122" s="916"/>
      <c r="AX122" s="916"/>
      <c r="AY122" s="917"/>
      <c r="AZ122" s="870" t="s">
        <v>474</v>
      </c>
      <c r="BA122" s="871"/>
      <c r="BB122" s="871"/>
      <c r="BC122" s="871"/>
      <c r="BD122" s="871"/>
      <c r="BE122" s="871"/>
      <c r="BF122" s="871"/>
      <c r="BG122" s="871"/>
      <c r="BH122" s="871"/>
      <c r="BI122" s="871"/>
      <c r="BJ122" s="871"/>
      <c r="BK122" s="871"/>
      <c r="BL122" s="871"/>
      <c r="BM122" s="871"/>
      <c r="BN122" s="871"/>
      <c r="BO122" s="871"/>
      <c r="BP122" s="872"/>
      <c r="BQ122" s="911">
        <v>6285781</v>
      </c>
      <c r="BR122" s="877"/>
      <c r="BS122" s="877"/>
      <c r="BT122" s="877"/>
      <c r="BU122" s="877"/>
      <c r="BV122" s="877">
        <v>6294440</v>
      </c>
      <c r="BW122" s="877"/>
      <c r="BX122" s="877"/>
      <c r="BY122" s="877"/>
      <c r="BZ122" s="877"/>
      <c r="CA122" s="877">
        <v>6015216</v>
      </c>
      <c r="CB122" s="877"/>
      <c r="CC122" s="877"/>
      <c r="CD122" s="877"/>
      <c r="CE122" s="877"/>
      <c r="CF122" s="878">
        <v>185.7</v>
      </c>
      <c r="CG122" s="879"/>
      <c r="CH122" s="879"/>
      <c r="CI122" s="879"/>
      <c r="CJ122" s="879"/>
      <c r="CK122" s="901"/>
      <c r="CL122" s="887"/>
      <c r="CM122" s="887"/>
      <c r="CN122" s="887"/>
      <c r="CO122" s="888"/>
      <c r="CP122" s="867" t="s">
        <v>475</v>
      </c>
      <c r="CQ122" s="868"/>
      <c r="CR122" s="868"/>
      <c r="CS122" s="868"/>
      <c r="CT122" s="868"/>
      <c r="CU122" s="868"/>
      <c r="CV122" s="868"/>
      <c r="CW122" s="868"/>
      <c r="CX122" s="868"/>
      <c r="CY122" s="868"/>
      <c r="CZ122" s="868"/>
      <c r="DA122" s="868"/>
      <c r="DB122" s="868"/>
      <c r="DC122" s="868"/>
      <c r="DD122" s="868"/>
      <c r="DE122" s="868"/>
      <c r="DF122" s="869"/>
      <c r="DG122" s="848" t="s">
        <v>396</v>
      </c>
      <c r="DH122" s="849"/>
      <c r="DI122" s="849"/>
      <c r="DJ122" s="849"/>
      <c r="DK122" s="849"/>
      <c r="DL122" s="849" t="s">
        <v>416</v>
      </c>
      <c r="DM122" s="849"/>
      <c r="DN122" s="849"/>
      <c r="DO122" s="849"/>
      <c r="DP122" s="849"/>
      <c r="DQ122" s="849" t="s">
        <v>130</v>
      </c>
      <c r="DR122" s="849"/>
      <c r="DS122" s="849"/>
      <c r="DT122" s="849"/>
      <c r="DU122" s="849"/>
      <c r="DV122" s="826" t="s">
        <v>130</v>
      </c>
      <c r="DW122" s="826"/>
      <c r="DX122" s="826"/>
      <c r="DY122" s="826"/>
      <c r="DZ122" s="827"/>
    </row>
    <row r="123" spans="1:130" s="221" customFormat="1" ht="26.25" customHeight="1" x14ac:dyDescent="0.15">
      <c r="A123" s="852"/>
      <c r="B123" s="853"/>
      <c r="C123" s="847" t="s">
        <v>459</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v>2569</v>
      </c>
      <c r="AB123" s="812"/>
      <c r="AC123" s="812"/>
      <c r="AD123" s="812"/>
      <c r="AE123" s="813"/>
      <c r="AF123" s="814">
        <v>1287</v>
      </c>
      <c r="AG123" s="812"/>
      <c r="AH123" s="812"/>
      <c r="AI123" s="812"/>
      <c r="AJ123" s="813"/>
      <c r="AK123" s="814" t="s">
        <v>130</v>
      </c>
      <c r="AL123" s="812"/>
      <c r="AM123" s="812"/>
      <c r="AN123" s="812"/>
      <c r="AO123" s="813"/>
      <c r="AP123" s="856" t="s">
        <v>130</v>
      </c>
      <c r="AQ123" s="857"/>
      <c r="AR123" s="857"/>
      <c r="AS123" s="857"/>
      <c r="AT123" s="858"/>
      <c r="AU123" s="918"/>
      <c r="AV123" s="919"/>
      <c r="AW123" s="919"/>
      <c r="AX123" s="919"/>
      <c r="AY123" s="919"/>
      <c r="AZ123" s="242" t="s">
        <v>189</v>
      </c>
      <c r="BA123" s="242"/>
      <c r="BB123" s="242"/>
      <c r="BC123" s="242"/>
      <c r="BD123" s="242"/>
      <c r="BE123" s="242"/>
      <c r="BF123" s="242"/>
      <c r="BG123" s="242"/>
      <c r="BH123" s="242"/>
      <c r="BI123" s="242"/>
      <c r="BJ123" s="242"/>
      <c r="BK123" s="242"/>
      <c r="BL123" s="242"/>
      <c r="BM123" s="242"/>
      <c r="BN123" s="242"/>
      <c r="BO123" s="909" t="s">
        <v>476</v>
      </c>
      <c r="BP123" s="910"/>
      <c r="BQ123" s="864">
        <v>8822674</v>
      </c>
      <c r="BR123" s="865"/>
      <c r="BS123" s="865"/>
      <c r="BT123" s="865"/>
      <c r="BU123" s="865"/>
      <c r="BV123" s="865">
        <v>8835232</v>
      </c>
      <c r="BW123" s="865"/>
      <c r="BX123" s="865"/>
      <c r="BY123" s="865"/>
      <c r="BZ123" s="865"/>
      <c r="CA123" s="865">
        <v>8473473</v>
      </c>
      <c r="CB123" s="865"/>
      <c r="CC123" s="865"/>
      <c r="CD123" s="865"/>
      <c r="CE123" s="865"/>
      <c r="CF123" s="780"/>
      <c r="CG123" s="781"/>
      <c r="CH123" s="781"/>
      <c r="CI123" s="781"/>
      <c r="CJ123" s="866"/>
      <c r="CK123" s="901"/>
      <c r="CL123" s="887"/>
      <c r="CM123" s="887"/>
      <c r="CN123" s="887"/>
      <c r="CO123" s="888"/>
      <c r="CP123" s="867" t="s">
        <v>409</v>
      </c>
      <c r="CQ123" s="868"/>
      <c r="CR123" s="868"/>
      <c r="CS123" s="868"/>
      <c r="CT123" s="868"/>
      <c r="CU123" s="868"/>
      <c r="CV123" s="868"/>
      <c r="CW123" s="868"/>
      <c r="CX123" s="868"/>
      <c r="CY123" s="868"/>
      <c r="CZ123" s="868"/>
      <c r="DA123" s="868"/>
      <c r="DB123" s="868"/>
      <c r="DC123" s="868"/>
      <c r="DD123" s="868"/>
      <c r="DE123" s="868"/>
      <c r="DF123" s="869"/>
      <c r="DG123" s="811" t="s">
        <v>396</v>
      </c>
      <c r="DH123" s="812"/>
      <c r="DI123" s="812"/>
      <c r="DJ123" s="812"/>
      <c r="DK123" s="813"/>
      <c r="DL123" s="814" t="s">
        <v>396</v>
      </c>
      <c r="DM123" s="812"/>
      <c r="DN123" s="812"/>
      <c r="DO123" s="812"/>
      <c r="DP123" s="813"/>
      <c r="DQ123" s="814" t="s">
        <v>130</v>
      </c>
      <c r="DR123" s="812"/>
      <c r="DS123" s="812"/>
      <c r="DT123" s="812"/>
      <c r="DU123" s="813"/>
      <c r="DV123" s="856" t="s">
        <v>396</v>
      </c>
      <c r="DW123" s="857"/>
      <c r="DX123" s="857"/>
      <c r="DY123" s="857"/>
      <c r="DZ123" s="858"/>
    </row>
    <row r="124" spans="1:130" s="221" customFormat="1" ht="26.25" customHeight="1" thickBot="1" x14ac:dyDescent="0.2">
      <c r="A124" s="852"/>
      <c r="B124" s="853"/>
      <c r="C124" s="847" t="s">
        <v>462</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396</v>
      </c>
      <c r="AB124" s="812"/>
      <c r="AC124" s="812"/>
      <c r="AD124" s="812"/>
      <c r="AE124" s="813"/>
      <c r="AF124" s="814" t="s">
        <v>130</v>
      </c>
      <c r="AG124" s="812"/>
      <c r="AH124" s="812"/>
      <c r="AI124" s="812"/>
      <c r="AJ124" s="813"/>
      <c r="AK124" s="814" t="s">
        <v>130</v>
      </c>
      <c r="AL124" s="812"/>
      <c r="AM124" s="812"/>
      <c r="AN124" s="812"/>
      <c r="AO124" s="813"/>
      <c r="AP124" s="856" t="s">
        <v>130</v>
      </c>
      <c r="AQ124" s="857"/>
      <c r="AR124" s="857"/>
      <c r="AS124" s="857"/>
      <c r="AT124" s="858"/>
      <c r="AU124" s="859" t="s">
        <v>477</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v>77.599999999999994</v>
      </c>
      <c r="BR124" s="863"/>
      <c r="BS124" s="863"/>
      <c r="BT124" s="863"/>
      <c r="BU124" s="863"/>
      <c r="BV124" s="863">
        <v>58.9</v>
      </c>
      <c r="BW124" s="863"/>
      <c r="BX124" s="863"/>
      <c r="BY124" s="863"/>
      <c r="BZ124" s="863"/>
      <c r="CA124" s="863">
        <v>52.4</v>
      </c>
      <c r="CB124" s="863"/>
      <c r="CC124" s="863"/>
      <c r="CD124" s="863"/>
      <c r="CE124" s="863"/>
      <c r="CF124" s="758"/>
      <c r="CG124" s="759"/>
      <c r="CH124" s="759"/>
      <c r="CI124" s="759"/>
      <c r="CJ124" s="894"/>
      <c r="CK124" s="902"/>
      <c r="CL124" s="902"/>
      <c r="CM124" s="902"/>
      <c r="CN124" s="902"/>
      <c r="CO124" s="903"/>
      <c r="CP124" s="867" t="s">
        <v>478</v>
      </c>
      <c r="CQ124" s="868"/>
      <c r="CR124" s="868"/>
      <c r="CS124" s="868"/>
      <c r="CT124" s="868"/>
      <c r="CU124" s="868"/>
      <c r="CV124" s="868"/>
      <c r="CW124" s="868"/>
      <c r="CX124" s="868"/>
      <c r="CY124" s="868"/>
      <c r="CZ124" s="868"/>
      <c r="DA124" s="868"/>
      <c r="DB124" s="868"/>
      <c r="DC124" s="868"/>
      <c r="DD124" s="868"/>
      <c r="DE124" s="868"/>
      <c r="DF124" s="869"/>
      <c r="DG124" s="795">
        <v>4835372</v>
      </c>
      <c r="DH124" s="796"/>
      <c r="DI124" s="796"/>
      <c r="DJ124" s="796"/>
      <c r="DK124" s="797"/>
      <c r="DL124" s="798" t="s">
        <v>396</v>
      </c>
      <c r="DM124" s="796"/>
      <c r="DN124" s="796"/>
      <c r="DO124" s="796"/>
      <c r="DP124" s="797"/>
      <c r="DQ124" s="798" t="s">
        <v>416</v>
      </c>
      <c r="DR124" s="796"/>
      <c r="DS124" s="796"/>
      <c r="DT124" s="796"/>
      <c r="DU124" s="797"/>
      <c r="DV124" s="880" t="s">
        <v>396</v>
      </c>
      <c r="DW124" s="881"/>
      <c r="DX124" s="881"/>
      <c r="DY124" s="881"/>
      <c r="DZ124" s="882"/>
    </row>
    <row r="125" spans="1:130" s="221" customFormat="1" ht="26.25" customHeight="1" x14ac:dyDescent="0.15">
      <c r="A125" s="852"/>
      <c r="B125" s="853"/>
      <c r="C125" s="847" t="s">
        <v>464</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396</v>
      </c>
      <c r="AB125" s="812"/>
      <c r="AC125" s="812"/>
      <c r="AD125" s="812"/>
      <c r="AE125" s="813"/>
      <c r="AF125" s="814" t="s">
        <v>416</v>
      </c>
      <c r="AG125" s="812"/>
      <c r="AH125" s="812"/>
      <c r="AI125" s="812"/>
      <c r="AJ125" s="813"/>
      <c r="AK125" s="814" t="s">
        <v>416</v>
      </c>
      <c r="AL125" s="812"/>
      <c r="AM125" s="812"/>
      <c r="AN125" s="812"/>
      <c r="AO125" s="813"/>
      <c r="AP125" s="856" t="s">
        <v>416</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479</v>
      </c>
      <c r="CL125" s="884"/>
      <c r="CM125" s="884"/>
      <c r="CN125" s="884"/>
      <c r="CO125" s="885"/>
      <c r="CP125" s="892" t="s">
        <v>480</v>
      </c>
      <c r="CQ125" s="840"/>
      <c r="CR125" s="840"/>
      <c r="CS125" s="840"/>
      <c r="CT125" s="840"/>
      <c r="CU125" s="840"/>
      <c r="CV125" s="840"/>
      <c r="CW125" s="840"/>
      <c r="CX125" s="840"/>
      <c r="CY125" s="840"/>
      <c r="CZ125" s="840"/>
      <c r="DA125" s="840"/>
      <c r="DB125" s="840"/>
      <c r="DC125" s="840"/>
      <c r="DD125" s="840"/>
      <c r="DE125" s="840"/>
      <c r="DF125" s="841"/>
      <c r="DG125" s="893" t="s">
        <v>396</v>
      </c>
      <c r="DH125" s="874"/>
      <c r="DI125" s="874"/>
      <c r="DJ125" s="874"/>
      <c r="DK125" s="874"/>
      <c r="DL125" s="874" t="s">
        <v>416</v>
      </c>
      <c r="DM125" s="874"/>
      <c r="DN125" s="874"/>
      <c r="DO125" s="874"/>
      <c r="DP125" s="874"/>
      <c r="DQ125" s="874" t="s">
        <v>396</v>
      </c>
      <c r="DR125" s="874"/>
      <c r="DS125" s="874"/>
      <c r="DT125" s="874"/>
      <c r="DU125" s="874"/>
      <c r="DV125" s="875" t="s">
        <v>416</v>
      </c>
      <c r="DW125" s="875"/>
      <c r="DX125" s="875"/>
      <c r="DY125" s="875"/>
      <c r="DZ125" s="876"/>
    </row>
    <row r="126" spans="1:130" s="221" customFormat="1" ht="26.25" customHeight="1" thickBot="1" x14ac:dyDescent="0.2">
      <c r="A126" s="852"/>
      <c r="B126" s="853"/>
      <c r="C126" s="847" t="s">
        <v>466</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v>12276</v>
      </c>
      <c r="AB126" s="812"/>
      <c r="AC126" s="812"/>
      <c r="AD126" s="812"/>
      <c r="AE126" s="813"/>
      <c r="AF126" s="814">
        <v>11289</v>
      </c>
      <c r="AG126" s="812"/>
      <c r="AH126" s="812"/>
      <c r="AI126" s="812"/>
      <c r="AJ126" s="813"/>
      <c r="AK126" s="814">
        <v>8968</v>
      </c>
      <c r="AL126" s="812"/>
      <c r="AM126" s="812"/>
      <c r="AN126" s="812"/>
      <c r="AO126" s="813"/>
      <c r="AP126" s="856">
        <v>0.3</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481</v>
      </c>
      <c r="CQ126" s="784"/>
      <c r="CR126" s="784"/>
      <c r="CS126" s="784"/>
      <c r="CT126" s="784"/>
      <c r="CU126" s="784"/>
      <c r="CV126" s="784"/>
      <c r="CW126" s="784"/>
      <c r="CX126" s="784"/>
      <c r="CY126" s="784"/>
      <c r="CZ126" s="784"/>
      <c r="DA126" s="784"/>
      <c r="DB126" s="784"/>
      <c r="DC126" s="784"/>
      <c r="DD126" s="784"/>
      <c r="DE126" s="784"/>
      <c r="DF126" s="785"/>
      <c r="DG126" s="848" t="s">
        <v>416</v>
      </c>
      <c r="DH126" s="849"/>
      <c r="DI126" s="849"/>
      <c r="DJ126" s="849"/>
      <c r="DK126" s="849"/>
      <c r="DL126" s="849" t="s">
        <v>130</v>
      </c>
      <c r="DM126" s="849"/>
      <c r="DN126" s="849"/>
      <c r="DO126" s="849"/>
      <c r="DP126" s="849"/>
      <c r="DQ126" s="849" t="s">
        <v>130</v>
      </c>
      <c r="DR126" s="849"/>
      <c r="DS126" s="849"/>
      <c r="DT126" s="849"/>
      <c r="DU126" s="849"/>
      <c r="DV126" s="826" t="s">
        <v>416</v>
      </c>
      <c r="DW126" s="826"/>
      <c r="DX126" s="826"/>
      <c r="DY126" s="826"/>
      <c r="DZ126" s="827"/>
    </row>
    <row r="127" spans="1:130" s="221" customFormat="1" ht="26.25" customHeight="1" x14ac:dyDescent="0.15">
      <c r="A127" s="854"/>
      <c r="B127" s="855"/>
      <c r="C127" s="870" t="s">
        <v>482</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396</v>
      </c>
      <c r="AB127" s="812"/>
      <c r="AC127" s="812"/>
      <c r="AD127" s="812"/>
      <c r="AE127" s="813"/>
      <c r="AF127" s="814" t="s">
        <v>416</v>
      </c>
      <c r="AG127" s="812"/>
      <c r="AH127" s="812"/>
      <c r="AI127" s="812"/>
      <c r="AJ127" s="813"/>
      <c r="AK127" s="814" t="s">
        <v>396</v>
      </c>
      <c r="AL127" s="812"/>
      <c r="AM127" s="812"/>
      <c r="AN127" s="812"/>
      <c r="AO127" s="813"/>
      <c r="AP127" s="856" t="s">
        <v>396</v>
      </c>
      <c r="AQ127" s="857"/>
      <c r="AR127" s="857"/>
      <c r="AS127" s="857"/>
      <c r="AT127" s="858"/>
      <c r="AU127" s="223"/>
      <c r="AV127" s="223"/>
      <c r="AW127" s="223"/>
      <c r="AX127" s="873" t="s">
        <v>483</v>
      </c>
      <c r="AY127" s="844"/>
      <c r="AZ127" s="844"/>
      <c r="BA127" s="844"/>
      <c r="BB127" s="844"/>
      <c r="BC127" s="844"/>
      <c r="BD127" s="844"/>
      <c r="BE127" s="845"/>
      <c r="BF127" s="843" t="s">
        <v>484</v>
      </c>
      <c r="BG127" s="844"/>
      <c r="BH127" s="844"/>
      <c r="BI127" s="844"/>
      <c r="BJ127" s="844"/>
      <c r="BK127" s="844"/>
      <c r="BL127" s="845"/>
      <c r="BM127" s="843" t="s">
        <v>485</v>
      </c>
      <c r="BN127" s="844"/>
      <c r="BO127" s="844"/>
      <c r="BP127" s="844"/>
      <c r="BQ127" s="844"/>
      <c r="BR127" s="844"/>
      <c r="BS127" s="845"/>
      <c r="BT127" s="843" t="s">
        <v>486</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487</v>
      </c>
      <c r="CQ127" s="784"/>
      <c r="CR127" s="784"/>
      <c r="CS127" s="784"/>
      <c r="CT127" s="784"/>
      <c r="CU127" s="784"/>
      <c r="CV127" s="784"/>
      <c r="CW127" s="784"/>
      <c r="CX127" s="784"/>
      <c r="CY127" s="784"/>
      <c r="CZ127" s="784"/>
      <c r="DA127" s="784"/>
      <c r="DB127" s="784"/>
      <c r="DC127" s="784"/>
      <c r="DD127" s="784"/>
      <c r="DE127" s="784"/>
      <c r="DF127" s="785"/>
      <c r="DG127" s="848" t="s">
        <v>396</v>
      </c>
      <c r="DH127" s="849"/>
      <c r="DI127" s="849"/>
      <c r="DJ127" s="849"/>
      <c r="DK127" s="849"/>
      <c r="DL127" s="849" t="s">
        <v>416</v>
      </c>
      <c r="DM127" s="849"/>
      <c r="DN127" s="849"/>
      <c r="DO127" s="849"/>
      <c r="DP127" s="849"/>
      <c r="DQ127" s="849" t="s">
        <v>416</v>
      </c>
      <c r="DR127" s="849"/>
      <c r="DS127" s="849"/>
      <c r="DT127" s="849"/>
      <c r="DU127" s="849"/>
      <c r="DV127" s="826" t="s">
        <v>396</v>
      </c>
      <c r="DW127" s="826"/>
      <c r="DX127" s="826"/>
      <c r="DY127" s="826"/>
      <c r="DZ127" s="827"/>
    </row>
    <row r="128" spans="1:130" s="221" customFormat="1" ht="26.25" customHeight="1" thickBot="1" x14ac:dyDescent="0.2">
      <c r="A128" s="828" t="s">
        <v>488</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489</v>
      </c>
      <c r="X128" s="830"/>
      <c r="Y128" s="830"/>
      <c r="Z128" s="831"/>
      <c r="AA128" s="832">
        <v>38460</v>
      </c>
      <c r="AB128" s="833"/>
      <c r="AC128" s="833"/>
      <c r="AD128" s="833"/>
      <c r="AE128" s="834"/>
      <c r="AF128" s="835">
        <v>38468</v>
      </c>
      <c r="AG128" s="833"/>
      <c r="AH128" s="833"/>
      <c r="AI128" s="833"/>
      <c r="AJ128" s="834"/>
      <c r="AK128" s="835">
        <v>23088</v>
      </c>
      <c r="AL128" s="833"/>
      <c r="AM128" s="833"/>
      <c r="AN128" s="833"/>
      <c r="AO128" s="834"/>
      <c r="AP128" s="836"/>
      <c r="AQ128" s="837"/>
      <c r="AR128" s="837"/>
      <c r="AS128" s="837"/>
      <c r="AT128" s="838"/>
      <c r="AU128" s="223"/>
      <c r="AV128" s="223"/>
      <c r="AW128" s="223"/>
      <c r="AX128" s="839" t="s">
        <v>490</v>
      </c>
      <c r="AY128" s="840"/>
      <c r="AZ128" s="840"/>
      <c r="BA128" s="840"/>
      <c r="BB128" s="840"/>
      <c r="BC128" s="840"/>
      <c r="BD128" s="840"/>
      <c r="BE128" s="841"/>
      <c r="BF128" s="818" t="s">
        <v>396</v>
      </c>
      <c r="BG128" s="819"/>
      <c r="BH128" s="819"/>
      <c r="BI128" s="819"/>
      <c r="BJ128" s="819"/>
      <c r="BK128" s="819"/>
      <c r="BL128" s="842"/>
      <c r="BM128" s="818">
        <v>15</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491</v>
      </c>
      <c r="CQ128" s="762"/>
      <c r="CR128" s="762"/>
      <c r="CS128" s="762"/>
      <c r="CT128" s="762"/>
      <c r="CU128" s="762"/>
      <c r="CV128" s="762"/>
      <c r="CW128" s="762"/>
      <c r="CX128" s="762"/>
      <c r="CY128" s="762"/>
      <c r="CZ128" s="762"/>
      <c r="DA128" s="762"/>
      <c r="DB128" s="762"/>
      <c r="DC128" s="762"/>
      <c r="DD128" s="762"/>
      <c r="DE128" s="762"/>
      <c r="DF128" s="763"/>
      <c r="DG128" s="822" t="s">
        <v>416</v>
      </c>
      <c r="DH128" s="823"/>
      <c r="DI128" s="823"/>
      <c r="DJ128" s="823"/>
      <c r="DK128" s="823"/>
      <c r="DL128" s="823" t="s">
        <v>130</v>
      </c>
      <c r="DM128" s="823"/>
      <c r="DN128" s="823"/>
      <c r="DO128" s="823"/>
      <c r="DP128" s="823"/>
      <c r="DQ128" s="823" t="s">
        <v>130</v>
      </c>
      <c r="DR128" s="823"/>
      <c r="DS128" s="823"/>
      <c r="DT128" s="823"/>
      <c r="DU128" s="823"/>
      <c r="DV128" s="824" t="s">
        <v>396</v>
      </c>
      <c r="DW128" s="824"/>
      <c r="DX128" s="824"/>
      <c r="DY128" s="824"/>
      <c r="DZ128" s="825"/>
    </row>
    <row r="129" spans="1:131" s="221" customFormat="1" ht="26.25" customHeight="1" x14ac:dyDescent="0.15">
      <c r="A129" s="806" t="s">
        <v>108</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492</v>
      </c>
      <c r="X129" s="809"/>
      <c r="Y129" s="809"/>
      <c r="Z129" s="810"/>
      <c r="AA129" s="811">
        <v>3271430</v>
      </c>
      <c r="AB129" s="812"/>
      <c r="AC129" s="812"/>
      <c r="AD129" s="812"/>
      <c r="AE129" s="813"/>
      <c r="AF129" s="814">
        <v>3499326</v>
      </c>
      <c r="AG129" s="812"/>
      <c r="AH129" s="812"/>
      <c r="AI129" s="812"/>
      <c r="AJ129" s="813"/>
      <c r="AK129" s="814">
        <v>3750401</v>
      </c>
      <c r="AL129" s="812"/>
      <c r="AM129" s="812"/>
      <c r="AN129" s="812"/>
      <c r="AO129" s="813"/>
      <c r="AP129" s="815"/>
      <c r="AQ129" s="816"/>
      <c r="AR129" s="816"/>
      <c r="AS129" s="816"/>
      <c r="AT129" s="817"/>
      <c r="AU129" s="224"/>
      <c r="AV129" s="224"/>
      <c r="AW129" s="224"/>
      <c r="AX129" s="783" t="s">
        <v>493</v>
      </c>
      <c r="AY129" s="784"/>
      <c r="AZ129" s="784"/>
      <c r="BA129" s="784"/>
      <c r="BB129" s="784"/>
      <c r="BC129" s="784"/>
      <c r="BD129" s="784"/>
      <c r="BE129" s="785"/>
      <c r="BF129" s="802" t="s">
        <v>396</v>
      </c>
      <c r="BG129" s="803"/>
      <c r="BH129" s="803"/>
      <c r="BI129" s="803"/>
      <c r="BJ129" s="803"/>
      <c r="BK129" s="803"/>
      <c r="BL129" s="804"/>
      <c r="BM129" s="802">
        <v>20</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494</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495</v>
      </c>
      <c r="X130" s="809"/>
      <c r="Y130" s="809"/>
      <c r="Z130" s="810"/>
      <c r="AA130" s="811">
        <v>526127</v>
      </c>
      <c r="AB130" s="812"/>
      <c r="AC130" s="812"/>
      <c r="AD130" s="812"/>
      <c r="AE130" s="813"/>
      <c r="AF130" s="814">
        <v>531310</v>
      </c>
      <c r="AG130" s="812"/>
      <c r="AH130" s="812"/>
      <c r="AI130" s="812"/>
      <c r="AJ130" s="813"/>
      <c r="AK130" s="814">
        <v>511518</v>
      </c>
      <c r="AL130" s="812"/>
      <c r="AM130" s="812"/>
      <c r="AN130" s="812"/>
      <c r="AO130" s="813"/>
      <c r="AP130" s="815"/>
      <c r="AQ130" s="816"/>
      <c r="AR130" s="816"/>
      <c r="AS130" s="816"/>
      <c r="AT130" s="817"/>
      <c r="AU130" s="224"/>
      <c r="AV130" s="224"/>
      <c r="AW130" s="224"/>
      <c r="AX130" s="783" t="s">
        <v>496</v>
      </c>
      <c r="AY130" s="784"/>
      <c r="AZ130" s="784"/>
      <c r="BA130" s="784"/>
      <c r="BB130" s="784"/>
      <c r="BC130" s="784"/>
      <c r="BD130" s="784"/>
      <c r="BE130" s="785"/>
      <c r="BF130" s="786">
        <v>9</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497</v>
      </c>
      <c r="X131" s="793"/>
      <c r="Y131" s="793"/>
      <c r="Z131" s="794"/>
      <c r="AA131" s="795">
        <v>2745303</v>
      </c>
      <c r="AB131" s="796"/>
      <c r="AC131" s="796"/>
      <c r="AD131" s="796"/>
      <c r="AE131" s="797"/>
      <c r="AF131" s="798">
        <v>2968016</v>
      </c>
      <c r="AG131" s="796"/>
      <c r="AH131" s="796"/>
      <c r="AI131" s="796"/>
      <c r="AJ131" s="797"/>
      <c r="AK131" s="798">
        <v>3238883</v>
      </c>
      <c r="AL131" s="796"/>
      <c r="AM131" s="796"/>
      <c r="AN131" s="796"/>
      <c r="AO131" s="797"/>
      <c r="AP131" s="799"/>
      <c r="AQ131" s="800"/>
      <c r="AR131" s="800"/>
      <c r="AS131" s="800"/>
      <c r="AT131" s="801"/>
      <c r="AU131" s="224"/>
      <c r="AV131" s="224"/>
      <c r="AW131" s="224"/>
      <c r="AX131" s="761" t="s">
        <v>498</v>
      </c>
      <c r="AY131" s="762"/>
      <c r="AZ131" s="762"/>
      <c r="BA131" s="762"/>
      <c r="BB131" s="762"/>
      <c r="BC131" s="762"/>
      <c r="BD131" s="762"/>
      <c r="BE131" s="763"/>
      <c r="BF131" s="764">
        <v>52.4</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499</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500</v>
      </c>
      <c r="W132" s="774"/>
      <c r="X132" s="774"/>
      <c r="Y132" s="774"/>
      <c r="Z132" s="775"/>
      <c r="AA132" s="776">
        <v>10.690186110000001</v>
      </c>
      <c r="AB132" s="777"/>
      <c r="AC132" s="777"/>
      <c r="AD132" s="777"/>
      <c r="AE132" s="778"/>
      <c r="AF132" s="779">
        <v>9.4685810319999995</v>
      </c>
      <c r="AG132" s="777"/>
      <c r="AH132" s="777"/>
      <c r="AI132" s="777"/>
      <c r="AJ132" s="778"/>
      <c r="AK132" s="779">
        <v>7.1300815740000001</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501</v>
      </c>
      <c r="W133" s="753"/>
      <c r="X133" s="753"/>
      <c r="Y133" s="753"/>
      <c r="Z133" s="754"/>
      <c r="AA133" s="755">
        <v>9.5</v>
      </c>
      <c r="AB133" s="756"/>
      <c r="AC133" s="756"/>
      <c r="AD133" s="756"/>
      <c r="AE133" s="757"/>
      <c r="AF133" s="755">
        <v>9.8000000000000007</v>
      </c>
      <c r="AG133" s="756"/>
      <c r="AH133" s="756"/>
      <c r="AI133" s="756"/>
      <c r="AJ133" s="757"/>
      <c r="AK133" s="755">
        <v>9</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ldYaE0WmtL4zVyMTgABkRFwbaJnbrpt1lY+0tYN9LQHSDuboGQ3f4SQYU8A0LFvOHWyxuD8f1aDILhN6NBZ+zw==" saltValue="X0cDQe9EhHwe1b2LkVSyp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502</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Yk5/BMWXcu6xFTyZ07Y1+AEZEEv1GOHvJ8E5g3wTomXdudFRU/X1D3p3iCzAXtEDfNUYRIQhfqf9WDH09WOlnw==" saltValue="+riEIwjuatAkcExA/FYg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yS0yMBN0ULrhIYehohQ17IfwU7tWOliBibTKWmcdBR5DkMGhCrl/j6ZzAajxj7RyHs6bxhOQ4TBGrbMh5A9vg==" saltValue="/gRyxUEyt63C4uILiyKx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G1" zoomScale="70" zoomScaleSheetLayoutView="7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503</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504</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3" t="s">
        <v>505</v>
      </c>
      <c r="AP7" s="263"/>
      <c r="AQ7" s="264" t="s">
        <v>506</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4"/>
      <c r="AP8" s="269" t="s">
        <v>507</v>
      </c>
      <c r="AQ8" s="270" t="s">
        <v>508</v>
      </c>
      <c r="AR8" s="271" t="s">
        <v>509</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5" t="s">
        <v>510</v>
      </c>
      <c r="AL9" s="1166"/>
      <c r="AM9" s="1166"/>
      <c r="AN9" s="1167"/>
      <c r="AO9" s="272">
        <v>1069946</v>
      </c>
      <c r="AP9" s="272">
        <v>115445</v>
      </c>
      <c r="AQ9" s="273">
        <v>135698</v>
      </c>
      <c r="AR9" s="274">
        <v>-14.9</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5" t="s">
        <v>511</v>
      </c>
      <c r="AL10" s="1166"/>
      <c r="AM10" s="1166"/>
      <c r="AN10" s="1167"/>
      <c r="AO10" s="275">
        <v>84906</v>
      </c>
      <c r="AP10" s="275">
        <v>9161</v>
      </c>
      <c r="AQ10" s="276">
        <v>15070</v>
      </c>
      <c r="AR10" s="277">
        <v>-39.200000000000003</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5" t="s">
        <v>512</v>
      </c>
      <c r="AL11" s="1166"/>
      <c r="AM11" s="1166"/>
      <c r="AN11" s="1167"/>
      <c r="AO11" s="275">
        <v>57483</v>
      </c>
      <c r="AP11" s="275">
        <v>6202</v>
      </c>
      <c r="AQ11" s="276">
        <v>1204</v>
      </c>
      <c r="AR11" s="277">
        <v>415.1</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5" t="s">
        <v>513</v>
      </c>
      <c r="AL12" s="1166"/>
      <c r="AM12" s="1166"/>
      <c r="AN12" s="1167"/>
      <c r="AO12" s="275" t="s">
        <v>514</v>
      </c>
      <c r="AP12" s="275" t="s">
        <v>514</v>
      </c>
      <c r="AQ12" s="276" t="s">
        <v>514</v>
      </c>
      <c r="AR12" s="277" t="s">
        <v>514</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5" t="s">
        <v>515</v>
      </c>
      <c r="AL13" s="1166"/>
      <c r="AM13" s="1166"/>
      <c r="AN13" s="1167"/>
      <c r="AO13" s="275">
        <v>38444</v>
      </c>
      <c r="AP13" s="275">
        <v>4148</v>
      </c>
      <c r="AQ13" s="276">
        <v>5161</v>
      </c>
      <c r="AR13" s="277">
        <v>-19.600000000000001</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5" t="s">
        <v>516</v>
      </c>
      <c r="AL14" s="1166"/>
      <c r="AM14" s="1166"/>
      <c r="AN14" s="1167"/>
      <c r="AO14" s="275">
        <v>28934</v>
      </c>
      <c r="AP14" s="275">
        <v>3122</v>
      </c>
      <c r="AQ14" s="276">
        <v>2589</v>
      </c>
      <c r="AR14" s="277">
        <v>20.6</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8" t="s">
        <v>517</v>
      </c>
      <c r="AL15" s="1169"/>
      <c r="AM15" s="1169"/>
      <c r="AN15" s="1170"/>
      <c r="AO15" s="275">
        <v>-67463</v>
      </c>
      <c r="AP15" s="275">
        <v>-7279</v>
      </c>
      <c r="AQ15" s="276">
        <v>-9993</v>
      </c>
      <c r="AR15" s="277">
        <v>-27.2</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8" t="s">
        <v>189</v>
      </c>
      <c r="AL16" s="1169"/>
      <c r="AM16" s="1169"/>
      <c r="AN16" s="1170"/>
      <c r="AO16" s="275">
        <v>1212250</v>
      </c>
      <c r="AP16" s="275">
        <v>130800</v>
      </c>
      <c r="AQ16" s="276">
        <v>149729</v>
      </c>
      <c r="AR16" s="277">
        <v>-12.6</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518</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519</v>
      </c>
      <c r="AP20" s="284" t="s">
        <v>520</v>
      </c>
      <c r="AQ20" s="285" t="s">
        <v>521</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71" t="s">
        <v>522</v>
      </c>
      <c r="AL21" s="1172"/>
      <c r="AM21" s="1172"/>
      <c r="AN21" s="1173"/>
      <c r="AO21" s="288">
        <v>11.33</v>
      </c>
      <c r="AP21" s="289">
        <v>13.47</v>
      </c>
      <c r="AQ21" s="290">
        <v>-2.14</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71" t="s">
        <v>523</v>
      </c>
      <c r="AL22" s="1172"/>
      <c r="AM22" s="1172"/>
      <c r="AN22" s="1173"/>
      <c r="AO22" s="293">
        <v>95.6</v>
      </c>
      <c r="AP22" s="294">
        <v>96.1</v>
      </c>
      <c r="AQ22" s="295">
        <v>-0.5</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4" t="s">
        <v>524</v>
      </c>
      <c r="B26" s="1164"/>
      <c r="C26" s="1164"/>
      <c r="D26" s="1164"/>
      <c r="E26" s="1164"/>
      <c r="F26" s="1164"/>
      <c r="G26" s="1164"/>
      <c r="H26" s="1164"/>
      <c r="I26" s="1164"/>
      <c r="J26" s="1164"/>
      <c r="K26" s="1164"/>
      <c r="L26" s="1164"/>
      <c r="M26" s="1164"/>
      <c r="N26" s="1164"/>
      <c r="O26" s="1164"/>
      <c r="P26" s="1164"/>
      <c r="Q26" s="1164"/>
      <c r="R26" s="1164"/>
      <c r="S26" s="1164"/>
      <c r="T26" s="1164"/>
      <c r="U26" s="1164"/>
      <c r="V26" s="1164"/>
      <c r="W26" s="1164"/>
      <c r="X26" s="1164"/>
      <c r="Y26" s="1164"/>
      <c r="Z26" s="1164"/>
      <c r="AA26" s="1164"/>
      <c r="AB26" s="1164"/>
      <c r="AC26" s="1164"/>
      <c r="AD26" s="1164"/>
      <c r="AE26" s="1164"/>
      <c r="AF26" s="1164"/>
      <c r="AG26" s="1164"/>
      <c r="AH26" s="1164"/>
      <c r="AI26" s="1164"/>
      <c r="AJ26" s="1164"/>
      <c r="AK26" s="1164"/>
      <c r="AL26" s="1164"/>
      <c r="AM26" s="1164"/>
      <c r="AN26" s="1164"/>
      <c r="AO26" s="1164"/>
      <c r="AP26" s="1164"/>
      <c r="AQ26" s="1164"/>
      <c r="AR26" s="1164"/>
      <c r="AS26" s="1164"/>
      <c r="AT26" s="258"/>
    </row>
    <row r="27" spans="1:46" x14ac:dyDescent="0.15">
      <c r="A27" s="300"/>
      <c r="AO27" s="253"/>
      <c r="AP27" s="253"/>
      <c r="AQ27" s="253"/>
      <c r="AR27" s="253"/>
      <c r="AS27" s="253"/>
      <c r="AT27" s="253"/>
    </row>
    <row r="28" spans="1:46" ht="17.25" x14ac:dyDescent="0.15">
      <c r="A28" s="254" t="s">
        <v>525</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526</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3" t="s">
        <v>505</v>
      </c>
      <c r="AP30" s="263"/>
      <c r="AQ30" s="264" t="s">
        <v>506</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4"/>
      <c r="AP31" s="269" t="s">
        <v>507</v>
      </c>
      <c r="AQ31" s="270" t="s">
        <v>508</v>
      </c>
      <c r="AR31" s="271" t="s">
        <v>509</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5" t="s">
        <v>527</v>
      </c>
      <c r="AL32" s="1156"/>
      <c r="AM32" s="1156"/>
      <c r="AN32" s="1157"/>
      <c r="AO32" s="303">
        <v>473857</v>
      </c>
      <c r="AP32" s="303">
        <v>51128</v>
      </c>
      <c r="AQ32" s="304">
        <v>77495</v>
      </c>
      <c r="AR32" s="305">
        <v>-34</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5" t="s">
        <v>528</v>
      </c>
      <c r="AL33" s="1156"/>
      <c r="AM33" s="1156"/>
      <c r="AN33" s="1157"/>
      <c r="AO33" s="303" t="s">
        <v>514</v>
      </c>
      <c r="AP33" s="303" t="s">
        <v>514</v>
      </c>
      <c r="AQ33" s="304" t="s">
        <v>514</v>
      </c>
      <c r="AR33" s="305" t="s">
        <v>514</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5" t="s">
        <v>529</v>
      </c>
      <c r="AL34" s="1156"/>
      <c r="AM34" s="1156"/>
      <c r="AN34" s="1157"/>
      <c r="AO34" s="303" t="s">
        <v>514</v>
      </c>
      <c r="AP34" s="303" t="s">
        <v>514</v>
      </c>
      <c r="AQ34" s="304" t="s">
        <v>514</v>
      </c>
      <c r="AR34" s="305" t="s">
        <v>514</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5" t="s">
        <v>530</v>
      </c>
      <c r="AL35" s="1156"/>
      <c r="AM35" s="1156"/>
      <c r="AN35" s="1157"/>
      <c r="AO35" s="303">
        <v>240209</v>
      </c>
      <c r="AP35" s="303">
        <v>25918</v>
      </c>
      <c r="AQ35" s="304">
        <v>26940</v>
      </c>
      <c r="AR35" s="305">
        <v>-3.8</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5" t="s">
        <v>531</v>
      </c>
      <c r="AL36" s="1156"/>
      <c r="AM36" s="1156"/>
      <c r="AN36" s="1157"/>
      <c r="AO36" s="303">
        <v>42507</v>
      </c>
      <c r="AP36" s="303">
        <v>4586</v>
      </c>
      <c r="AQ36" s="304">
        <v>3757</v>
      </c>
      <c r="AR36" s="305">
        <v>22.1</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5" t="s">
        <v>532</v>
      </c>
      <c r="AL37" s="1156"/>
      <c r="AM37" s="1156"/>
      <c r="AN37" s="1157"/>
      <c r="AO37" s="303">
        <v>8968</v>
      </c>
      <c r="AP37" s="303">
        <v>968</v>
      </c>
      <c r="AQ37" s="304">
        <v>476</v>
      </c>
      <c r="AR37" s="305">
        <v>103.4</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8" t="s">
        <v>533</v>
      </c>
      <c r="AL38" s="1159"/>
      <c r="AM38" s="1159"/>
      <c r="AN38" s="1160"/>
      <c r="AO38" s="306" t="s">
        <v>514</v>
      </c>
      <c r="AP38" s="306" t="s">
        <v>514</v>
      </c>
      <c r="AQ38" s="307">
        <v>3</v>
      </c>
      <c r="AR38" s="295" t="s">
        <v>514</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8" t="s">
        <v>534</v>
      </c>
      <c r="AL39" s="1159"/>
      <c r="AM39" s="1159"/>
      <c r="AN39" s="1160"/>
      <c r="AO39" s="303">
        <v>-23088</v>
      </c>
      <c r="AP39" s="303">
        <v>-2491</v>
      </c>
      <c r="AQ39" s="304">
        <v>-1869</v>
      </c>
      <c r="AR39" s="305">
        <v>33.299999999999997</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5" t="s">
        <v>535</v>
      </c>
      <c r="AL40" s="1156"/>
      <c r="AM40" s="1156"/>
      <c r="AN40" s="1157"/>
      <c r="AO40" s="303">
        <v>-511518</v>
      </c>
      <c r="AP40" s="303">
        <v>-55192</v>
      </c>
      <c r="AQ40" s="304">
        <v>-73868</v>
      </c>
      <c r="AR40" s="305">
        <v>-25.3</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1" t="s">
        <v>302</v>
      </c>
      <c r="AL41" s="1162"/>
      <c r="AM41" s="1162"/>
      <c r="AN41" s="1163"/>
      <c r="AO41" s="303">
        <v>230935</v>
      </c>
      <c r="AP41" s="303">
        <v>24917</v>
      </c>
      <c r="AQ41" s="304">
        <v>32935</v>
      </c>
      <c r="AR41" s="305">
        <v>-24.3</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536</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537</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538</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8" t="s">
        <v>505</v>
      </c>
      <c r="AN49" s="1150" t="s">
        <v>539</v>
      </c>
      <c r="AO49" s="1151"/>
      <c r="AP49" s="1151"/>
      <c r="AQ49" s="1151"/>
      <c r="AR49" s="1152"/>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9"/>
      <c r="AN50" s="319" t="s">
        <v>540</v>
      </c>
      <c r="AO50" s="320" t="s">
        <v>541</v>
      </c>
      <c r="AP50" s="321" t="s">
        <v>542</v>
      </c>
      <c r="AQ50" s="322" t="s">
        <v>543</v>
      </c>
      <c r="AR50" s="323" t="s">
        <v>544</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545</v>
      </c>
      <c r="AL51" s="316"/>
      <c r="AM51" s="324">
        <v>609808</v>
      </c>
      <c r="AN51" s="325">
        <v>63193</v>
      </c>
      <c r="AO51" s="326">
        <v>-26.6</v>
      </c>
      <c r="AP51" s="327">
        <v>122882</v>
      </c>
      <c r="AQ51" s="328">
        <v>-11.4</v>
      </c>
      <c r="AR51" s="329">
        <v>-15.2</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546</v>
      </c>
      <c r="AM52" s="332">
        <v>143161</v>
      </c>
      <c r="AN52" s="333">
        <v>14835</v>
      </c>
      <c r="AO52" s="334">
        <v>-72.5</v>
      </c>
      <c r="AP52" s="335">
        <v>65785</v>
      </c>
      <c r="AQ52" s="336">
        <v>-7.6</v>
      </c>
      <c r="AR52" s="337">
        <v>-64.900000000000006</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547</v>
      </c>
      <c r="AL53" s="316"/>
      <c r="AM53" s="324">
        <v>483605</v>
      </c>
      <c r="AN53" s="325">
        <v>50965</v>
      </c>
      <c r="AO53" s="326">
        <v>-19.399999999999999</v>
      </c>
      <c r="AP53" s="327">
        <v>114790</v>
      </c>
      <c r="AQ53" s="328">
        <v>-6.6</v>
      </c>
      <c r="AR53" s="329">
        <v>-12.8</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546</v>
      </c>
      <c r="AM54" s="332">
        <v>226366</v>
      </c>
      <c r="AN54" s="333">
        <v>23856</v>
      </c>
      <c r="AO54" s="334">
        <v>60.8</v>
      </c>
      <c r="AP54" s="335">
        <v>55601</v>
      </c>
      <c r="AQ54" s="336">
        <v>-15.5</v>
      </c>
      <c r="AR54" s="337">
        <v>76.3</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548</v>
      </c>
      <c r="AL55" s="316"/>
      <c r="AM55" s="324">
        <v>707515</v>
      </c>
      <c r="AN55" s="325">
        <v>75622</v>
      </c>
      <c r="AO55" s="326">
        <v>48.4</v>
      </c>
      <c r="AP55" s="327">
        <v>126262</v>
      </c>
      <c r="AQ55" s="328">
        <v>10</v>
      </c>
      <c r="AR55" s="329">
        <v>38.4</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546</v>
      </c>
      <c r="AM56" s="332">
        <v>295581</v>
      </c>
      <c r="AN56" s="333">
        <v>31593</v>
      </c>
      <c r="AO56" s="334">
        <v>32.4</v>
      </c>
      <c r="AP56" s="335">
        <v>56769</v>
      </c>
      <c r="AQ56" s="336">
        <v>2.1</v>
      </c>
      <c r="AR56" s="337">
        <v>30.3</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549</v>
      </c>
      <c r="AL57" s="316"/>
      <c r="AM57" s="324">
        <v>677251</v>
      </c>
      <c r="AN57" s="325">
        <v>72682</v>
      </c>
      <c r="AO57" s="326">
        <v>-3.9</v>
      </c>
      <c r="AP57" s="327">
        <v>126525</v>
      </c>
      <c r="AQ57" s="328">
        <v>0.2</v>
      </c>
      <c r="AR57" s="329">
        <v>-4.0999999999999996</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546</v>
      </c>
      <c r="AM58" s="332">
        <v>253139</v>
      </c>
      <c r="AN58" s="333">
        <v>27167</v>
      </c>
      <c r="AO58" s="334">
        <v>-14</v>
      </c>
      <c r="AP58" s="335">
        <v>67052</v>
      </c>
      <c r="AQ58" s="336">
        <v>18.100000000000001</v>
      </c>
      <c r="AR58" s="337">
        <v>-32.1</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550</v>
      </c>
      <c r="AL59" s="316"/>
      <c r="AM59" s="324">
        <v>1664379</v>
      </c>
      <c r="AN59" s="325">
        <v>179583</v>
      </c>
      <c r="AO59" s="326">
        <v>147.1</v>
      </c>
      <c r="AP59" s="327">
        <v>122054</v>
      </c>
      <c r="AQ59" s="328">
        <v>-3.5</v>
      </c>
      <c r="AR59" s="329">
        <v>150.6</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546</v>
      </c>
      <c r="AM60" s="332">
        <v>1008749</v>
      </c>
      <c r="AN60" s="333">
        <v>108842</v>
      </c>
      <c r="AO60" s="334">
        <v>300.60000000000002</v>
      </c>
      <c r="AP60" s="335">
        <v>68298</v>
      </c>
      <c r="AQ60" s="336">
        <v>1.9</v>
      </c>
      <c r="AR60" s="337">
        <v>298.7</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551</v>
      </c>
      <c r="AL61" s="338"/>
      <c r="AM61" s="339">
        <v>828512</v>
      </c>
      <c r="AN61" s="340">
        <v>88409</v>
      </c>
      <c r="AO61" s="341">
        <v>29.1</v>
      </c>
      <c r="AP61" s="342">
        <v>122503</v>
      </c>
      <c r="AQ61" s="343">
        <v>-2.2999999999999998</v>
      </c>
      <c r="AR61" s="329">
        <v>31.4</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546</v>
      </c>
      <c r="AM62" s="332">
        <v>385399</v>
      </c>
      <c r="AN62" s="333">
        <v>41259</v>
      </c>
      <c r="AO62" s="334">
        <v>61.5</v>
      </c>
      <c r="AP62" s="335">
        <v>62701</v>
      </c>
      <c r="AQ62" s="336">
        <v>-0.2</v>
      </c>
      <c r="AR62" s="337">
        <v>61.7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zUP87foxl5o50ex2BYHndfsJh14xpbyKBOQLdgwk0aydsU6hg6lUN6JBT23td9M9z/tOfq6XoBddTtqODVX87g==" saltValue="8Jn2ToQGDlUS9dpTdOCFk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553</v>
      </c>
    </row>
    <row r="121" spans="125:125" ht="13.5" hidden="1" customHeight="1" x14ac:dyDescent="0.15">
      <c r="DU121" s="250"/>
    </row>
  </sheetData>
  <sheetProtection algorithmName="SHA-512" hashValue="STmN56gUWGSBs7sQo5DJm5pwqDixv3Nb5HozfDadGDPyhL0PaTF/FKXaGW1BGxp6hNvwr7aMAEKKtHe6J0xvyA==" saltValue="ewjWBZ5gzVNS/v6il4V8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554</v>
      </c>
    </row>
  </sheetData>
  <sheetProtection algorithmName="SHA-512" hashValue="AIKKLNO3nkZHFmqi4mBywdaMRDXesJWQ9ueMfSqslrMRpB1dFNl58MCldzLa8+So/x2aZB8CkaT7MeJrLgiHmQ==" saltValue="0xGIXUz2ZvoaPqxM2MZJ8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7"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74" t="s">
        <v>3</v>
      </c>
      <c r="D47" s="1174"/>
      <c r="E47" s="1175"/>
      <c r="F47" s="11">
        <v>30.7</v>
      </c>
      <c r="G47" s="12">
        <v>30.88</v>
      </c>
      <c r="H47" s="12">
        <v>32.619999999999997</v>
      </c>
      <c r="I47" s="12">
        <v>31.94</v>
      </c>
      <c r="J47" s="13">
        <v>31.63</v>
      </c>
    </row>
    <row r="48" spans="2:10" ht="57.75" customHeight="1" x14ac:dyDescent="0.15">
      <c r="B48" s="14"/>
      <c r="C48" s="1176" t="s">
        <v>4</v>
      </c>
      <c r="D48" s="1176"/>
      <c r="E48" s="1177"/>
      <c r="F48" s="15">
        <v>8.3699999999999992</v>
      </c>
      <c r="G48" s="16">
        <v>5.18</v>
      </c>
      <c r="H48" s="16">
        <v>4.04</v>
      </c>
      <c r="I48" s="16">
        <v>3.85</v>
      </c>
      <c r="J48" s="17">
        <v>4.17</v>
      </c>
    </row>
    <row r="49" spans="2:10" ht="57.75" customHeight="1" thickBot="1" x14ac:dyDescent="0.2">
      <c r="B49" s="18"/>
      <c r="C49" s="1178" t="s">
        <v>5</v>
      </c>
      <c r="D49" s="1178"/>
      <c r="E49" s="1179"/>
      <c r="F49" s="19">
        <v>1.07</v>
      </c>
      <c r="G49" s="20" t="s">
        <v>560</v>
      </c>
      <c r="H49" s="20">
        <v>1.95</v>
      </c>
      <c r="I49" s="20">
        <v>3.52</v>
      </c>
      <c r="J49" s="21">
        <v>4.0999999999999996</v>
      </c>
    </row>
    <row r="50" spans="2:10" x14ac:dyDescent="0.15"/>
  </sheetData>
  <sheetProtection algorithmName="SHA-512" hashValue="lzA84ZzSWzb2+nCG3kQ6M7gItdKFTX/C3OwllvktBNUPmZ8SQoB8qvDMQnhsM9Xi1iecDaNOJYoXdJOGa/n8fA==" saltValue="cooYwfllUUq6z6qHOy/n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白鳥　笑</cp:lastModifiedBy>
  <cp:lastPrinted>2023-10-16T06:38:14Z</cp:lastPrinted>
  <dcterms:created xsi:type="dcterms:W3CDTF">2023-02-20T05:20:06Z</dcterms:created>
  <dcterms:modified xsi:type="dcterms:W3CDTF">2023-10-16T06:41:52Z</dcterms:modified>
  <cp:category/>
</cp:coreProperties>
</file>